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Módosított_előirányzat_2021\I_számú-módosítás\KV_Kistokaj.xls\"/>
    </mc:Choice>
  </mc:AlternateContent>
  <xr:revisionPtr revIDLastSave="0" documentId="8_{10192EFD-AE69-4F41-8B71-043A60B436A2}" xr6:coauthVersionLast="47" xr6:coauthVersionMax="47" xr10:uidLastSave="{00000000-0000-0000-0000-000000000000}"/>
  <bookViews>
    <workbookView xWindow="2265" yWindow="420" windowWidth="24660" windowHeight="14715" xr2:uid="{E4CBF534-7667-4BC9-B503-DDB53E74C264}"/>
  </bookViews>
  <sheets>
    <sheet name="RM_21.sz.mell" sheetId="1" r:id="rId1"/>
  </sheets>
  <externalReferences>
    <externalReference r:id="rId2"/>
  </externalReferences>
  <definedNames>
    <definedName name="_xlnm.Print_Titles" localSheetId="0">'RM_21.sz.mell'!$1:$7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K60" i="1" s="1"/>
  <c r="C60" i="1"/>
  <c r="K59" i="1"/>
  <c r="J59" i="1"/>
  <c r="C59" i="1"/>
  <c r="C58" i="1"/>
  <c r="C57" i="1"/>
  <c r="J56" i="1"/>
  <c r="C56" i="1"/>
  <c r="K56" i="1" s="1"/>
  <c r="J55" i="1"/>
  <c r="K55" i="1" s="1"/>
  <c r="C55" i="1"/>
  <c r="K54" i="1"/>
  <c r="J54" i="1"/>
  <c r="C54" i="1"/>
  <c r="J53" i="1"/>
  <c r="J51" i="1" s="1"/>
  <c r="C53" i="1"/>
  <c r="K53" i="1" s="1"/>
  <c r="J52" i="1"/>
  <c r="C52" i="1"/>
  <c r="K52" i="1" s="1"/>
  <c r="K51" i="1" s="1"/>
  <c r="I51" i="1"/>
  <c r="H51" i="1"/>
  <c r="G51" i="1"/>
  <c r="F51" i="1"/>
  <c r="E51" i="1"/>
  <c r="D51" i="1"/>
  <c r="C51" i="1"/>
  <c r="J50" i="1"/>
  <c r="C50" i="1"/>
  <c r="K50" i="1" s="1"/>
  <c r="J49" i="1"/>
  <c r="K49" i="1" s="1"/>
  <c r="C49" i="1"/>
  <c r="K48" i="1"/>
  <c r="J48" i="1"/>
  <c r="C48" i="1"/>
  <c r="J47" i="1"/>
  <c r="J45" i="1" s="1"/>
  <c r="J57" i="1" s="1"/>
  <c r="C47" i="1"/>
  <c r="K47" i="1" s="1"/>
  <c r="J46" i="1"/>
  <c r="C46" i="1"/>
  <c r="K46" i="1" s="1"/>
  <c r="I45" i="1"/>
  <c r="I57" i="1" s="1"/>
  <c r="H45" i="1"/>
  <c r="H57" i="1" s="1"/>
  <c r="G45" i="1"/>
  <c r="G57" i="1" s="1"/>
  <c r="F45" i="1"/>
  <c r="F57" i="1" s="1"/>
  <c r="E45" i="1"/>
  <c r="E57" i="1" s="1"/>
  <c r="D45" i="1"/>
  <c r="D57" i="1" s="1"/>
  <c r="C45" i="1"/>
  <c r="C43" i="1"/>
  <c r="J42" i="1"/>
  <c r="C42" i="1"/>
  <c r="K42" i="1" s="1"/>
  <c r="J41" i="1"/>
  <c r="C41" i="1"/>
  <c r="K41" i="1" s="1"/>
  <c r="J40" i="1"/>
  <c r="K40" i="1" s="1"/>
  <c r="C40" i="1"/>
  <c r="I39" i="1"/>
  <c r="H39" i="1"/>
  <c r="G39" i="1"/>
  <c r="F39" i="1"/>
  <c r="E39" i="1"/>
  <c r="D39" i="1"/>
  <c r="C39" i="1"/>
  <c r="C38" i="1"/>
  <c r="J37" i="1"/>
  <c r="C37" i="1"/>
  <c r="K37" i="1" s="1"/>
  <c r="J36" i="1"/>
  <c r="K36" i="1" s="1"/>
  <c r="C36" i="1"/>
  <c r="K35" i="1"/>
  <c r="J35" i="1"/>
  <c r="C35" i="1"/>
  <c r="J34" i="1"/>
  <c r="J32" i="1" s="1"/>
  <c r="C34" i="1"/>
  <c r="K34" i="1" s="1"/>
  <c r="J33" i="1"/>
  <c r="C33" i="1"/>
  <c r="K33" i="1" s="1"/>
  <c r="K32" i="1" s="1"/>
  <c r="I32" i="1"/>
  <c r="H32" i="1"/>
  <c r="G32" i="1"/>
  <c r="F32" i="1"/>
  <c r="E32" i="1"/>
  <c r="D32" i="1"/>
  <c r="C32" i="1"/>
  <c r="J31" i="1"/>
  <c r="C31" i="1"/>
  <c r="K31" i="1" s="1"/>
  <c r="J30" i="1"/>
  <c r="K30" i="1" s="1"/>
  <c r="C30" i="1"/>
  <c r="K29" i="1"/>
  <c r="K28" i="1" s="1"/>
  <c r="J29" i="1"/>
  <c r="C29" i="1"/>
  <c r="J28" i="1"/>
  <c r="I28" i="1"/>
  <c r="H28" i="1"/>
  <c r="G28" i="1"/>
  <c r="F28" i="1"/>
  <c r="E28" i="1"/>
  <c r="D28" i="1"/>
  <c r="C28" i="1"/>
  <c r="K27" i="1"/>
  <c r="J27" i="1"/>
  <c r="C27" i="1"/>
  <c r="J26" i="1"/>
  <c r="C26" i="1"/>
  <c r="K26" i="1" s="1"/>
  <c r="J25" i="1"/>
  <c r="C25" i="1"/>
  <c r="K25" i="1" s="1"/>
  <c r="J24" i="1"/>
  <c r="K24" i="1" s="1"/>
  <c r="C24" i="1"/>
  <c r="K23" i="1"/>
  <c r="J23" i="1"/>
  <c r="C23" i="1"/>
  <c r="J22" i="1"/>
  <c r="I22" i="1"/>
  <c r="H22" i="1"/>
  <c r="G22" i="1"/>
  <c r="F22" i="1"/>
  <c r="E22" i="1"/>
  <c r="D22" i="1"/>
  <c r="C22" i="1"/>
  <c r="K21" i="1"/>
  <c r="J21" i="1"/>
  <c r="C21" i="1"/>
  <c r="J20" i="1"/>
  <c r="C20" i="1"/>
  <c r="K20" i="1" s="1"/>
  <c r="J19" i="1"/>
  <c r="C19" i="1"/>
  <c r="K19" i="1" s="1"/>
  <c r="J18" i="1"/>
  <c r="K18" i="1" s="1"/>
  <c r="C18" i="1"/>
  <c r="K17" i="1"/>
  <c r="J17" i="1"/>
  <c r="C17" i="1"/>
  <c r="J16" i="1"/>
  <c r="C16" i="1"/>
  <c r="K16" i="1" s="1"/>
  <c r="J15" i="1"/>
  <c r="C15" i="1"/>
  <c r="K15" i="1" s="1"/>
  <c r="J14" i="1"/>
  <c r="K14" i="1" s="1"/>
  <c r="C14" i="1"/>
  <c r="K13" i="1"/>
  <c r="J13" i="1"/>
  <c r="C13" i="1"/>
  <c r="J12" i="1"/>
  <c r="J10" i="1" s="1"/>
  <c r="C12" i="1"/>
  <c r="K12" i="1" s="1"/>
  <c r="J11" i="1"/>
  <c r="C11" i="1"/>
  <c r="K11" i="1" s="1"/>
  <c r="I10" i="1"/>
  <c r="I38" i="1" s="1"/>
  <c r="I43" i="1" s="1"/>
  <c r="H10" i="1"/>
  <c r="H38" i="1" s="1"/>
  <c r="H43" i="1" s="1"/>
  <c r="G10" i="1"/>
  <c r="G38" i="1" s="1"/>
  <c r="G43" i="1" s="1"/>
  <c r="F10" i="1"/>
  <c r="F38" i="1" s="1"/>
  <c r="F43" i="1" s="1"/>
  <c r="E10" i="1"/>
  <c r="E38" i="1" s="1"/>
  <c r="E43" i="1" s="1"/>
  <c r="D10" i="1"/>
  <c r="D38" i="1" s="1"/>
  <c r="D43" i="1" s="1"/>
  <c r="C10" i="1"/>
  <c r="K5" i="1"/>
  <c r="I5" i="1"/>
  <c r="H5" i="1"/>
  <c r="G5" i="1"/>
  <c r="F5" i="1"/>
  <c r="E5" i="1"/>
  <c r="D5" i="1"/>
  <c r="B2" i="1"/>
  <c r="J38" i="1" l="1"/>
  <c r="K22" i="1"/>
  <c r="K39" i="1"/>
  <c r="K10" i="1"/>
  <c r="K38" i="1" s="1"/>
  <c r="K43" i="1" s="1"/>
  <c r="K58" i="1" s="1"/>
  <c r="K45" i="1"/>
  <c r="K57" i="1" s="1"/>
  <c r="J39" i="1"/>
  <c r="J43" i="1" l="1"/>
</calcChain>
</file>

<file path=xl/sharedStrings.xml><?xml version="1.0" encoding="utf-8"?>
<sst xmlns="http://schemas.openxmlformats.org/spreadsheetml/2006/main" count="120" uniqueCount="106">
  <si>
    <t>Költségvetési szerv megnevezése</t>
  </si>
  <si>
    <t>03</t>
  </si>
  <si>
    <t>Feladat megnevezése</t>
  </si>
  <si>
    <t xml:space="preserve">Összes bevétel, kiadás </t>
  </si>
  <si>
    <t>01</t>
  </si>
  <si>
    <t>Forintban!</t>
  </si>
  <si>
    <t>Sor-
szám</t>
  </si>
  <si>
    <t>Bevételi jogcím</t>
  </si>
  <si>
    <t>Eeredeti
 előirányzat</t>
  </si>
  <si>
    <t>Módosítások
 összesen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</si>
  <si>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</si>
  <si>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</si>
  <si>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</si>
  <si>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</si>
  <si>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</si>
  <si>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</si>
  <si>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</si>
  <si>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</si>
  <si>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</si>
  <si>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J=(D+…+I)</t>
  </si>
  <si>
    <t>K=(C+J)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</si>
  <si>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</si>
  <si>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</si>
  <si>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</si>
  <si>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</si>
  <si>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</si>
  <si>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</si>
  <si>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</si>
  <si>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</si>
  <si>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</si>
  <si>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</si>
  <si>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</si>
  <si>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</si>
  <si>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</si>
  <si>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</si>
  <si>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</si>
  <si>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</si>
  <si>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</si>
  <si>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</si>
  <si>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</si>
  <si>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</si>
  <si>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</si>
  <si>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</si>
  <si>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</si>
  <si>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</si>
  <si>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</si>
  <si>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</si>
  <si>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</si>
  <si>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</si>
  <si>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</si>
  <si>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</si>
  <si>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</si>
  <si>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</si>
  <si>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</si>
  <si>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</si>
  <si>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</si>
  <si>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</si>
  <si>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</si>
  <si>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</si>
  <si>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</si>
  <si>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</si>
  <si>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4.2.</t>
  </si>
  <si>
    <t>Egyéb felhalmozási célú támogatások bevételei államháztartáson belülről</t>
  </si>
  <si>
    <t>4.3.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</si>
  <si>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</si>
  <si>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</si>
  <si>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</si>
  <si>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</si>
  <si>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</si>
  <si>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</si>
  <si>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</si>
  <si>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</si>
  <si>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</si>
  <si>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</si>
  <si>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</si>
  <si>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</si>
  <si>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</si>
  <si>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</si>
  <si>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</si>
  <si>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</si>
  <si>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</si>
  <si>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</si>
  <si>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</si>
  <si>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</si>
  <si>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</si>
  <si>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</si>
  <si>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</si>
  <si>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</si>
  <si>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</si>
  <si>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</si>
  <si>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</si>
  <si>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</si>
  <si>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</si>
  <si>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</si>
  <si>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</si>
  <si>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</si>
  <si>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</si>
  <si>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</si>
  <si>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</si>
  <si>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</si>
  <si>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</si>
  <si>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</si>
  <si>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</si>
  <si>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</si>
  <si>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</si>
  <si>
    <t>21. melléklet a 11/2021 (VI.14.)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</si>
</sst>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9">
    <xf numFmtId="0" fontId="0" fillId="0" borderId="0" xfId="0"/>
    <xf numFmtId="164" fontId="1" fillId="0" borderId="0" xfId="0" applyNumberFormat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164" fontId="1" fillId="0" borderId="0" xfId="0" applyNumberFormat="1" applyFont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vertical="center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9" fontId="3" fillId="0" borderId="8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wrapText="1"/>
      <protection locked="0"/>
    </xf>
    <xf numFmtId="0" fontId="8" fillId="0" borderId="0" xfId="0" applyFont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11" fillId="0" borderId="18" xfId="1" applyFont="1" applyBorder="1" applyAlignment="1" applyProtection="1">
      <alignment horizontal="center" vertical="center" wrapText="1"/>
      <protection locked="0"/>
    </xf>
    <xf numFmtId="164" fontId="11" fillId="0" borderId="19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 indent="1"/>
    </xf>
    <xf numFmtId="164" fontId="12" fillId="0" borderId="18" xfId="0" applyNumberFormat="1" applyFont="1" applyBorder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49" fontId="14" fillId="0" borderId="23" xfId="0" applyNumberFormat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left" vertical="center" wrapText="1" indent="1"/>
    </xf>
    <xf numFmtId="164" fontId="15" fillId="0" borderId="24" xfId="1" applyNumberFormat="1" applyFont="1" applyBorder="1" applyAlignment="1">
      <alignment horizontal="right" vertical="center" wrapText="1" indent="1"/>
    </xf>
    <xf numFmtId="164" fontId="15" fillId="0" borderId="24" xfId="1" applyNumberFormat="1" applyFont="1" applyBorder="1" applyAlignment="1" applyProtection="1">
      <alignment horizontal="right" vertical="center" wrapText="1" indent="1"/>
      <protection locked="0"/>
    </xf>
    <xf numFmtId="3" fontId="15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0" xfId="0" applyNumberFormat="1" applyFont="1" applyBorder="1" applyAlignment="1">
      <alignment horizontal="right" vertical="center" wrapText="1" indent="1"/>
    </xf>
    <xf numFmtId="164" fontId="12" fillId="0" borderId="25" xfId="0" applyNumberFormat="1" applyFont="1" applyBorder="1" applyAlignment="1">
      <alignment horizontal="right" vertical="center" wrapText="1" indent="1"/>
    </xf>
    <xf numFmtId="49" fontId="14" fillId="0" borderId="26" xfId="0" applyNumberFormat="1" applyFont="1" applyBorder="1" applyAlignment="1">
      <alignment horizontal="center" vertical="center" wrapText="1"/>
    </xf>
    <xf numFmtId="0" fontId="15" fillId="0" borderId="27" xfId="1" applyFont="1" applyBorder="1" applyAlignment="1">
      <alignment horizontal="left" vertical="center" wrapText="1" indent="1"/>
    </xf>
    <xf numFmtId="164" fontId="15" fillId="0" borderId="27" xfId="1" applyNumberFormat="1" applyFont="1" applyBorder="1" applyAlignment="1">
      <alignment horizontal="right" vertical="center" wrapText="1" indent="1"/>
    </xf>
    <xf numFmtId="164" fontId="15" fillId="0" borderId="27" xfId="1" applyNumberFormat="1" applyFont="1" applyBorder="1" applyAlignment="1" applyProtection="1">
      <alignment horizontal="right" vertical="center" wrapText="1" indent="1"/>
      <protection locked="0"/>
    </xf>
    <xf numFmtId="3" fontId="15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7" xfId="0" applyNumberFormat="1" applyFont="1" applyBorder="1" applyAlignment="1">
      <alignment horizontal="right" vertical="center" wrapText="1" indent="1"/>
    </xf>
    <xf numFmtId="0" fontId="15" fillId="0" borderId="13" xfId="1" applyFont="1" applyBorder="1" applyAlignment="1">
      <alignment horizontal="left" vertical="center" wrapText="1" indent="1"/>
    </xf>
    <xf numFmtId="0" fontId="16" fillId="0" borderId="0" xfId="0" applyFont="1" applyAlignment="1">
      <alignment vertical="center" wrapText="1"/>
    </xf>
    <xf numFmtId="49" fontId="14" fillId="0" borderId="28" xfId="0" applyNumberFormat="1" applyFont="1" applyBorder="1" applyAlignment="1">
      <alignment horizontal="center" vertical="center" wrapText="1"/>
    </xf>
    <xf numFmtId="164" fontId="15" fillId="0" borderId="29" xfId="1" applyNumberFormat="1" applyFont="1" applyBorder="1" applyAlignment="1">
      <alignment horizontal="right" vertical="center" wrapText="1" indent="1"/>
    </xf>
    <xf numFmtId="164" fontId="15" fillId="0" borderId="29" xfId="1" applyNumberFormat="1" applyFont="1" applyBorder="1" applyAlignment="1" applyProtection="1">
      <alignment horizontal="right" vertical="center" wrapText="1" indent="1"/>
      <protection locked="0"/>
    </xf>
    <xf numFmtId="3" fontId="15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0" xfId="0" applyNumberFormat="1" applyFont="1" applyBorder="1" applyAlignment="1">
      <alignment horizontal="right" vertical="center" wrapText="1" indent="1"/>
    </xf>
    <xf numFmtId="164" fontId="12" fillId="0" borderId="31" xfId="0" applyNumberFormat="1" applyFont="1" applyBorder="1" applyAlignment="1">
      <alignment horizontal="right" vertical="center" wrapText="1" indent="1"/>
    </xf>
    <xf numFmtId="49" fontId="14" fillId="0" borderId="32" xfId="0" applyNumberFormat="1" applyFont="1" applyBorder="1" applyAlignment="1">
      <alignment horizontal="center" vertical="center" wrapText="1"/>
    </xf>
    <xf numFmtId="0" fontId="15" fillId="0" borderId="33" xfId="1" applyFont="1" applyBorder="1" applyAlignment="1">
      <alignment horizontal="left" vertical="center" wrapText="1" indent="1"/>
    </xf>
    <xf numFmtId="164" fontId="15" fillId="0" borderId="33" xfId="1" applyNumberFormat="1" applyFont="1" applyBorder="1" applyAlignment="1">
      <alignment horizontal="right" vertical="center" wrapText="1" indent="1"/>
    </xf>
    <xf numFmtId="164" fontId="15" fillId="0" borderId="33" xfId="1" applyNumberFormat="1" applyFont="1" applyBorder="1" applyAlignment="1" applyProtection="1">
      <alignment horizontal="right" vertical="center" wrapText="1" indent="1"/>
      <protection locked="0"/>
    </xf>
    <xf numFmtId="3" fontId="15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9" xfId="0" applyNumberFormat="1" applyFont="1" applyBorder="1" applyAlignment="1">
      <alignment horizontal="right" vertical="center" wrapText="1" indent="1"/>
    </xf>
    <xf numFmtId="164" fontId="12" fillId="0" borderId="34" xfId="0" applyNumberFormat="1" applyFont="1" applyBorder="1" applyAlignment="1">
      <alignment horizontal="right" vertical="center" wrapText="1" indent="1"/>
    </xf>
    <xf numFmtId="0" fontId="15" fillId="0" borderId="29" xfId="1" applyFont="1" applyBorder="1" applyAlignment="1">
      <alignment horizontal="left" vertical="center" wrapText="1" indent="1"/>
    </xf>
    <xf numFmtId="164" fontId="12" fillId="0" borderId="16" xfId="0" applyNumberFormat="1" applyFont="1" applyBorder="1" applyAlignment="1">
      <alignment horizontal="right" vertical="center" wrapText="1" indent="1"/>
    </xf>
    <xf numFmtId="164" fontId="12" fillId="0" borderId="35" xfId="0" applyNumberFormat="1" applyFont="1" applyBorder="1" applyAlignment="1">
      <alignment horizontal="right" vertical="center" wrapText="1" indent="1"/>
    </xf>
    <xf numFmtId="0" fontId="12" fillId="0" borderId="17" xfId="0" applyFont="1" applyBorder="1" applyAlignment="1">
      <alignment horizontal="center" vertical="center" wrapText="1"/>
    </xf>
    <xf numFmtId="0" fontId="12" fillId="0" borderId="18" xfId="1" applyFont="1" applyBorder="1" applyAlignment="1">
      <alignment horizontal="left" vertical="center" wrapText="1" indent="1"/>
    </xf>
    <xf numFmtId="164" fontId="12" fillId="0" borderId="18" xfId="1" applyNumberFormat="1" applyFont="1" applyBorder="1" applyAlignment="1">
      <alignment horizontal="right" vertical="center" wrapText="1" indent="1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3" fontId="12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Border="1" applyAlignment="1">
      <alignment horizontal="right" vertical="center" wrapText="1" indent="1"/>
    </xf>
    <xf numFmtId="0" fontId="14" fillId="0" borderId="33" xfId="1" applyFont="1" applyBorder="1" applyAlignment="1">
      <alignment horizontal="left" vertical="center" wrapText="1" indent="1"/>
    </xf>
    <xf numFmtId="164" fontId="14" fillId="0" borderId="27" xfId="1" applyNumberFormat="1" applyFont="1" applyBorder="1" applyAlignment="1">
      <alignment horizontal="right" vertical="center" wrapText="1" indent="1"/>
    </xf>
    <xf numFmtId="164" fontId="14" fillId="0" borderId="27" xfId="1" applyNumberFormat="1" applyFont="1" applyBorder="1" applyAlignment="1" applyProtection="1">
      <alignment horizontal="right" vertical="center" wrapText="1" indent="1"/>
      <protection locked="0"/>
    </xf>
    <xf numFmtId="3" fontId="14" fillId="0" borderId="27" xfId="1" applyNumberFormat="1" applyFont="1" applyBorder="1" applyAlignment="1" applyProtection="1">
      <alignment horizontal="right" vertical="center" wrapText="1" indent="1"/>
      <protection locked="0"/>
    </xf>
    <xf numFmtId="0" fontId="14" fillId="0" borderId="27" xfId="1" applyFont="1" applyBorder="1" applyAlignment="1">
      <alignment horizontal="left" vertical="center" wrapText="1" indent="1"/>
    </xf>
    <xf numFmtId="0" fontId="14" fillId="0" borderId="13" xfId="1" applyFont="1" applyBorder="1" applyAlignment="1">
      <alignment horizontal="left" vertical="center" wrapText="1" indent="1"/>
    </xf>
    <xf numFmtId="164" fontId="14" fillId="0" borderId="29" xfId="1" applyNumberFormat="1" applyFont="1" applyBorder="1" applyAlignment="1">
      <alignment horizontal="right" vertical="center" wrapText="1" indent="1"/>
    </xf>
    <xf numFmtId="164" fontId="14" fillId="0" borderId="29" xfId="1" applyNumberFormat="1" applyFont="1" applyBorder="1" applyAlignment="1" applyProtection="1">
      <alignment horizontal="right" vertical="center" wrapText="1" indent="1"/>
      <protection locked="0"/>
    </xf>
    <xf numFmtId="3" fontId="14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33" xfId="1" applyNumberFormat="1" applyFont="1" applyBorder="1" applyAlignment="1">
      <alignment horizontal="right" vertical="center" wrapText="1" indent="1"/>
    </xf>
    <xf numFmtId="164" fontId="14" fillId="0" borderId="33" xfId="1" applyNumberFormat="1" applyFont="1" applyBorder="1" applyAlignment="1" applyProtection="1">
      <alignment horizontal="right" vertical="center" wrapText="1" indent="1"/>
      <protection locked="0"/>
    </xf>
    <xf numFmtId="3" fontId="14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Border="1" applyAlignment="1">
      <alignment horizontal="right" vertical="center" wrapText="1" indent="1"/>
    </xf>
    <xf numFmtId="164" fontId="12" fillId="0" borderId="13" xfId="0" applyNumberFormat="1" applyFont="1" applyBorder="1" applyAlignment="1">
      <alignment horizontal="right" vertical="center" wrapText="1" indent="1"/>
    </xf>
    <xf numFmtId="0" fontId="17" fillId="0" borderId="17" xfId="0" applyFont="1" applyBorder="1" applyAlignment="1">
      <alignment horizontal="center" vertical="center" wrapText="1"/>
    </xf>
    <xf numFmtId="0" fontId="14" fillId="0" borderId="16" xfId="1" applyFont="1" applyBorder="1" applyAlignment="1">
      <alignment horizontal="left" vertical="center" wrapText="1" indent="1"/>
    </xf>
    <xf numFmtId="164" fontId="14" fillId="0" borderId="30" xfId="1" applyNumberFormat="1" applyFont="1" applyBorder="1" applyAlignment="1">
      <alignment horizontal="right" vertical="center" wrapText="1" indent="1"/>
    </xf>
    <xf numFmtId="164" fontId="14" fillId="0" borderId="30" xfId="1" applyNumberFormat="1" applyFont="1" applyBorder="1" applyAlignment="1" applyProtection="1">
      <alignment horizontal="right" vertical="center" wrapText="1" indent="1"/>
      <protection locked="0"/>
    </xf>
    <xf numFmtId="3" fontId="14" fillId="0" borderId="30" xfId="1" applyNumberFormat="1" applyFont="1" applyBorder="1" applyAlignment="1" applyProtection="1">
      <alignment horizontal="right" vertical="center" wrapText="1" indent="1"/>
      <protection locked="0"/>
    </xf>
    <xf numFmtId="0" fontId="18" fillId="0" borderId="36" xfId="0" applyFont="1" applyBorder="1" applyAlignment="1">
      <alignment horizontal="left" wrapText="1" indent="1"/>
    </xf>
    <xf numFmtId="0" fontId="3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64" fontId="12" fillId="0" borderId="39" xfId="1" applyNumberFormat="1" applyFont="1" applyBorder="1" applyAlignment="1">
      <alignment horizontal="right" vertical="center" wrapText="1" indent="1"/>
    </xf>
    <xf numFmtId="0" fontId="19" fillId="0" borderId="0" xfId="0" applyFont="1" applyAlignment="1">
      <alignment vertical="center" wrapText="1"/>
    </xf>
    <xf numFmtId="164" fontId="15" fillId="0" borderId="40" xfId="1" applyNumberFormat="1" applyFont="1" applyBorder="1" applyAlignment="1">
      <alignment horizontal="right" vertical="center" wrapText="1" indent="1"/>
    </xf>
    <xf numFmtId="164" fontId="15" fillId="0" borderId="40" xfId="1" applyNumberFormat="1" applyFont="1" applyBorder="1" applyAlignment="1" applyProtection="1">
      <alignment horizontal="right" vertical="center" wrapText="1" indent="1"/>
      <protection locked="0"/>
    </xf>
    <xf numFmtId="3" fontId="15" fillId="0" borderId="40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25" xfId="0" applyNumberFormat="1" applyFont="1" applyBorder="1" applyAlignment="1">
      <alignment horizontal="right" vertical="center" wrapText="1" indent="1"/>
    </xf>
    <xf numFmtId="164" fontId="15" fillId="0" borderId="41" xfId="1" applyNumberFormat="1" applyFont="1" applyBorder="1" applyAlignment="1">
      <alignment horizontal="right" vertical="center" wrapText="1" indent="1"/>
    </xf>
    <xf numFmtId="164" fontId="15" fillId="0" borderId="41" xfId="1" applyNumberFormat="1" applyFont="1" applyBorder="1" applyAlignment="1" applyProtection="1">
      <alignment horizontal="right" vertical="center" wrapText="1" indent="1"/>
      <protection locked="0"/>
    </xf>
    <xf numFmtId="3" fontId="15" fillId="0" borderId="41" xfId="1" applyNumberFormat="1" applyFont="1" applyBorder="1" applyAlignment="1" applyProtection="1">
      <alignment horizontal="right" vertical="center" wrapText="1" indent="1"/>
      <protection locked="0"/>
    </xf>
    <xf numFmtId="164" fontId="14" fillId="0" borderId="34" xfId="0" applyNumberFormat="1" applyFont="1" applyBorder="1" applyAlignment="1">
      <alignment horizontal="right" vertical="center" wrapText="1" indent="1"/>
    </xf>
    <xf numFmtId="164" fontId="12" fillId="0" borderId="39" xfId="1" applyNumberFormat="1" applyFont="1" applyBorder="1" applyAlignment="1" applyProtection="1">
      <alignment horizontal="right" vertical="center" wrapText="1" indent="1"/>
      <protection locked="0"/>
    </xf>
    <xf numFmtId="0" fontId="12" fillId="0" borderId="39" xfId="1" applyFont="1" applyBorder="1" applyAlignment="1" applyProtection="1">
      <alignment horizontal="right" vertical="center" wrapText="1" indent="1"/>
      <protection locked="0"/>
    </xf>
    <xf numFmtId="0" fontId="3" fillId="0" borderId="18" xfId="0" applyFont="1" applyBorder="1" applyAlignment="1">
      <alignment horizontal="left" vertical="center" wrapText="1" indent="1"/>
    </xf>
    <xf numFmtId="164" fontId="3" fillId="0" borderId="39" xfId="0" applyNumberFormat="1" applyFont="1" applyBorder="1" applyAlignment="1">
      <alignment horizontal="right" vertical="center" wrapText="1" indent="1"/>
    </xf>
    <xf numFmtId="164" fontId="9" fillId="0" borderId="19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20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164" fontId="20" fillId="0" borderId="0" xfId="0" applyNumberFormat="1" applyFont="1" applyAlignment="1">
      <alignment horizontal="right" vertical="center" wrapText="1" indent="1"/>
    </xf>
    <xf numFmtId="0" fontId="8" fillId="0" borderId="17" xfId="0" applyFont="1" applyBorder="1" applyAlignment="1">
      <alignment horizontal="left" vertical="center"/>
    </xf>
    <xf numFmtId="0" fontId="8" fillId="0" borderId="36" xfId="0" applyFont="1" applyBorder="1" applyAlignment="1">
      <alignment vertical="center" wrapText="1"/>
    </xf>
    <xf numFmtId="164" fontId="8" fillId="0" borderId="18" xfId="0" applyNumberFormat="1" applyFont="1" applyBorder="1" applyAlignment="1">
      <alignment horizontal="right" vertical="center" wrapText="1"/>
    </xf>
    <xf numFmtId="164" fontId="8" fillId="0" borderId="18" xfId="0" applyNumberFormat="1" applyFont="1" applyBorder="1" applyAlignment="1" applyProtection="1">
      <alignment horizontal="right" vertical="center" wrapText="1"/>
      <protection locked="0"/>
    </xf>
    <xf numFmtId="0" fontId="8" fillId="0" borderId="18" xfId="0" applyFont="1" applyBorder="1" applyAlignment="1" applyProtection="1">
      <alignment horizontal="right" vertical="center" wrapText="1"/>
      <protection locked="0"/>
    </xf>
    <xf numFmtId="164" fontId="8" fillId="0" borderId="19" xfId="0" applyNumberFormat="1" applyFont="1" applyBorder="1" applyAlignment="1">
      <alignment horizontal="right" vertical="center" wrapText="1" indent="1"/>
    </xf>
    <xf numFmtId="164" fontId="21" fillId="0" borderId="21" xfId="0" applyNumberFormat="1" applyFont="1" applyBorder="1" applyAlignment="1" applyProtection="1">
      <alignment horizontal="right" vertical="center" wrapText="1"/>
      <protection locked="0"/>
    </xf>
  </cellXfs>
  <cellStyles count="2">
    <cellStyle name="Normál" xfId="0" builtinId="0"/>
    <cellStyle name="Normál_KVRENMUNKA" xfId="1" xr:uid="{0FD0237E-742B-4F22-9E96-BD1EC17A94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8">
          <cell r="C8">
            <v>19530000</v>
          </cell>
        </row>
        <row r="10">
          <cell r="C10">
            <v>7000000</v>
          </cell>
        </row>
        <row r="13">
          <cell r="C13">
            <v>8485000</v>
          </cell>
        </row>
        <row r="14">
          <cell r="C14">
            <v>4045000</v>
          </cell>
        </row>
        <row r="20">
          <cell r="C20">
            <v>0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19530000</v>
          </cell>
        </row>
        <row r="37">
          <cell r="C37">
            <v>143738000</v>
          </cell>
        </row>
        <row r="38">
          <cell r="C38">
            <v>1157396</v>
          </cell>
        </row>
        <row r="40">
          <cell r="C40">
            <v>142580604</v>
          </cell>
        </row>
        <row r="41">
          <cell r="C41">
            <v>163268000</v>
          </cell>
        </row>
        <row r="45">
          <cell r="C45">
            <v>159268000</v>
          </cell>
        </row>
        <row r="46">
          <cell r="C46">
            <v>99445000</v>
          </cell>
        </row>
        <row r="47">
          <cell r="C47">
            <v>14571000</v>
          </cell>
        </row>
        <row r="48">
          <cell r="C48">
            <v>45252000</v>
          </cell>
        </row>
        <row r="51">
          <cell r="C51">
            <v>4000000</v>
          </cell>
        </row>
        <row r="52">
          <cell r="C52">
            <v>4000000</v>
          </cell>
        </row>
        <row r="57">
          <cell r="C57">
            <v>163268000</v>
          </cell>
        </row>
        <row r="58">
          <cell r="C58">
            <v>0</v>
          </cell>
        </row>
        <row r="59">
          <cell r="C59">
            <v>25</v>
          </cell>
        </row>
        <row r="60">
          <cell r="C60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13">
          <cell r="B13" t="str">
            <v>Kistokaji Óvoda, Bölcsőde és Konyha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5">
          <cell r="D5" t="str">
            <v xml:space="preserve">I . sz. módosítás </v>
          </cell>
          <cell r="E5" t="str">
            <v xml:space="preserve">… . sz. módosítás </v>
          </cell>
          <cell r="F5" t="str">
            <v xml:space="preserve">… . sz. módosítás </v>
          </cell>
          <cell r="G5" t="str">
            <v xml:space="preserve">… . sz. módosítás </v>
          </cell>
          <cell r="H5" t="str">
            <v xml:space="preserve">… . sz. módosítás </v>
          </cell>
          <cell r="I5" t="str">
            <v xml:space="preserve">… . sz. módosítás </v>
          </cell>
          <cell r="K5" t="str">
            <v>I. számú módosítás utáni előirányzat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59259-468C-4A62-8200-E2045EF41611}">
  <sheetPr codeName="Munka94">
    <tabColor theme="3"/>
  </sheetPr>
  <dimension ref="A1:K60"/>
  <sheetViews>
    <sheetView tabSelected="1" zoomScale="120" zoomScaleNormal="120" workbookViewId="0">
      <selection activeCell="C1" sqref="C1:K1"/>
    </sheetView>
  </sheetViews>
  <sheetFormatPr defaultRowHeight="12.75" x14ac:dyDescent="0.2"/>
  <cols>
    <col min="1" max="1" width="13.83203125" style="118" customWidth="1"/>
    <col min="2" max="2" width="60.6640625" style="25" customWidth="1"/>
    <col min="3" max="3" width="15.83203125" style="25" customWidth="1"/>
    <col min="4" max="4" width="13.6640625" style="25" customWidth="1"/>
    <col min="5" max="9" width="13.83203125" style="25" hidden="1" customWidth="1"/>
    <col min="10" max="10" width="13.83203125" style="25" customWidth="1"/>
    <col min="11" max="11" width="15.83203125" style="25" customWidth="1"/>
    <col min="12" max="256" width="9.33203125" style="25"/>
    <col min="257" max="257" width="13.83203125" style="25" customWidth="1"/>
    <col min="258" max="258" width="60.6640625" style="25" customWidth="1"/>
    <col min="259" max="259" width="15.83203125" style="25" customWidth="1"/>
    <col min="260" max="260" width="13.6640625" style="25" customWidth="1"/>
    <col min="261" max="265" width="0" style="25" hidden="1" customWidth="1"/>
    <col min="266" max="266" width="13.83203125" style="25" customWidth="1"/>
    <col min="267" max="267" width="15.83203125" style="25" customWidth="1"/>
    <col min="268" max="512" width="9.33203125" style="25"/>
    <col min="513" max="513" width="13.83203125" style="25" customWidth="1"/>
    <col min="514" max="514" width="60.6640625" style="25" customWidth="1"/>
    <col min="515" max="515" width="15.83203125" style="25" customWidth="1"/>
    <col min="516" max="516" width="13.6640625" style="25" customWidth="1"/>
    <col min="517" max="521" width="0" style="25" hidden="1" customWidth="1"/>
    <col min="522" max="522" width="13.83203125" style="25" customWidth="1"/>
    <col min="523" max="523" width="15.83203125" style="25" customWidth="1"/>
    <col min="524" max="768" width="9.33203125" style="25"/>
    <col min="769" max="769" width="13.83203125" style="25" customWidth="1"/>
    <col min="770" max="770" width="60.6640625" style="25" customWidth="1"/>
    <col min="771" max="771" width="15.83203125" style="25" customWidth="1"/>
    <col min="772" max="772" width="13.6640625" style="25" customWidth="1"/>
    <col min="773" max="777" width="0" style="25" hidden="1" customWidth="1"/>
    <col min="778" max="778" width="13.83203125" style="25" customWidth="1"/>
    <col min="779" max="779" width="15.83203125" style="25" customWidth="1"/>
    <col min="780" max="1024" width="9.33203125" style="25"/>
    <col min="1025" max="1025" width="13.83203125" style="25" customWidth="1"/>
    <col min="1026" max="1026" width="60.6640625" style="25" customWidth="1"/>
    <col min="1027" max="1027" width="15.83203125" style="25" customWidth="1"/>
    <col min="1028" max="1028" width="13.6640625" style="25" customWidth="1"/>
    <col min="1029" max="1033" width="0" style="25" hidden="1" customWidth="1"/>
    <col min="1034" max="1034" width="13.83203125" style="25" customWidth="1"/>
    <col min="1035" max="1035" width="15.83203125" style="25" customWidth="1"/>
    <col min="1036" max="1280" width="9.33203125" style="25"/>
    <col min="1281" max="1281" width="13.83203125" style="25" customWidth="1"/>
    <col min="1282" max="1282" width="60.6640625" style="25" customWidth="1"/>
    <col min="1283" max="1283" width="15.83203125" style="25" customWidth="1"/>
    <col min="1284" max="1284" width="13.6640625" style="25" customWidth="1"/>
    <col min="1285" max="1289" width="0" style="25" hidden="1" customWidth="1"/>
    <col min="1290" max="1290" width="13.83203125" style="25" customWidth="1"/>
    <col min="1291" max="1291" width="15.83203125" style="25" customWidth="1"/>
    <col min="1292" max="1536" width="9.33203125" style="25"/>
    <col min="1537" max="1537" width="13.83203125" style="25" customWidth="1"/>
    <col min="1538" max="1538" width="60.6640625" style="25" customWidth="1"/>
    <col min="1539" max="1539" width="15.83203125" style="25" customWidth="1"/>
    <col min="1540" max="1540" width="13.6640625" style="25" customWidth="1"/>
    <col min="1541" max="1545" width="0" style="25" hidden="1" customWidth="1"/>
    <col min="1546" max="1546" width="13.83203125" style="25" customWidth="1"/>
    <col min="1547" max="1547" width="15.83203125" style="25" customWidth="1"/>
    <col min="1548" max="1792" width="9.33203125" style="25"/>
    <col min="1793" max="1793" width="13.83203125" style="25" customWidth="1"/>
    <col min="1794" max="1794" width="60.6640625" style="25" customWidth="1"/>
    <col min="1795" max="1795" width="15.83203125" style="25" customWidth="1"/>
    <col min="1796" max="1796" width="13.6640625" style="25" customWidth="1"/>
    <col min="1797" max="1801" width="0" style="25" hidden="1" customWidth="1"/>
    <col min="1802" max="1802" width="13.83203125" style="25" customWidth="1"/>
    <col min="1803" max="1803" width="15.83203125" style="25" customWidth="1"/>
    <col min="1804" max="2048" width="9.33203125" style="25"/>
    <col min="2049" max="2049" width="13.83203125" style="25" customWidth="1"/>
    <col min="2050" max="2050" width="60.6640625" style="25" customWidth="1"/>
    <col min="2051" max="2051" width="15.83203125" style="25" customWidth="1"/>
    <col min="2052" max="2052" width="13.6640625" style="25" customWidth="1"/>
    <col min="2053" max="2057" width="0" style="25" hidden="1" customWidth="1"/>
    <col min="2058" max="2058" width="13.83203125" style="25" customWidth="1"/>
    <col min="2059" max="2059" width="15.83203125" style="25" customWidth="1"/>
    <col min="2060" max="2304" width="9.33203125" style="25"/>
    <col min="2305" max="2305" width="13.83203125" style="25" customWidth="1"/>
    <col min="2306" max="2306" width="60.6640625" style="25" customWidth="1"/>
    <col min="2307" max="2307" width="15.83203125" style="25" customWidth="1"/>
    <col min="2308" max="2308" width="13.6640625" style="25" customWidth="1"/>
    <col min="2309" max="2313" width="0" style="25" hidden="1" customWidth="1"/>
    <col min="2314" max="2314" width="13.83203125" style="25" customWidth="1"/>
    <col min="2315" max="2315" width="15.83203125" style="25" customWidth="1"/>
    <col min="2316" max="2560" width="9.33203125" style="25"/>
    <col min="2561" max="2561" width="13.83203125" style="25" customWidth="1"/>
    <col min="2562" max="2562" width="60.6640625" style="25" customWidth="1"/>
    <col min="2563" max="2563" width="15.83203125" style="25" customWidth="1"/>
    <col min="2564" max="2564" width="13.6640625" style="25" customWidth="1"/>
    <col min="2565" max="2569" width="0" style="25" hidden="1" customWidth="1"/>
    <col min="2570" max="2570" width="13.83203125" style="25" customWidth="1"/>
    <col min="2571" max="2571" width="15.83203125" style="25" customWidth="1"/>
    <col min="2572" max="2816" width="9.33203125" style="25"/>
    <col min="2817" max="2817" width="13.83203125" style="25" customWidth="1"/>
    <col min="2818" max="2818" width="60.6640625" style="25" customWidth="1"/>
    <col min="2819" max="2819" width="15.83203125" style="25" customWidth="1"/>
    <col min="2820" max="2820" width="13.6640625" style="25" customWidth="1"/>
    <col min="2821" max="2825" width="0" style="25" hidden="1" customWidth="1"/>
    <col min="2826" max="2826" width="13.83203125" style="25" customWidth="1"/>
    <col min="2827" max="2827" width="15.83203125" style="25" customWidth="1"/>
    <col min="2828" max="3072" width="9.33203125" style="25"/>
    <col min="3073" max="3073" width="13.83203125" style="25" customWidth="1"/>
    <col min="3074" max="3074" width="60.6640625" style="25" customWidth="1"/>
    <col min="3075" max="3075" width="15.83203125" style="25" customWidth="1"/>
    <col min="3076" max="3076" width="13.6640625" style="25" customWidth="1"/>
    <col min="3077" max="3081" width="0" style="25" hidden="1" customWidth="1"/>
    <col min="3082" max="3082" width="13.83203125" style="25" customWidth="1"/>
    <col min="3083" max="3083" width="15.83203125" style="25" customWidth="1"/>
    <col min="3084" max="3328" width="9.33203125" style="25"/>
    <col min="3329" max="3329" width="13.83203125" style="25" customWidth="1"/>
    <col min="3330" max="3330" width="60.6640625" style="25" customWidth="1"/>
    <col min="3331" max="3331" width="15.83203125" style="25" customWidth="1"/>
    <col min="3332" max="3332" width="13.6640625" style="25" customWidth="1"/>
    <col min="3333" max="3337" width="0" style="25" hidden="1" customWidth="1"/>
    <col min="3338" max="3338" width="13.83203125" style="25" customWidth="1"/>
    <col min="3339" max="3339" width="15.83203125" style="25" customWidth="1"/>
    <col min="3340" max="3584" width="9.33203125" style="25"/>
    <col min="3585" max="3585" width="13.83203125" style="25" customWidth="1"/>
    <col min="3586" max="3586" width="60.6640625" style="25" customWidth="1"/>
    <col min="3587" max="3587" width="15.83203125" style="25" customWidth="1"/>
    <col min="3588" max="3588" width="13.6640625" style="25" customWidth="1"/>
    <col min="3589" max="3593" width="0" style="25" hidden="1" customWidth="1"/>
    <col min="3594" max="3594" width="13.83203125" style="25" customWidth="1"/>
    <col min="3595" max="3595" width="15.83203125" style="25" customWidth="1"/>
    <col min="3596" max="3840" width="9.33203125" style="25"/>
    <col min="3841" max="3841" width="13.83203125" style="25" customWidth="1"/>
    <col min="3842" max="3842" width="60.6640625" style="25" customWidth="1"/>
    <col min="3843" max="3843" width="15.83203125" style="25" customWidth="1"/>
    <col min="3844" max="3844" width="13.6640625" style="25" customWidth="1"/>
    <col min="3845" max="3849" width="0" style="25" hidden="1" customWidth="1"/>
    <col min="3850" max="3850" width="13.83203125" style="25" customWidth="1"/>
    <col min="3851" max="3851" width="15.83203125" style="25" customWidth="1"/>
    <col min="3852" max="4096" width="9.33203125" style="25"/>
    <col min="4097" max="4097" width="13.83203125" style="25" customWidth="1"/>
    <col min="4098" max="4098" width="60.6640625" style="25" customWidth="1"/>
    <col min="4099" max="4099" width="15.83203125" style="25" customWidth="1"/>
    <col min="4100" max="4100" width="13.6640625" style="25" customWidth="1"/>
    <col min="4101" max="4105" width="0" style="25" hidden="1" customWidth="1"/>
    <col min="4106" max="4106" width="13.83203125" style="25" customWidth="1"/>
    <col min="4107" max="4107" width="15.83203125" style="25" customWidth="1"/>
    <col min="4108" max="4352" width="9.33203125" style="25"/>
    <col min="4353" max="4353" width="13.83203125" style="25" customWidth="1"/>
    <col min="4354" max="4354" width="60.6640625" style="25" customWidth="1"/>
    <col min="4355" max="4355" width="15.83203125" style="25" customWidth="1"/>
    <col min="4356" max="4356" width="13.6640625" style="25" customWidth="1"/>
    <col min="4357" max="4361" width="0" style="25" hidden="1" customWidth="1"/>
    <col min="4362" max="4362" width="13.83203125" style="25" customWidth="1"/>
    <col min="4363" max="4363" width="15.83203125" style="25" customWidth="1"/>
    <col min="4364" max="4608" width="9.33203125" style="25"/>
    <col min="4609" max="4609" width="13.83203125" style="25" customWidth="1"/>
    <col min="4610" max="4610" width="60.6640625" style="25" customWidth="1"/>
    <col min="4611" max="4611" width="15.83203125" style="25" customWidth="1"/>
    <col min="4612" max="4612" width="13.6640625" style="25" customWidth="1"/>
    <col min="4613" max="4617" width="0" style="25" hidden="1" customWidth="1"/>
    <col min="4618" max="4618" width="13.83203125" style="25" customWidth="1"/>
    <col min="4619" max="4619" width="15.83203125" style="25" customWidth="1"/>
    <col min="4620" max="4864" width="9.33203125" style="25"/>
    <col min="4865" max="4865" width="13.83203125" style="25" customWidth="1"/>
    <col min="4866" max="4866" width="60.6640625" style="25" customWidth="1"/>
    <col min="4867" max="4867" width="15.83203125" style="25" customWidth="1"/>
    <col min="4868" max="4868" width="13.6640625" style="25" customWidth="1"/>
    <col min="4869" max="4873" width="0" style="25" hidden="1" customWidth="1"/>
    <col min="4874" max="4874" width="13.83203125" style="25" customWidth="1"/>
    <col min="4875" max="4875" width="15.83203125" style="25" customWidth="1"/>
    <col min="4876" max="5120" width="9.33203125" style="25"/>
    <col min="5121" max="5121" width="13.83203125" style="25" customWidth="1"/>
    <col min="5122" max="5122" width="60.6640625" style="25" customWidth="1"/>
    <col min="5123" max="5123" width="15.83203125" style="25" customWidth="1"/>
    <col min="5124" max="5124" width="13.6640625" style="25" customWidth="1"/>
    <col min="5125" max="5129" width="0" style="25" hidden="1" customWidth="1"/>
    <col min="5130" max="5130" width="13.83203125" style="25" customWidth="1"/>
    <col min="5131" max="5131" width="15.83203125" style="25" customWidth="1"/>
    <col min="5132" max="5376" width="9.33203125" style="25"/>
    <col min="5377" max="5377" width="13.83203125" style="25" customWidth="1"/>
    <col min="5378" max="5378" width="60.6640625" style="25" customWidth="1"/>
    <col min="5379" max="5379" width="15.83203125" style="25" customWidth="1"/>
    <col min="5380" max="5380" width="13.6640625" style="25" customWidth="1"/>
    <col min="5381" max="5385" width="0" style="25" hidden="1" customWidth="1"/>
    <col min="5386" max="5386" width="13.83203125" style="25" customWidth="1"/>
    <col min="5387" max="5387" width="15.83203125" style="25" customWidth="1"/>
    <col min="5388" max="5632" width="9.33203125" style="25"/>
    <col min="5633" max="5633" width="13.83203125" style="25" customWidth="1"/>
    <col min="5634" max="5634" width="60.6640625" style="25" customWidth="1"/>
    <col min="5635" max="5635" width="15.83203125" style="25" customWidth="1"/>
    <col min="5636" max="5636" width="13.6640625" style="25" customWidth="1"/>
    <col min="5637" max="5641" width="0" style="25" hidden="1" customWidth="1"/>
    <col min="5642" max="5642" width="13.83203125" style="25" customWidth="1"/>
    <col min="5643" max="5643" width="15.83203125" style="25" customWidth="1"/>
    <col min="5644" max="5888" width="9.33203125" style="25"/>
    <col min="5889" max="5889" width="13.83203125" style="25" customWidth="1"/>
    <col min="5890" max="5890" width="60.6640625" style="25" customWidth="1"/>
    <col min="5891" max="5891" width="15.83203125" style="25" customWidth="1"/>
    <col min="5892" max="5892" width="13.6640625" style="25" customWidth="1"/>
    <col min="5893" max="5897" width="0" style="25" hidden="1" customWidth="1"/>
    <col min="5898" max="5898" width="13.83203125" style="25" customWidth="1"/>
    <col min="5899" max="5899" width="15.83203125" style="25" customWidth="1"/>
    <col min="5900" max="6144" width="9.33203125" style="25"/>
    <col min="6145" max="6145" width="13.83203125" style="25" customWidth="1"/>
    <col min="6146" max="6146" width="60.6640625" style="25" customWidth="1"/>
    <col min="6147" max="6147" width="15.83203125" style="25" customWidth="1"/>
    <col min="6148" max="6148" width="13.6640625" style="25" customWidth="1"/>
    <col min="6149" max="6153" width="0" style="25" hidden="1" customWidth="1"/>
    <col min="6154" max="6154" width="13.83203125" style="25" customWidth="1"/>
    <col min="6155" max="6155" width="15.83203125" style="25" customWidth="1"/>
    <col min="6156" max="6400" width="9.33203125" style="25"/>
    <col min="6401" max="6401" width="13.83203125" style="25" customWidth="1"/>
    <col min="6402" max="6402" width="60.6640625" style="25" customWidth="1"/>
    <col min="6403" max="6403" width="15.83203125" style="25" customWidth="1"/>
    <col min="6404" max="6404" width="13.6640625" style="25" customWidth="1"/>
    <col min="6405" max="6409" width="0" style="25" hidden="1" customWidth="1"/>
    <col min="6410" max="6410" width="13.83203125" style="25" customWidth="1"/>
    <col min="6411" max="6411" width="15.83203125" style="25" customWidth="1"/>
    <col min="6412" max="6656" width="9.33203125" style="25"/>
    <col min="6657" max="6657" width="13.83203125" style="25" customWidth="1"/>
    <col min="6658" max="6658" width="60.6640625" style="25" customWidth="1"/>
    <col min="6659" max="6659" width="15.83203125" style="25" customWidth="1"/>
    <col min="6660" max="6660" width="13.6640625" style="25" customWidth="1"/>
    <col min="6661" max="6665" width="0" style="25" hidden="1" customWidth="1"/>
    <col min="6666" max="6666" width="13.83203125" style="25" customWidth="1"/>
    <col min="6667" max="6667" width="15.83203125" style="25" customWidth="1"/>
    <col min="6668" max="6912" width="9.33203125" style="25"/>
    <col min="6913" max="6913" width="13.83203125" style="25" customWidth="1"/>
    <col min="6914" max="6914" width="60.6640625" style="25" customWidth="1"/>
    <col min="6915" max="6915" width="15.83203125" style="25" customWidth="1"/>
    <col min="6916" max="6916" width="13.6640625" style="25" customWidth="1"/>
    <col min="6917" max="6921" width="0" style="25" hidden="1" customWidth="1"/>
    <col min="6922" max="6922" width="13.83203125" style="25" customWidth="1"/>
    <col min="6923" max="6923" width="15.83203125" style="25" customWidth="1"/>
    <col min="6924" max="7168" width="9.33203125" style="25"/>
    <col min="7169" max="7169" width="13.83203125" style="25" customWidth="1"/>
    <col min="7170" max="7170" width="60.6640625" style="25" customWidth="1"/>
    <col min="7171" max="7171" width="15.83203125" style="25" customWidth="1"/>
    <col min="7172" max="7172" width="13.6640625" style="25" customWidth="1"/>
    <col min="7173" max="7177" width="0" style="25" hidden="1" customWidth="1"/>
    <col min="7178" max="7178" width="13.83203125" style="25" customWidth="1"/>
    <col min="7179" max="7179" width="15.83203125" style="25" customWidth="1"/>
    <col min="7180" max="7424" width="9.33203125" style="25"/>
    <col min="7425" max="7425" width="13.83203125" style="25" customWidth="1"/>
    <col min="7426" max="7426" width="60.6640625" style="25" customWidth="1"/>
    <col min="7427" max="7427" width="15.83203125" style="25" customWidth="1"/>
    <col min="7428" max="7428" width="13.6640625" style="25" customWidth="1"/>
    <col min="7429" max="7433" width="0" style="25" hidden="1" customWidth="1"/>
    <col min="7434" max="7434" width="13.83203125" style="25" customWidth="1"/>
    <col min="7435" max="7435" width="15.83203125" style="25" customWidth="1"/>
    <col min="7436" max="7680" width="9.33203125" style="25"/>
    <col min="7681" max="7681" width="13.83203125" style="25" customWidth="1"/>
    <col min="7682" max="7682" width="60.6640625" style="25" customWidth="1"/>
    <col min="7683" max="7683" width="15.83203125" style="25" customWidth="1"/>
    <col min="7684" max="7684" width="13.6640625" style="25" customWidth="1"/>
    <col min="7685" max="7689" width="0" style="25" hidden="1" customWidth="1"/>
    <col min="7690" max="7690" width="13.83203125" style="25" customWidth="1"/>
    <col min="7691" max="7691" width="15.83203125" style="25" customWidth="1"/>
    <col min="7692" max="7936" width="9.33203125" style="25"/>
    <col min="7937" max="7937" width="13.83203125" style="25" customWidth="1"/>
    <col min="7938" max="7938" width="60.6640625" style="25" customWidth="1"/>
    <col min="7939" max="7939" width="15.83203125" style="25" customWidth="1"/>
    <col min="7940" max="7940" width="13.6640625" style="25" customWidth="1"/>
    <col min="7941" max="7945" width="0" style="25" hidden="1" customWidth="1"/>
    <col min="7946" max="7946" width="13.83203125" style="25" customWidth="1"/>
    <col min="7947" max="7947" width="15.83203125" style="25" customWidth="1"/>
    <col min="7948" max="8192" width="9.33203125" style="25"/>
    <col min="8193" max="8193" width="13.83203125" style="25" customWidth="1"/>
    <col min="8194" max="8194" width="60.6640625" style="25" customWidth="1"/>
    <col min="8195" max="8195" width="15.83203125" style="25" customWidth="1"/>
    <col min="8196" max="8196" width="13.6640625" style="25" customWidth="1"/>
    <col min="8197" max="8201" width="0" style="25" hidden="1" customWidth="1"/>
    <col min="8202" max="8202" width="13.83203125" style="25" customWidth="1"/>
    <col min="8203" max="8203" width="15.83203125" style="25" customWidth="1"/>
    <col min="8204" max="8448" width="9.33203125" style="25"/>
    <col min="8449" max="8449" width="13.83203125" style="25" customWidth="1"/>
    <col min="8450" max="8450" width="60.6640625" style="25" customWidth="1"/>
    <col min="8451" max="8451" width="15.83203125" style="25" customWidth="1"/>
    <col min="8452" max="8452" width="13.6640625" style="25" customWidth="1"/>
    <col min="8453" max="8457" width="0" style="25" hidden="1" customWidth="1"/>
    <col min="8458" max="8458" width="13.83203125" style="25" customWidth="1"/>
    <col min="8459" max="8459" width="15.83203125" style="25" customWidth="1"/>
    <col min="8460" max="8704" width="9.33203125" style="25"/>
    <col min="8705" max="8705" width="13.83203125" style="25" customWidth="1"/>
    <col min="8706" max="8706" width="60.6640625" style="25" customWidth="1"/>
    <col min="8707" max="8707" width="15.83203125" style="25" customWidth="1"/>
    <col min="8708" max="8708" width="13.6640625" style="25" customWidth="1"/>
    <col min="8709" max="8713" width="0" style="25" hidden="1" customWidth="1"/>
    <col min="8714" max="8714" width="13.83203125" style="25" customWidth="1"/>
    <col min="8715" max="8715" width="15.83203125" style="25" customWidth="1"/>
    <col min="8716" max="8960" width="9.33203125" style="25"/>
    <col min="8961" max="8961" width="13.83203125" style="25" customWidth="1"/>
    <col min="8962" max="8962" width="60.6640625" style="25" customWidth="1"/>
    <col min="8963" max="8963" width="15.83203125" style="25" customWidth="1"/>
    <col min="8964" max="8964" width="13.6640625" style="25" customWidth="1"/>
    <col min="8965" max="8969" width="0" style="25" hidden="1" customWidth="1"/>
    <col min="8970" max="8970" width="13.83203125" style="25" customWidth="1"/>
    <col min="8971" max="8971" width="15.83203125" style="25" customWidth="1"/>
    <col min="8972" max="9216" width="9.33203125" style="25"/>
    <col min="9217" max="9217" width="13.83203125" style="25" customWidth="1"/>
    <col min="9218" max="9218" width="60.6640625" style="25" customWidth="1"/>
    <col min="9219" max="9219" width="15.83203125" style="25" customWidth="1"/>
    <col min="9220" max="9220" width="13.6640625" style="25" customWidth="1"/>
    <col min="9221" max="9225" width="0" style="25" hidden="1" customWidth="1"/>
    <col min="9226" max="9226" width="13.83203125" style="25" customWidth="1"/>
    <col min="9227" max="9227" width="15.83203125" style="25" customWidth="1"/>
    <col min="9228" max="9472" width="9.33203125" style="25"/>
    <col min="9473" max="9473" width="13.83203125" style="25" customWidth="1"/>
    <col min="9474" max="9474" width="60.6640625" style="25" customWidth="1"/>
    <col min="9475" max="9475" width="15.83203125" style="25" customWidth="1"/>
    <col min="9476" max="9476" width="13.6640625" style="25" customWidth="1"/>
    <col min="9477" max="9481" width="0" style="25" hidden="1" customWidth="1"/>
    <col min="9482" max="9482" width="13.83203125" style="25" customWidth="1"/>
    <col min="9483" max="9483" width="15.83203125" style="25" customWidth="1"/>
    <col min="9484" max="9728" width="9.33203125" style="25"/>
    <col min="9729" max="9729" width="13.83203125" style="25" customWidth="1"/>
    <col min="9730" max="9730" width="60.6640625" style="25" customWidth="1"/>
    <col min="9731" max="9731" width="15.83203125" style="25" customWidth="1"/>
    <col min="9732" max="9732" width="13.6640625" style="25" customWidth="1"/>
    <col min="9733" max="9737" width="0" style="25" hidden="1" customWidth="1"/>
    <col min="9738" max="9738" width="13.83203125" style="25" customWidth="1"/>
    <col min="9739" max="9739" width="15.83203125" style="25" customWidth="1"/>
    <col min="9740" max="9984" width="9.33203125" style="25"/>
    <col min="9985" max="9985" width="13.83203125" style="25" customWidth="1"/>
    <col min="9986" max="9986" width="60.6640625" style="25" customWidth="1"/>
    <col min="9987" max="9987" width="15.83203125" style="25" customWidth="1"/>
    <col min="9988" max="9988" width="13.6640625" style="25" customWidth="1"/>
    <col min="9989" max="9993" width="0" style="25" hidden="1" customWidth="1"/>
    <col min="9994" max="9994" width="13.83203125" style="25" customWidth="1"/>
    <col min="9995" max="9995" width="15.83203125" style="25" customWidth="1"/>
    <col min="9996" max="10240" width="9.33203125" style="25"/>
    <col min="10241" max="10241" width="13.83203125" style="25" customWidth="1"/>
    <col min="10242" max="10242" width="60.6640625" style="25" customWidth="1"/>
    <col min="10243" max="10243" width="15.83203125" style="25" customWidth="1"/>
    <col min="10244" max="10244" width="13.6640625" style="25" customWidth="1"/>
    <col min="10245" max="10249" width="0" style="25" hidden="1" customWidth="1"/>
    <col min="10250" max="10250" width="13.83203125" style="25" customWidth="1"/>
    <col min="10251" max="10251" width="15.83203125" style="25" customWidth="1"/>
    <col min="10252" max="10496" width="9.33203125" style="25"/>
    <col min="10497" max="10497" width="13.83203125" style="25" customWidth="1"/>
    <col min="10498" max="10498" width="60.6640625" style="25" customWidth="1"/>
    <col min="10499" max="10499" width="15.83203125" style="25" customWidth="1"/>
    <col min="10500" max="10500" width="13.6640625" style="25" customWidth="1"/>
    <col min="10501" max="10505" width="0" style="25" hidden="1" customWidth="1"/>
    <col min="10506" max="10506" width="13.83203125" style="25" customWidth="1"/>
    <col min="10507" max="10507" width="15.83203125" style="25" customWidth="1"/>
    <col min="10508" max="10752" width="9.33203125" style="25"/>
    <col min="10753" max="10753" width="13.83203125" style="25" customWidth="1"/>
    <col min="10754" max="10754" width="60.6640625" style="25" customWidth="1"/>
    <col min="10755" max="10755" width="15.83203125" style="25" customWidth="1"/>
    <col min="10756" max="10756" width="13.6640625" style="25" customWidth="1"/>
    <col min="10757" max="10761" width="0" style="25" hidden="1" customWidth="1"/>
    <col min="10762" max="10762" width="13.83203125" style="25" customWidth="1"/>
    <col min="10763" max="10763" width="15.83203125" style="25" customWidth="1"/>
    <col min="10764" max="11008" width="9.33203125" style="25"/>
    <col min="11009" max="11009" width="13.83203125" style="25" customWidth="1"/>
    <col min="11010" max="11010" width="60.6640625" style="25" customWidth="1"/>
    <col min="11011" max="11011" width="15.83203125" style="25" customWidth="1"/>
    <col min="11012" max="11012" width="13.6640625" style="25" customWidth="1"/>
    <col min="11013" max="11017" width="0" style="25" hidden="1" customWidth="1"/>
    <col min="11018" max="11018" width="13.83203125" style="25" customWidth="1"/>
    <col min="11019" max="11019" width="15.83203125" style="25" customWidth="1"/>
    <col min="11020" max="11264" width="9.33203125" style="25"/>
    <col min="11265" max="11265" width="13.83203125" style="25" customWidth="1"/>
    <col min="11266" max="11266" width="60.6640625" style="25" customWidth="1"/>
    <col min="11267" max="11267" width="15.83203125" style="25" customWidth="1"/>
    <col min="11268" max="11268" width="13.6640625" style="25" customWidth="1"/>
    <col min="11269" max="11273" width="0" style="25" hidden="1" customWidth="1"/>
    <col min="11274" max="11274" width="13.83203125" style="25" customWidth="1"/>
    <col min="11275" max="11275" width="15.83203125" style="25" customWidth="1"/>
    <col min="11276" max="11520" width="9.33203125" style="25"/>
    <col min="11521" max="11521" width="13.83203125" style="25" customWidth="1"/>
    <col min="11522" max="11522" width="60.6640625" style="25" customWidth="1"/>
    <col min="11523" max="11523" width="15.83203125" style="25" customWidth="1"/>
    <col min="11524" max="11524" width="13.6640625" style="25" customWidth="1"/>
    <col min="11525" max="11529" width="0" style="25" hidden="1" customWidth="1"/>
    <col min="11530" max="11530" width="13.83203125" style="25" customWidth="1"/>
    <col min="11531" max="11531" width="15.83203125" style="25" customWidth="1"/>
    <col min="11532" max="11776" width="9.33203125" style="25"/>
    <col min="11777" max="11777" width="13.83203125" style="25" customWidth="1"/>
    <col min="11778" max="11778" width="60.6640625" style="25" customWidth="1"/>
    <col min="11779" max="11779" width="15.83203125" style="25" customWidth="1"/>
    <col min="11780" max="11780" width="13.6640625" style="25" customWidth="1"/>
    <col min="11781" max="11785" width="0" style="25" hidden="1" customWidth="1"/>
    <col min="11786" max="11786" width="13.83203125" style="25" customWidth="1"/>
    <col min="11787" max="11787" width="15.83203125" style="25" customWidth="1"/>
    <col min="11788" max="12032" width="9.33203125" style="25"/>
    <col min="12033" max="12033" width="13.83203125" style="25" customWidth="1"/>
    <col min="12034" max="12034" width="60.6640625" style="25" customWidth="1"/>
    <col min="12035" max="12035" width="15.83203125" style="25" customWidth="1"/>
    <col min="12036" max="12036" width="13.6640625" style="25" customWidth="1"/>
    <col min="12037" max="12041" width="0" style="25" hidden="1" customWidth="1"/>
    <col min="12042" max="12042" width="13.83203125" style="25" customWidth="1"/>
    <col min="12043" max="12043" width="15.83203125" style="25" customWidth="1"/>
    <col min="12044" max="12288" width="9.33203125" style="25"/>
    <col min="12289" max="12289" width="13.83203125" style="25" customWidth="1"/>
    <col min="12290" max="12290" width="60.6640625" style="25" customWidth="1"/>
    <col min="12291" max="12291" width="15.83203125" style="25" customWidth="1"/>
    <col min="12292" max="12292" width="13.6640625" style="25" customWidth="1"/>
    <col min="12293" max="12297" width="0" style="25" hidden="1" customWidth="1"/>
    <col min="12298" max="12298" width="13.83203125" style="25" customWidth="1"/>
    <col min="12299" max="12299" width="15.83203125" style="25" customWidth="1"/>
    <col min="12300" max="12544" width="9.33203125" style="25"/>
    <col min="12545" max="12545" width="13.83203125" style="25" customWidth="1"/>
    <col min="12546" max="12546" width="60.6640625" style="25" customWidth="1"/>
    <col min="12547" max="12547" width="15.83203125" style="25" customWidth="1"/>
    <col min="12548" max="12548" width="13.6640625" style="25" customWidth="1"/>
    <col min="12549" max="12553" width="0" style="25" hidden="1" customWidth="1"/>
    <col min="12554" max="12554" width="13.83203125" style="25" customWidth="1"/>
    <col min="12555" max="12555" width="15.83203125" style="25" customWidth="1"/>
    <col min="12556" max="12800" width="9.33203125" style="25"/>
    <col min="12801" max="12801" width="13.83203125" style="25" customWidth="1"/>
    <col min="12802" max="12802" width="60.6640625" style="25" customWidth="1"/>
    <col min="12803" max="12803" width="15.83203125" style="25" customWidth="1"/>
    <col min="12804" max="12804" width="13.6640625" style="25" customWidth="1"/>
    <col min="12805" max="12809" width="0" style="25" hidden="1" customWidth="1"/>
    <col min="12810" max="12810" width="13.83203125" style="25" customWidth="1"/>
    <col min="12811" max="12811" width="15.83203125" style="25" customWidth="1"/>
    <col min="12812" max="13056" width="9.33203125" style="25"/>
    <col min="13057" max="13057" width="13.83203125" style="25" customWidth="1"/>
    <col min="13058" max="13058" width="60.6640625" style="25" customWidth="1"/>
    <col min="13059" max="13059" width="15.83203125" style="25" customWidth="1"/>
    <col min="13060" max="13060" width="13.6640625" style="25" customWidth="1"/>
    <col min="13061" max="13065" width="0" style="25" hidden="1" customWidth="1"/>
    <col min="13066" max="13066" width="13.83203125" style="25" customWidth="1"/>
    <col min="13067" max="13067" width="15.83203125" style="25" customWidth="1"/>
    <col min="13068" max="13312" width="9.33203125" style="25"/>
    <col min="13313" max="13313" width="13.83203125" style="25" customWidth="1"/>
    <col min="13314" max="13314" width="60.6640625" style="25" customWidth="1"/>
    <col min="13315" max="13315" width="15.83203125" style="25" customWidth="1"/>
    <col min="13316" max="13316" width="13.6640625" style="25" customWidth="1"/>
    <col min="13317" max="13321" width="0" style="25" hidden="1" customWidth="1"/>
    <col min="13322" max="13322" width="13.83203125" style="25" customWidth="1"/>
    <col min="13323" max="13323" width="15.83203125" style="25" customWidth="1"/>
    <col min="13324" max="13568" width="9.33203125" style="25"/>
    <col min="13569" max="13569" width="13.83203125" style="25" customWidth="1"/>
    <col min="13570" max="13570" width="60.6640625" style="25" customWidth="1"/>
    <col min="13571" max="13571" width="15.83203125" style="25" customWidth="1"/>
    <col min="13572" max="13572" width="13.6640625" style="25" customWidth="1"/>
    <col min="13573" max="13577" width="0" style="25" hidden="1" customWidth="1"/>
    <col min="13578" max="13578" width="13.83203125" style="25" customWidth="1"/>
    <col min="13579" max="13579" width="15.83203125" style="25" customWidth="1"/>
    <col min="13580" max="13824" width="9.33203125" style="25"/>
    <col min="13825" max="13825" width="13.83203125" style="25" customWidth="1"/>
    <col min="13826" max="13826" width="60.6640625" style="25" customWidth="1"/>
    <col min="13827" max="13827" width="15.83203125" style="25" customWidth="1"/>
    <col min="13828" max="13828" width="13.6640625" style="25" customWidth="1"/>
    <col min="13829" max="13833" width="0" style="25" hidden="1" customWidth="1"/>
    <col min="13834" max="13834" width="13.83203125" style="25" customWidth="1"/>
    <col min="13835" max="13835" width="15.83203125" style="25" customWidth="1"/>
    <col min="13836" max="14080" width="9.33203125" style="25"/>
    <col min="14081" max="14081" width="13.83203125" style="25" customWidth="1"/>
    <col min="14082" max="14082" width="60.6640625" style="25" customWidth="1"/>
    <col min="14083" max="14083" width="15.83203125" style="25" customWidth="1"/>
    <col min="14084" max="14084" width="13.6640625" style="25" customWidth="1"/>
    <col min="14085" max="14089" width="0" style="25" hidden="1" customWidth="1"/>
    <col min="14090" max="14090" width="13.83203125" style="25" customWidth="1"/>
    <col min="14091" max="14091" width="15.83203125" style="25" customWidth="1"/>
    <col min="14092" max="14336" width="9.33203125" style="25"/>
    <col min="14337" max="14337" width="13.83203125" style="25" customWidth="1"/>
    <col min="14338" max="14338" width="60.6640625" style="25" customWidth="1"/>
    <col min="14339" max="14339" width="15.83203125" style="25" customWidth="1"/>
    <col min="14340" max="14340" width="13.6640625" style="25" customWidth="1"/>
    <col min="14341" max="14345" width="0" style="25" hidden="1" customWidth="1"/>
    <col min="14346" max="14346" width="13.83203125" style="25" customWidth="1"/>
    <col min="14347" max="14347" width="15.83203125" style="25" customWidth="1"/>
    <col min="14348" max="14592" width="9.33203125" style="25"/>
    <col min="14593" max="14593" width="13.83203125" style="25" customWidth="1"/>
    <col min="14594" max="14594" width="60.6640625" style="25" customWidth="1"/>
    <col min="14595" max="14595" width="15.83203125" style="25" customWidth="1"/>
    <col min="14596" max="14596" width="13.6640625" style="25" customWidth="1"/>
    <col min="14597" max="14601" width="0" style="25" hidden="1" customWidth="1"/>
    <col min="14602" max="14602" width="13.83203125" style="25" customWidth="1"/>
    <col min="14603" max="14603" width="15.83203125" style="25" customWidth="1"/>
    <col min="14604" max="14848" width="9.33203125" style="25"/>
    <col min="14849" max="14849" width="13.83203125" style="25" customWidth="1"/>
    <col min="14850" max="14850" width="60.6640625" style="25" customWidth="1"/>
    <col min="14851" max="14851" width="15.83203125" style="25" customWidth="1"/>
    <col min="14852" max="14852" width="13.6640625" style="25" customWidth="1"/>
    <col min="14853" max="14857" width="0" style="25" hidden="1" customWidth="1"/>
    <col min="14858" max="14858" width="13.83203125" style="25" customWidth="1"/>
    <col min="14859" max="14859" width="15.83203125" style="25" customWidth="1"/>
    <col min="14860" max="15104" width="9.33203125" style="25"/>
    <col min="15105" max="15105" width="13.83203125" style="25" customWidth="1"/>
    <col min="15106" max="15106" width="60.6640625" style="25" customWidth="1"/>
    <col min="15107" max="15107" width="15.83203125" style="25" customWidth="1"/>
    <col min="15108" max="15108" width="13.6640625" style="25" customWidth="1"/>
    <col min="15109" max="15113" width="0" style="25" hidden="1" customWidth="1"/>
    <col min="15114" max="15114" width="13.83203125" style="25" customWidth="1"/>
    <col min="15115" max="15115" width="15.83203125" style="25" customWidth="1"/>
    <col min="15116" max="15360" width="9.33203125" style="25"/>
    <col min="15361" max="15361" width="13.83203125" style="25" customWidth="1"/>
    <col min="15362" max="15362" width="60.6640625" style="25" customWidth="1"/>
    <col min="15363" max="15363" width="15.83203125" style="25" customWidth="1"/>
    <col min="15364" max="15364" width="13.6640625" style="25" customWidth="1"/>
    <col min="15365" max="15369" width="0" style="25" hidden="1" customWidth="1"/>
    <col min="15370" max="15370" width="13.83203125" style="25" customWidth="1"/>
    <col min="15371" max="15371" width="15.83203125" style="25" customWidth="1"/>
    <col min="15372" max="15616" width="9.33203125" style="25"/>
    <col min="15617" max="15617" width="13.83203125" style="25" customWidth="1"/>
    <col min="15618" max="15618" width="60.6640625" style="25" customWidth="1"/>
    <col min="15619" max="15619" width="15.83203125" style="25" customWidth="1"/>
    <col min="15620" max="15620" width="13.6640625" style="25" customWidth="1"/>
    <col min="15621" max="15625" width="0" style="25" hidden="1" customWidth="1"/>
    <col min="15626" max="15626" width="13.83203125" style="25" customWidth="1"/>
    <col min="15627" max="15627" width="15.83203125" style="25" customWidth="1"/>
    <col min="15628" max="15872" width="9.33203125" style="25"/>
    <col min="15873" max="15873" width="13.83203125" style="25" customWidth="1"/>
    <col min="15874" max="15874" width="60.6640625" style="25" customWidth="1"/>
    <col min="15875" max="15875" width="15.83203125" style="25" customWidth="1"/>
    <col min="15876" max="15876" width="13.6640625" style="25" customWidth="1"/>
    <col min="15877" max="15881" width="0" style="25" hidden="1" customWidth="1"/>
    <col min="15882" max="15882" width="13.83203125" style="25" customWidth="1"/>
    <col min="15883" max="15883" width="15.83203125" style="25" customWidth="1"/>
    <col min="15884" max="16128" width="9.33203125" style="25"/>
    <col min="16129" max="16129" width="13.83203125" style="25" customWidth="1"/>
    <col min="16130" max="16130" width="60.6640625" style="25" customWidth="1"/>
    <col min="16131" max="16131" width="15.83203125" style="25" customWidth="1"/>
    <col min="16132" max="16132" width="13.6640625" style="25" customWidth="1"/>
    <col min="16133" max="16137" width="0" style="25" hidden="1" customWidth="1"/>
    <col min="16138" max="16138" width="13.83203125" style="25" customWidth="1"/>
    <col min="16139" max="16139" width="15.83203125" style="25" customWidth="1"/>
    <col min="16140" max="16384" width="9.33203125" style="25"/>
  </cols>
  <sheetData>
    <row r="1" spans="1:11" s="3" customFormat="1" ht="15.95" customHeight="1" thickBot="1" x14ac:dyDescent="0.25">
      <c r="A1" s="1"/>
      <c r="B1" s="2"/>
      <c r="C1" s="128" t="s">
        <v>105</v>
      </c>
      <c r="D1" s="128"/>
      <c r="E1" s="128"/>
      <c r="F1" s="128"/>
      <c r="G1" s="128"/>
      <c r="H1" s="128"/>
      <c r="I1" s="128"/>
      <c r="J1" s="128"/>
      <c r="K1" s="128"/>
    </row>
    <row r="2" spans="1:11" s="8" customFormat="1" ht="36" x14ac:dyDescent="0.2">
      <c r="A2" s="4" t="s">
        <v>0</v>
      </c>
      <c r="B2" s="5" t="str">
        <f>CONCATENATE([1]RM_ALAPADATOK!B13)</f>
        <v>Kistokaji Óvoda, Bölcsőde és Konyha</v>
      </c>
      <c r="C2" s="6"/>
      <c r="D2" s="6"/>
      <c r="E2" s="6"/>
      <c r="F2" s="6"/>
      <c r="G2" s="6"/>
      <c r="H2" s="6"/>
      <c r="I2" s="6"/>
      <c r="J2" s="6"/>
      <c r="K2" s="7" t="s">
        <v>1</v>
      </c>
    </row>
    <row r="3" spans="1:11" s="8" customFormat="1" ht="23.1" customHeight="1" thickBot="1" x14ac:dyDescent="0.25">
      <c r="A3" s="9" t="s">
        <v>2</v>
      </c>
      <c r="B3" s="10" t="s">
        <v>3</v>
      </c>
      <c r="C3" s="11"/>
      <c r="D3" s="11"/>
      <c r="E3" s="11"/>
      <c r="F3" s="11"/>
      <c r="G3" s="11"/>
      <c r="H3" s="11"/>
      <c r="I3" s="11"/>
      <c r="J3" s="11"/>
      <c r="K3" s="12" t="s">
        <v>4</v>
      </c>
    </row>
    <row r="4" spans="1:11" s="8" customFormat="1" ht="12.95" customHeight="1" thickBot="1" x14ac:dyDescent="0.25">
      <c r="A4" s="13"/>
      <c r="B4" s="14"/>
      <c r="C4" s="15"/>
      <c r="D4" s="15"/>
      <c r="E4" s="15"/>
      <c r="F4" s="15"/>
      <c r="G4" s="15"/>
      <c r="H4" s="15"/>
      <c r="I4" s="15"/>
      <c r="J4" s="15"/>
      <c r="K4" s="16" t="s">
        <v>5</v>
      </c>
    </row>
    <row r="5" spans="1:11" s="20" customFormat="1" ht="14.1" customHeight="1" x14ac:dyDescent="0.2">
      <c r="A5" s="17" t="s">
        <v>6</v>
      </c>
      <c r="B5" s="18" t="s">
        <v>7</v>
      </c>
      <c r="C5" s="18" t="s">
        <v>8</v>
      </c>
      <c r="D5" s="18" t="str">
        <f>CONCATENATE('[1]RM_6.1.sz.mell'!D5:I5)</f>
        <v xml:space="preserve">I . sz. módosítás </v>
      </c>
      <c r="E5" s="18" t="str">
        <f>CONCATENATE('[1]RM_6.1.sz.mell'!E5)</f>
        <v xml:space="preserve">… . sz. módosítás </v>
      </c>
      <c r="F5" s="18" t="str">
        <f>CONCATENATE('[1]RM_6.1.sz.mell'!F5)</f>
        <v xml:space="preserve">… . sz. módosítás </v>
      </c>
      <c r="G5" s="18" t="str">
        <f>CONCATENATE('[1]RM_6.1.sz.mell'!G5)</f>
        <v xml:space="preserve">… . sz. módosítás </v>
      </c>
      <c r="H5" s="18" t="str">
        <f>CONCATENATE('[1]RM_6.1.sz.mell'!H5)</f>
        <v xml:space="preserve">… . sz. módosítás </v>
      </c>
      <c r="I5" s="18" t="str">
        <f>CONCATENATE('[1]RM_6.1.sz.mell'!I5)</f>
        <v xml:space="preserve">… . sz. módosítás </v>
      </c>
      <c r="J5" s="18" t="s">
        <v>9</v>
      </c>
      <c r="K5" s="19" t="str">
        <f>CONCATENATE('[1]RM_6.1.sz.mell'!K5)</f>
        <v>I. számú módosítás utáni előirányzat</v>
      </c>
    </row>
    <row r="6" spans="1:11" ht="12.75" customHeight="1" x14ac:dyDescent="0.2">
      <c r="A6" s="21"/>
      <c r="B6" s="22"/>
      <c r="C6" s="23"/>
      <c r="D6" s="23"/>
      <c r="E6" s="23"/>
      <c r="F6" s="23"/>
      <c r="G6" s="23"/>
      <c r="H6" s="23"/>
      <c r="I6" s="23"/>
      <c r="J6" s="23"/>
      <c r="K6" s="24"/>
    </row>
    <row r="7" spans="1:11" s="30" customFormat="1" ht="9.9499999999999993" customHeight="1" thickBot="1" x14ac:dyDescent="0.25">
      <c r="A7" s="26"/>
      <c r="B7" s="27"/>
      <c r="C7" s="28"/>
      <c r="D7" s="28"/>
      <c r="E7" s="28"/>
      <c r="F7" s="28"/>
      <c r="G7" s="28"/>
      <c r="H7" s="28"/>
      <c r="I7" s="28"/>
      <c r="J7" s="28"/>
      <c r="K7" s="29"/>
    </row>
    <row r="8" spans="1:11" s="35" customFormat="1" ht="10.5" customHeight="1" thickBot="1" x14ac:dyDescent="0.25">
      <c r="A8" s="31" t="s">
        <v>10</v>
      </c>
      <c r="B8" s="32" t="s">
        <v>11</v>
      </c>
      <c r="C8" s="32" t="s">
        <v>12</v>
      </c>
      <c r="D8" s="32" t="s">
        <v>13</v>
      </c>
      <c r="E8" s="32" t="s">
        <v>14</v>
      </c>
      <c r="F8" s="32" t="s">
        <v>15</v>
      </c>
      <c r="G8" s="32" t="s">
        <v>16</v>
      </c>
      <c r="H8" s="32" t="s">
        <v>17</v>
      </c>
      <c r="I8" s="32" t="s">
        <v>18</v>
      </c>
      <c r="J8" s="33" t="s">
        <v>19</v>
      </c>
      <c r="K8" s="34" t="s">
        <v>20</v>
      </c>
    </row>
    <row r="9" spans="1:11" s="35" customFormat="1" ht="10.5" customHeight="1" thickBot="1" x14ac:dyDescent="0.25">
      <c r="A9" s="36" t="s">
        <v>21</v>
      </c>
      <c r="B9" s="37"/>
      <c r="C9" s="37"/>
      <c r="D9" s="37"/>
      <c r="E9" s="37"/>
      <c r="F9" s="37"/>
      <c r="G9" s="37"/>
      <c r="H9" s="37"/>
      <c r="I9" s="37"/>
      <c r="J9" s="37"/>
      <c r="K9" s="38"/>
    </row>
    <row r="10" spans="1:11" s="42" customFormat="1" ht="12" customHeight="1" thickBot="1" x14ac:dyDescent="0.25">
      <c r="A10" s="39" t="s">
        <v>22</v>
      </c>
      <c r="B10" s="40" t="s">
        <v>23</v>
      </c>
      <c r="C10" s="41">
        <f>'[1]KV_9.3.OVI.mell'!C8</f>
        <v>19530000</v>
      </c>
      <c r="D10" s="41">
        <f t="shared" ref="D10:K10" si="0">SUM(D11:D21)</f>
        <v>0</v>
      </c>
      <c r="E10" s="41">
        <f t="shared" si="0"/>
        <v>0</v>
      </c>
      <c r="F10" s="41">
        <f t="shared" si="0"/>
        <v>0</v>
      </c>
      <c r="G10" s="41">
        <f t="shared" si="0"/>
        <v>0</v>
      </c>
      <c r="H10" s="41">
        <f t="shared" si="0"/>
        <v>0</v>
      </c>
      <c r="I10" s="41">
        <f t="shared" si="0"/>
        <v>0</v>
      </c>
      <c r="J10" s="41">
        <f t="shared" si="0"/>
        <v>0</v>
      </c>
      <c r="K10" s="41">
        <f t="shared" si="0"/>
        <v>19530000</v>
      </c>
    </row>
    <row r="11" spans="1:11" s="42" customFormat="1" ht="12" customHeight="1" x14ac:dyDescent="0.2">
      <c r="A11" s="43" t="s">
        <v>24</v>
      </c>
      <c r="B11" s="44" t="s">
        <v>25</v>
      </c>
      <c r="C11" s="45">
        <f>'[1]KV_9.3.OVI.mell'!C9</f>
        <v>0</v>
      </c>
      <c r="D11" s="46"/>
      <c r="E11" s="47"/>
      <c r="F11" s="47"/>
      <c r="G11" s="47"/>
      <c r="H11" s="47"/>
      <c r="I11" s="47"/>
      <c r="J11" s="48">
        <f>D11+E11+F11+G11+H11+I11</f>
        <v>0</v>
      </c>
      <c r="K11" s="49">
        <f>C11+J11</f>
        <v>0</v>
      </c>
    </row>
    <row r="12" spans="1:11" s="42" customFormat="1" ht="12" customHeight="1" x14ac:dyDescent="0.2">
      <c r="A12" s="50" t="s">
        <v>26</v>
      </c>
      <c r="B12" s="51" t="s">
        <v>27</v>
      </c>
      <c r="C12" s="52">
        <f>'[1]KV_9.3.OVI.mell'!C10</f>
        <v>7000000</v>
      </c>
      <c r="D12" s="53"/>
      <c r="E12" s="54"/>
      <c r="F12" s="54"/>
      <c r="G12" s="54"/>
      <c r="H12" s="54"/>
      <c r="I12" s="54"/>
      <c r="J12" s="55">
        <f t="shared" ref="J12:J21" si="1">D12+E12+F12+G12+H12+I12</f>
        <v>0</v>
      </c>
      <c r="K12" s="49">
        <f t="shared" ref="K12:K21" si="2">C12+J12</f>
        <v>7000000</v>
      </c>
    </row>
    <row r="13" spans="1:11" s="42" customFormat="1" ht="12" customHeight="1" x14ac:dyDescent="0.2">
      <c r="A13" s="50" t="s">
        <v>28</v>
      </c>
      <c r="B13" s="51" t="s">
        <v>29</v>
      </c>
      <c r="C13" s="52">
        <f>'[1]KV_9.3.OVI.mell'!C11</f>
        <v>0</v>
      </c>
      <c r="D13" s="53"/>
      <c r="E13" s="54"/>
      <c r="F13" s="54"/>
      <c r="G13" s="54"/>
      <c r="H13" s="54"/>
      <c r="I13" s="54"/>
      <c r="J13" s="55">
        <f t="shared" si="1"/>
        <v>0</v>
      </c>
      <c r="K13" s="49">
        <f t="shared" si="2"/>
        <v>0</v>
      </c>
    </row>
    <row r="14" spans="1:11" s="42" customFormat="1" ht="12" customHeight="1" x14ac:dyDescent="0.2">
      <c r="A14" s="50" t="s">
        <v>30</v>
      </c>
      <c r="B14" s="51" t="s">
        <v>31</v>
      </c>
      <c r="C14" s="52">
        <f>'[1]KV_9.3.OVI.mell'!C12</f>
        <v>0</v>
      </c>
      <c r="D14" s="53"/>
      <c r="E14" s="54"/>
      <c r="F14" s="54"/>
      <c r="G14" s="54"/>
      <c r="H14" s="54"/>
      <c r="I14" s="54"/>
      <c r="J14" s="55">
        <f t="shared" si="1"/>
        <v>0</v>
      </c>
      <c r="K14" s="49">
        <f t="shared" si="2"/>
        <v>0</v>
      </c>
    </row>
    <row r="15" spans="1:11" s="42" customFormat="1" ht="12" customHeight="1" x14ac:dyDescent="0.2">
      <c r="A15" s="50" t="s">
        <v>32</v>
      </c>
      <c r="B15" s="51" t="s">
        <v>33</v>
      </c>
      <c r="C15" s="52">
        <f>'[1]KV_9.3.OVI.mell'!C13</f>
        <v>8485000</v>
      </c>
      <c r="D15" s="53"/>
      <c r="E15" s="54"/>
      <c r="F15" s="54"/>
      <c r="G15" s="54"/>
      <c r="H15" s="54"/>
      <c r="I15" s="54"/>
      <c r="J15" s="55">
        <f t="shared" si="1"/>
        <v>0</v>
      </c>
      <c r="K15" s="49">
        <f t="shared" si="2"/>
        <v>8485000</v>
      </c>
    </row>
    <row r="16" spans="1:11" s="42" customFormat="1" ht="12" customHeight="1" x14ac:dyDescent="0.2">
      <c r="A16" s="50" t="s">
        <v>34</v>
      </c>
      <c r="B16" s="51" t="s">
        <v>35</v>
      </c>
      <c r="C16" s="52">
        <f>'[1]KV_9.3.OVI.mell'!C14</f>
        <v>4045000</v>
      </c>
      <c r="D16" s="53"/>
      <c r="E16" s="54"/>
      <c r="F16" s="54"/>
      <c r="G16" s="54"/>
      <c r="H16" s="54"/>
      <c r="I16" s="54"/>
      <c r="J16" s="55">
        <f t="shared" si="1"/>
        <v>0</v>
      </c>
      <c r="K16" s="49">
        <f t="shared" si="2"/>
        <v>4045000</v>
      </c>
    </row>
    <row r="17" spans="1:11" s="42" customFormat="1" ht="12" customHeight="1" x14ac:dyDescent="0.2">
      <c r="A17" s="50" t="s">
        <v>36</v>
      </c>
      <c r="B17" s="56" t="s">
        <v>37</v>
      </c>
      <c r="C17" s="52">
        <f>'[1]KV_9.3.OVI.mell'!C15</f>
        <v>0</v>
      </c>
      <c r="D17" s="53"/>
      <c r="E17" s="54"/>
      <c r="F17" s="54"/>
      <c r="G17" s="54"/>
      <c r="H17" s="54"/>
      <c r="I17" s="54"/>
      <c r="J17" s="55">
        <f t="shared" si="1"/>
        <v>0</v>
      </c>
      <c r="K17" s="49">
        <f t="shared" si="2"/>
        <v>0</v>
      </c>
    </row>
    <row r="18" spans="1:11" s="42" customFormat="1" ht="12" customHeight="1" x14ac:dyDescent="0.2">
      <c r="A18" s="50" t="s">
        <v>38</v>
      </c>
      <c r="B18" s="51" t="s">
        <v>39</v>
      </c>
      <c r="C18" s="52">
        <f>'[1]KV_9.3.OVI.mell'!C16</f>
        <v>0</v>
      </c>
      <c r="D18" s="53"/>
      <c r="E18" s="54"/>
      <c r="F18" s="54"/>
      <c r="G18" s="54"/>
      <c r="H18" s="54"/>
      <c r="I18" s="54"/>
      <c r="J18" s="55">
        <f t="shared" si="1"/>
        <v>0</v>
      </c>
      <c r="K18" s="49">
        <f t="shared" si="2"/>
        <v>0</v>
      </c>
    </row>
    <row r="19" spans="1:11" s="57" customFormat="1" ht="12" customHeight="1" x14ac:dyDescent="0.2">
      <c r="A19" s="50" t="s">
        <v>40</v>
      </c>
      <c r="B19" s="51" t="s">
        <v>41</v>
      </c>
      <c r="C19" s="52">
        <f>'[1]KV_9.3.OVI.mell'!C17</f>
        <v>0</v>
      </c>
      <c r="D19" s="53"/>
      <c r="E19" s="54"/>
      <c r="F19" s="54"/>
      <c r="G19" s="54"/>
      <c r="H19" s="54"/>
      <c r="I19" s="54"/>
      <c r="J19" s="55">
        <f t="shared" si="1"/>
        <v>0</v>
      </c>
      <c r="K19" s="49">
        <f t="shared" si="2"/>
        <v>0</v>
      </c>
    </row>
    <row r="20" spans="1:11" s="57" customFormat="1" ht="12" customHeight="1" x14ac:dyDescent="0.2">
      <c r="A20" s="50" t="s">
        <v>42</v>
      </c>
      <c r="B20" s="51" t="s">
        <v>43</v>
      </c>
      <c r="C20" s="52">
        <f>'[1]KV_9.3.OVI.mell'!C18</f>
        <v>0</v>
      </c>
      <c r="D20" s="53"/>
      <c r="E20" s="54"/>
      <c r="F20" s="54"/>
      <c r="G20" s="54"/>
      <c r="H20" s="54"/>
      <c r="I20" s="54"/>
      <c r="J20" s="55">
        <f t="shared" si="1"/>
        <v>0</v>
      </c>
      <c r="K20" s="49">
        <f t="shared" si="2"/>
        <v>0</v>
      </c>
    </row>
    <row r="21" spans="1:11" s="57" customFormat="1" ht="12" customHeight="1" thickBot="1" x14ac:dyDescent="0.25">
      <c r="A21" s="58" t="s">
        <v>44</v>
      </c>
      <c r="B21" s="56" t="s">
        <v>45</v>
      </c>
      <c r="C21" s="59">
        <f>'[1]KV_9.3.OVI.mell'!C19</f>
        <v>0</v>
      </c>
      <c r="D21" s="60"/>
      <c r="E21" s="61"/>
      <c r="F21" s="61"/>
      <c r="G21" s="61"/>
      <c r="H21" s="61"/>
      <c r="I21" s="61"/>
      <c r="J21" s="62">
        <f t="shared" si="1"/>
        <v>0</v>
      </c>
      <c r="K21" s="49">
        <f t="shared" si="2"/>
        <v>0</v>
      </c>
    </row>
    <row r="22" spans="1:11" s="42" customFormat="1" ht="12" customHeight="1" thickBot="1" x14ac:dyDescent="0.25">
      <c r="A22" s="39" t="s">
        <v>46</v>
      </c>
      <c r="B22" s="40" t="s">
        <v>47</v>
      </c>
      <c r="C22" s="41">
        <f>'[1]KV_9.3.OVI.mell'!C20</f>
        <v>0</v>
      </c>
      <c r="D22" s="41">
        <f t="shared" ref="D22:J22" si="3">SUM(D23:D25)</f>
        <v>0</v>
      </c>
      <c r="E22" s="41">
        <f t="shared" si="3"/>
        <v>0</v>
      </c>
      <c r="F22" s="41">
        <f t="shared" si="3"/>
        <v>0</v>
      </c>
      <c r="G22" s="41">
        <f t="shared" si="3"/>
        <v>0</v>
      </c>
      <c r="H22" s="41">
        <f t="shared" si="3"/>
        <v>0</v>
      </c>
      <c r="I22" s="41">
        <f t="shared" si="3"/>
        <v>0</v>
      </c>
      <c r="J22" s="41">
        <f t="shared" si="3"/>
        <v>0</v>
      </c>
      <c r="K22" s="63">
        <f>SUM(K23:K25)</f>
        <v>0</v>
      </c>
    </row>
    <row r="23" spans="1:11" s="57" customFormat="1" ht="12" customHeight="1" x14ac:dyDescent="0.2">
      <c r="A23" s="64" t="s">
        <v>48</v>
      </c>
      <c r="B23" s="65" t="s">
        <v>49</v>
      </c>
      <c r="C23" s="66">
        <f>'[1]KV_9.3.OVI.mell'!C21</f>
        <v>0</v>
      </c>
      <c r="D23" s="67"/>
      <c r="E23" s="68"/>
      <c r="F23" s="68"/>
      <c r="G23" s="68"/>
      <c r="H23" s="68"/>
      <c r="I23" s="68"/>
      <c r="J23" s="69">
        <f>D23+E23+F23+G23+H23+I23</f>
        <v>0</v>
      </c>
      <c r="K23" s="49">
        <f>C23+J23</f>
        <v>0</v>
      </c>
    </row>
    <row r="24" spans="1:11" s="57" customFormat="1" ht="12" customHeight="1" x14ac:dyDescent="0.2">
      <c r="A24" s="50" t="s">
        <v>50</v>
      </c>
      <c r="B24" s="51" t="s">
        <v>51</v>
      </c>
      <c r="C24" s="52">
        <f>'[1]KV_9.3.OVI.mell'!C22</f>
        <v>0</v>
      </c>
      <c r="D24" s="53"/>
      <c r="E24" s="54"/>
      <c r="F24" s="54"/>
      <c r="G24" s="54"/>
      <c r="H24" s="54"/>
      <c r="I24" s="54"/>
      <c r="J24" s="55">
        <f>D24+E24+F24+G24+H24+I24</f>
        <v>0</v>
      </c>
      <c r="K24" s="70">
        <f>C24+J24</f>
        <v>0</v>
      </c>
    </row>
    <row r="25" spans="1:11" s="57" customFormat="1" ht="12" customHeight="1" x14ac:dyDescent="0.2">
      <c r="A25" s="50" t="s">
        <v>52</v>
      </c>
      <c r="B25" s="51" t="s">
        <v>53</v>
      </c>
      <c r="C25" s="52">
        <f>'[1]KV_9.3.OVI.mell'!C23</f>
        <v>0</v>
      </c>
      <c r="D25" s="53"/>
      <c r="E25" s="54"/>
      <c r="F25" s="54"/>
      <c r="G25" s="54"/>
      <c r="H25" s="54"/>
      <c r="I25" s="54"/>
      <c r="J25" s="55">
        <f>D25+E25+F25+G25+H25+I25</f>
        <v>0</v>
      </c>
      <c r="K25" s="70">
        <f>C25+J25</f>
        <v>0</v>
      </c>
    </row>
    <row r="26" spans="1:11" s="57" customFormat="1" ht="12" customHeight="1" thickBot="1" x14ac:dyDescent="0.25">
      <c r="A26" s="50" t="s">
        <v>54</v>
      </c>
      <c r="B26" s="71" t="s">
        <v>55</v>
      </c>
      <c r="C26" s="59">
        <f>'[1]KV_9.3.OVI.mell'!C24</f>
        <v>0</v>
      </c>
      <c r="D26" s="60"/>
      <c r="E26" s="61"/>
      <c r="F26" s="61"/>
      <c r="G26" s="61"/>
      <c r="H26" s="61"/>
      <c r="I26" s="61"/>
      <c r="J26" s="72">
        <f>D26+E26+F26+G26+H26+I26</f>
        <v>0</v>
      </c>
      <c r="K26" s="73">
        <f>C26+J26</f>
        <v>0</v>
      </c>
    </row>
    <row r="27" spans="1:11" s="57" customFormat="1" ht="12" customHeight="1" thickBot="1" x14ac:dyDescent="0.25">
      <c r="A27" s="74" t="s">
        <v>56</v>
      </c>
      <c r="B27" s="75" t="s">
        <v>57</v>
      </c>
      <c r="C27" s="76">
        <f>'[1]KV_9.3.OVI.mell'!C25</f>
        <v>0</v>
      </c>
      <c r="D27" s="77"/>
      <c r="E27" s="78"/>
      <c r="F27" s="78"/>
      <c r="G27" s="78"/>
      <c r="H27" s="78"/>
      <c r="I27" s="78"/>
      <c r="J27" s="72">
        <f>D27+E27+F27+G27+H27+I27</f>
        <v>0</v>
      </c>
      <c r="K27" s="79">
        <f>C27+J27</f>
        <v>0</v>
      </c>
    </row>
    <row r="28" spans="1:11" s="57" customFormat="1" ht="12" customHeight="1" thickBot="1" x14ac:dyDescent="0.25">
      <c r="A28" s="74" t="s">
        <v>58</v>
      </c>
      <c r="B28" s="75" t="s">
        <v>59</v>
      </c>
      <c r="C28" s="41">
        <f>'[1]KV_9.3.OVI.mell'!C26</f>
        <v>0</v>
      </c>
      <c r="D28" s="41">
        <f t="shared" ref="D28:K28" si="4">D29+D30</f>
        <v>0</v>
      </c>
      <c r="E28" s="41">
        <f t="shared" si="4"/>
        <v>0</v>
      </c>
      <c r="F28" s="41">
        <f t="shared" si="4"/>
        <v>0</v>
      </c>
      <c r="G28" s="41">
        <f t="shared" si="4"/>
        <v>0</v>
      </c>
      <c r="H28" s="41">
        <f t="shared" si="4"/>
        <v>0</v>
      </c>
      <c r="I28" s="41">
        <f t="shared" si="4"/>
        <v>0</v>
      </c>
      <c r="J28" s="41">
        <f t="shared" si="4"/>
        <v>0</v>
      </c>
      <c r="K28" s="63">
        <f t="shared" si="4"/>
        <v>0</v>
      </c>
    </row>
    <row r="29" spans="1:11" s="57" customFormat="1" ht="12" customHeight="1" x14ac:dyDescent="0.2">
      <c r="A29" s="64" t="s">
        <v>60</v>
      </c>
      <c r="B29" s="80" t="s">
        <v>51</v>
      </c>
      <c r="C29" s="81">
        <f>'[1]KV_9.3.OVI.mell'!C27</f>
        <v>0</v>
      </c>
      <c r="D29" s="82"/>
      <c r="E29" s="83"/>
      <c r="F29" s="83"/>
      <c r="G29" s="83"/>
      <c r="H29" s="83"/>
      <c r="I29" s="83"/>
      <c r="J29" s="69">
        <f>D29+E29+F29+G29+H29+I29</f>
        <v>0</v>
      </c>
      <c r="K29" s="49">
        <f>C29+J29</f>
        <v>0</v>
      </c>
    </row>
    <row r="30" spans="1:11" s="57" customFormat="1" ht="12" customHeight="1" x14ac:dyDescent="0.2">
      <c r="A30" s="64" t="s">
        <v>61</v>
      </c>
      <c r="B30" s="84" t="s">
        <v>62</v>
      </c>
      <c r="C30" s="81">
        <f>'[1]KV_9.3.OVI.mell'!C28</f>
        <v>0</v>
      </c>
      <c r="D30" s="82"/>
      <c r="E30" s="83"/>
      <c r="F30" s="83"/>
      <c r="G30" s="83"/>
      <c r="H30" s="83"/>
      <c r="I30" s="83"/>
      <c r="J30" s="69">
        <f>D30+E30+F30+G30+H30+I30</f>
        <v>0</v>
      </c>
      <c r="K30" s="49">
        <f>C30+J30</f>
        <v>0</v>
      </c>
    </row>
    <row r="31" spans="1:11" s="57" customFormat="1" ht="12" customHeight="1" thickBot="1" x14ac:dyDescent="0.25">
      <c r="A31" s="50" t="s">
        <v>63</v>
      </c>
      <c r="B31" s="85" t="s">
        <v>64</v>
      </c>
      <c r="C31" s="86">
        <f>'[1]KV_9.3.OVI.mell'!C29</f>
        <v>0</v>
      </c>
      <c r="D31" s="87"/>
      <c r="E31" s="88"/>
      <c r="F31" s="88"/>
      <c r="G31" s="88"/>
      <c r="H31" s="88"/>
      <c r="I31" s="88"/>
      <c r="J31" s="69">
        <f>D31+E31+F31+G31+H31+I31</f>
        <v>0</v>
      </c>
      <c r="K31" s="49">
        <f>C31+J31</f>
        <v>0</v>
      </c>
    </row>
    <row r="32" spans="1:11" s="57" customFormat="1" ht="12" customHeight="1" thickBot="1" x14ac:dyDescent="0.25">
      <c r="A32" s="74" t="s">
        <v>65</v>
      </c>
      <c r="B32" s="75" t="s">
        <v>66</v>
      </c>
      <c r="C32" s="41">
        <f>'[1]KV_9.3.OVI.mell'!C30</f>
        <v>0</v>
      </c>
      <c r="D32" s="41">
        <f t="shared" ref="D32:J32" si="5">+D33+D34+D35</f>
        <v>0</v>
      </c>
      <c r="E32" s="41">
        <f t="shared" si="5"/>
        <v>0</v>
      </c>
      <c r="F32" s="41">
        <f t="shared" si="5"/>
        <v>0</v>
      </c>
      <c r="G32" s="41">
        <f t="shared" si="5"/>
        <v>0</v>
      </c>
      <c r="H32" s="41">
        <f t="shared" si="5"/>
        <v>0</v>
      </c>
      <c r="I32" s="41">
        <f t="shared" si="5"/>
        <v>0</v>
      </c>
      <c r="J32" s="41">
        <f t="shared" si="5"/>
        <v>0</v>
      </c>
      <c r="K32" s="63">
        <f>+K33+K34+K35</f>
        <v>0</v>
      </c>
    </row>
    <row r="33" spans="1:11" s="57" customFormat="1" ht="12" customHeight="1" x14ac:dyDescent="0.2">
      <c r="A33" s="64" t="s">
        <v>67</v>
      </c>
      <c r="B33" s="80" t="s">
        <v>68</v>
      </c>
      <c r="C33" s="89">
        <f>'[1]KV_9.3.OVI.mell'!C31</f>
        <v>0</v>
      </c>
      <c r="D33" s="90"/>
      <c r="E33" s="91"/>
      <c r="F33" s="91"/>
      <c r="G33" s="91"/>
      <c r="H33" s="91"/>
      <c r="I33" s="91"/>
      <c r="J33" s="69">
        <f>D33+E33+F33+G33+H33+I33</f>
        <v>0</v>
      </c>
      <c r="K33" s="49">
        <f>C33+J33</f>
        <v>0</v>
      </c>
    </row>
    <row r="34" spans="1:11" s="57" customFormat="1" ht="12" customHeight="1" x14ac:dyDescent="0.2">
      <c r="A34" s="64" t="s">
        <v>69</v>
      </c>
      <c r="B34" s="84" t="s">
        <v>70</v>
      </c>
      <c r="C34" s="81">
        <f>'[1]KV_9.3.OVI.mell'!C32</f>
        <v>0</v>
      </c>
      <c r="D34" s="82"/>
      <c r="E34" s="83"/>
      <c r="F34" s="83"/>
      <c r="G34" s="83"/>
      <c r="H34" s="83"/>
      <c r="I34" s="83"/>
      <c r="J34" s="69">
        <f>D34+E34+F34+G34+H34+I34</f>
        <v>0</v>
      </c>
      <c r="K34" s="49">
        <f>C34+J34</f>
        <v>0</v>
      </c>
    </row>
    <row r="35" spans="1:11" s="57" customFormat="1" ht="12" customHeight="1" thickBot="1" x14ac:dyDescent="0.25">
      <c r="A35" s="50" t="s">
        <v>71</v>
      </c>
      <c r="B35" s="85" t="s">
        <v>72</v>
      </c>
      <c r="C35" s="86">
        <f>'[1]KV_9.3.OVI.mell'!C33</f>
        <v>0</v>
      </c>
      <c r="D35" s="87"/>
      <c r="E35" s="88"/>
      <c r="F35" s="88"/>
      <c r="G35" s="88"/>
      <c r="H35" s="88"/>
      <c r="I35" s="88"/>
      <c r="J35" s="69">
        <f>D35+E35+F35+G35+H35+I35</f>
        <v>0</v>
      </c>
      <c r="K35" s="92">
        <f>C35+J35</f>
        <v>0</v>
      </c>
    </row>
    <row r="36" spans="1:11" s="42" customFormat="1" ht="12" customHeight="1" thickBot="1" x14ac:dyDescent="0.25">
      <c r="A36" s="74" t="s">
        <v>73</v>
      </c>
      <c r="B36" s="75" t="s">
        <v>74</v>
      </c>
      <c r="C36" s="76">
        <f>'[1]KV_9.3.OVI.mell'!C34</f>
        <v>0</v>
      </c>
      <c r="D36" s="77"/>
      <c r="E36" s="78"/>
      <c r="F36" s="78"/>
      <c r="G36" s="78"/>
      <c r="H36" s="78"/>
      <c r="I36" s="78"/>
      <c r="J36" s="41">
        <f>D36+E36+F36+G36+H36+I36</f>
        <v>0</v>
      </c>
      <c r="K36" s="79">
        <f>C36+J36</f>
        <v>0</v>
      </c>
    </row>
    <row r="37" spans="1:11" s="42" customFormat="1" ht="12" customHeight="1" thickBot="1" x14ac:dyDescent="0.25">
      <c r="A37" s="74" t="s">
        <v>75</v>
      </c>
      <c r="B37" s="75" t="s">
        <v>76</v>
      </c>
      <c r="C37" s="76">
        <f>'[1]KV_9.3.OVI.mell'!C35</f>
        <v>0</v>
      </c>
      <c r="D37" s="77"/>
      <c r="E37" s="78"/>
      <c r="F37" s="78"/>
      <c r="G37" s="78"/>
      <c r="H37" s="78"/>
      <c r="I37" s="78"/>
      <c r="J37" s="93">
        <f>D37+E37+F37+G37+H37+I37</f>
        <v>0</v>
      </c>
      <c r="K37" s="49">
        <f>C37+J37</f>
        <v>0</v>
      </c>
    </row>
    <row r="38" spans="1:11" s="42" customFormat="1" ht="12" customHeight="1" thickBot="1" x14ac:dyDescent="0.25">
      <c r="A38" s="39" t="s">
        <v>77</v>
      </c>
      <c r="B38" s="75" t="s">
        <v>78</v>
      </c>
      <c r="C38" s="41">
        <f>'[1]KV_9.3.OVI.mell'!C36</f>
        <v>19530000</v>
      </c>
      <c r="D38" s="41">
        <f t="shared" ref="D38:K38" si="6">+D10+D22+D27+D28+D32+D36+D37</f>
        <v>0</v>
      </c>
      <c r="E38" s="41">
        <f t="shared" si="6"/>
        <v>0</v>
      </c>
      <c r="F38" s="41">
        <f t="shared" si="6"/>
        <v>0</v>
      </c>
      <c r="G38" s="41">
        <f t="shared" si="6"/>
        <v>0</v>
      </c>
      <c r="H38" s="41">
        <f t="shared" si="6"/>
        <v>0</v>
      </c>
      <c r="I38" s="41">
        <f t="shared" si="6"/>
        <v>0</v>
      </c>
      <c r="J38" s="41">
        <f t="shared" si="6"/>
        <v>0</v>
      </c>
      <c r="K38" s="63">
        <f t="shared" si="6"/>
        <v>19530000</v>
      </c>
    </row>
    <row r="39" spans="1:11" s="42" customFormat="1" ht="12" customHeight="1" thickBot="1" x14ac:dyDescent="0.25">
      <c r="A39" s="94" t="s">
        <v>79</v>
      </c>
      <c r="B39" s="75" t="s">
        <v>80</v>
      </c>
      <c r="C39" s="41">
        <f>'[1]KV_9.3.OVI.mell'!C37</f>
        <v>143738000</v>
      </c>
      <c r="D39" s="41">
        <f t="shared" ref="D39:J39" si="7">+D40+D41+D42</f>
        <v>0</v>
      </c>
      <c r="E39" s="41">
        <f t="shared" si="7"/>
        <v>0</v>
      </c>
      <c r="F39" s="41">
        <f t="shared" si="7"/>
        <v>0</v>
      </c>
      <c r="G39" s="41">
        <f t="shared" si="7"/>
        <v>0</v>
      </c>
      <c r="H39" s="41">
        <f t="shared" si="7"/>
        <v>0</v>
      </c>
      <c r="I39" s="41">
        <f t="shared" si="7"/>
        <v>0</v>
      </c>
      <c r="J39" s="41">
        <f t="shared" si="7"/>
        <v>0</v>
      </c>
      <c r="K39" s="63">
        <f>+K40+K41+K42</f>
        <v>143738000</v>
      </c>
    </row>
    <row r="40" spans="1:11" s="42" customFormat="1" ht="12" customHeight="1" x14ac:dyDescent="0.2">
      <c r="A40" s="64" t="s">
        <v>81</v>
      </c>
      <c r="B40" s="80" t="s">
        <v>82</v>
      </c>
      <c r="C40" s="89">
        <f>'[1]KV_9.3.OVI.mell'!C38</f>
        <v>1157396</v>
      </c>
      <c r="D40" s="90"/>
      <c r="E40" s="91"/>
      <c r="F40" s="91"/>
      <c r="G40" s="91"/>
      <c r="H40" s="91"/>
      <c r="I40" s="91"/>
      <c r="J40" s="69">
        <f>D40+E40+F40+G40+H40+I40</f>
        <v>0</v>
      </c>
      <c r="K40" s="49">
        <f>C40+J40</f>
        <v>1157396</v>
      </c>
    </row>
    <row r="41" spans="1:11" s="42" customFormat="1" ht="12" customHeight="1" x14ac:dyDescent="0.2">
      <c r="A41" s="64" t="s">
        <v>83</v>
      </c>
      <c r="B41" s="84" t="s">
        <v>84</v>
      </c>
      <c r="C41" s="81">
        <f>'[1]KV_9.3.OVI.mell'!C39</f>
        <v>0</v>
      </c>
      <c r="D41" s="82"/>
      <c r="E41" s="83"/>
      <c r="F41" s="83"/>
      <c r="G41" s="83"/>
      <c r="H41" s="83"/>
      <c r="I41" s="83"/>
      <c r="J41" s="69">
        <f>D41+E41+F41+G41+H41+I41</f>
        <v>0</v>
      </c>
      <c r="K41" s="70">
        <f>C41+J41</f>
        <v>0</v>
      </c>
    </row>
    <row r="42" spans="1:11" s="57" customFormat="1" ht="12" customHeight="1" thickBot="1" x14ac:dyDescent="0.25">
      <c r="A42" s="50" t="s">
        <v>85</v>
      </c>
      <c r="B42" s="95" t="s">
        <v>86</v>
      </c>
      <c r="C42" s="96">
        <f>'[1]KV_9.3.OVI.mell'!C40</f>
        <v>142580604</v>
      </c>
      <c r="D42" s="97"/>
      <c r="E42" s="98"/>
      <c r="F42" s="98"/>
      <c r="G42" s="98"/>
      <c r="H42" s="98"/>
      <c r="I42" s="98"/>
      <c r="J42" s="69">
        <f>D42+E42+F42+G42+H42+I42</f>
        <v>0</v>
      </c>
      <c r="K42" s="73">
        <f>C42+J42</f>
        <v>142580604</v>
      </c>
    </row>
    <row r="43" spans="1:11" s="57" customFormat="1" ht="12.95" customHeight="1" thickBot="1" x14ac:dyDescent="0.25">
      <c r="A43" s="94" t="s">
        <v>87</v>
      </c>
      <c r="B43" s="99" t="s">
        <v>88</v>
      </c>
      <c r="C43" s="41">
        <f>'[1]KV_9.3.OVI.mell'!C41</f>
        <v>163268000</v>
      </c>
      <c r="D43" s="41">
        <f t="shared" ref="D43:J43" si="8">+D38+D39</f>
        <v>0</v>
      </c>
      <c r="E43" s="41">
        <f t="shared" si="8"/>
        <v>0</v>
      </c>
      <c r="F43" s="41">
        <f t="shared" si="8"/>
        <v>0</v>
      </c>
      <c r="G43" s="41">
        <f t="shared" si="8"/>
        <v>0</v>
      </c>
      <c r="H43" s="41">
        <f t="shared" si="8"/>
        <v>0</v>
      </c>
      <c r="I43" s="41">
        <f t="shared" si="8"/>
        <v>0</v>
      </c>
      <c r="J43" s="41">
        <f t="shared" si="8"/>
        <v>0</v>
      </c>
      <c r="K43" s="63">
        <f>+K38+K39</f>
        <v>163268000</v>
      </c>
    </row>
    <row r="44" spans="1:11" s="30" customFormat="1" ht="14.1" customHeight="1" thickBot="1" x14ac:dyDescent="0.25">
      <c r="A44" s="100" t="s">
        <v>89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2"/>
    </row>
    <row r="45" spans="1:11" s="104" customFormat="1" ht="12" customHeight="1" thickBot="1" x14ac:dyDescent="0.25">
      <c r="A45" s="74" t="s">
        <v>22</v>
      </c>
      <c r="B45" s="75" t="s">
        <v>90</v>
      </c>
      <c r="C45" s="103">
        <f>'[1]KV_9.3.OVI.mell'!C45</f>
        <v>159268000</v>
      </c>
      <c r="D45" s="103">
        <f t="shared" ref="D45:J45" si="9">SUM(D46:D50)</f>
        <v>0</v>
      </c>
      <c r="E45" s="103">
        <f t="shared" si="9"/>
        <v>0</v>
      </c>
      <c r="F45" s="103">
        <f t="shared" si="9"/>
        <v>0</v>
      </c>
      <c r="G45" s="103">
        <f t="shared" si="9"/>
        <v>0</v>
      </c>
      <c r="H45" s="103">
        <f t="shared" si="9"/>
        <v>0</v>
      </c>
      <c r="I45" s="103">
        <f t="shared" si="9"/>
        <v>0</v>
      </c>
      <c r="J45" s="103">
        <f t="shared" si="9"/>
        <v>0</v>
      </c>
      <c r="K45" s="79">
        <f>SUM(K46:K50)</f>
        <v>159268000</v>
      </c>
    </row>
    <row r="46" spans="1:11" ht="12" customHeight="1" x14ac:dyDescent="0.2">
      <c r="A46" s="50" t="s">
        <v>24</v>
      </c>
      <c r="B46" s="65" t="s">
        <v>91</v>
      </c>
      <c r="C46" s="105">
        <f>'[1]KV_9.3.OVI.mell'!C46</f>
        <v>99445000</v>
      </c>
      <c r="D46" s="106"/>
      <c r="E46" s="107"/>
      <c r="F46" s="107"/>
      <c r="G46" s="107"/>
      <c r="H46" s="107"/>
      <c r="I46" s="107"/>
      <c r="J46" s="105">
        <f>D46+E46+F46+G46+H46+I46</f>
        <v>0</v>
      </c>
      <c r="K46" s="108">
        <f>C46+J46</f>
        <v>99445000</v>
      </c>
    </row>
    <row r="47" spans="1:11" ht="12" customHeight="1" x14ac:dyDescent="0.2">
      <c r="A47" s="50" t="s">
        <v>26</v>
      </c>
      <c r="B47" s="51" t="s">
        <v>92</v>
      </c>
      <c r="C47" s="109">
        <f>'[1]KV_9.3.OVI.mell'!C47</f>
        <v>14571000</v>
      </c>
      <c r="D47" s="110"/>
      <c r="E47" s="111"/>
      <c r="F47" s="111"/>
      <c r="G47" s="111"/>
      <c r="H47" s="111"/>
      <c r="I47" s="111"/>
      <c r="J47" s="109">
        <f>D47+E47+F47+G47+H47+I47</f>
        <v>0</v>
      </c>
      <c r="K47" s="112">
        <f>C47+J47</f>
        <v>14571000</v>
      </c>
    </row>
    <row r="48" spans="1:11" ht="12" customHeight="1" x14ac:dyDescent="0.2">
      <c r="A48" s="50" t="s">
        <v>28</v>
      </c>
      <c r="B48" s="51" t="s">
        <v>93</v>
      </c>
      <c r="C48" s="109">
        <f>'[1]KV_9.3.OVI.mell'!C48</f>
        <v>45252000</v>
      </c>
      <c r="D48" s="110"/>
      <c r="E48" s="111"/>
      <c r="F48" s="111"/>
      <c r="G48" s="111"/>
      <c r="H48" s="111"/>
      <c r="I48" s="111"/>
      <c r="J48" s="109">
        <f>D48+E48+F48+G48+H48+I48</f>
        <v>0</v>
      </c>
      <c r="K48" s="112">
        <f>C48+J48</f>
        <v>45252000</v>
      </c>
    </row>
    <row r="49" spans="1:11" ht="12" customHeight="1" x14ac:dyDescent="0.2">
      <c r="A49" s="50" t="s">
        <v>30</v>
      </c>
      <c r="B49" s="51" t="s">
        <v>94</v>
      </c>
      <c r="C49" s="109">
        <f>'[1]KV_9.3.OVI.mell'!C49</f>
        <v>0</v>
      </c>
      <c r="D49" s="110"/>
      <c r="E49" s="111"/>
      <c r="F49" s="111"/>
      <c r="G49" s="111"/>
      <c r="H49" s="111"/>
      <c r="I49" s="111"/>
      <c r="J49" s="109">
        <f>D49+E49+F49+G49+H49+I49</f>
        <v>0</v>
      </c>
      <c r="K49" s="112">
        <f>C49+J49</f>
        <v>0</v>
      </c>
    </row>
    <row r="50" spans="1:11" ht="12" customHeight="1" thickBot="1" x14ac:dyDescent="0.25">
      <c r="A50" s="50" t="s">
        <v>32</v>
      </c>
      <c r="B50" s="51" t="s">
        <v>95</v>
      </c>
      <c r="C50" s="109">
        <f>'[1]KV_9.3.OVI.mell'!C50</f>
        <v>0</v>
      </c>
      <c r="D50" s="110"/>
      <c r="E50" s="111"/>
      <c r="F50" s="111"/>
      <c r="G50" s="111"/>
      <c r="H50" s="111"/>
      <c r="I50" s="111"/>
      <c r="J50" s="109">
        <f>D50+E50+F50+G50+H50+I50</f>
        <v>0</v>
      </c>
      <c r="K50" s="112">
        <f>C50+J50</f>
        <v>0</v>
      </c>
    </row>
    <row r="51" spans="1:11" ht="12" customHeight="1" thickBot="1" x14ac:dyDescent="0.25">
      <c r="A51" s="74" t="s">
        <v>46</v>
      </c>
      <c r="B51" s="75" t="s">
        <v>96</v>
      </c>
      <c r="C51" s="103">
        <f>'[1]KV_9.3.OVI.mell'!C51</f>
        <v>4000000</v>
      </c>
      <c r="D51" s="103">
        <f t="shared" ref="D51:J51" si="10">SUM(D52:D54)</f>
        <v>0</v>
      </c>
      <c r="E51" s="103">
        <f t="shared" si="10"/>
        <v>0</v>
      </c>
      <c r="F51" s="103">
        <f t="shared" si="10"/>
        <v>0</v>
      </c>
      <c r="G51" s="103">
        <f t="shared" si="10"/>
        <v>0</v>
      </c>
      <c r="H51" s="103">
        <f t="shared" si="10"/>
        <v>0</v>
      </c>
      <c r="I51" s="103">
        <f t="shared" si="10"/>
        <v>0</v>
      </c>
      <c r="J51" s="103">
        <f t="shared" si="10"/>
        <v>0</v>
      </c>
      <c r="K51" s="79">
        <f>SUM(K52:K54)</f>
        <v>4000000</v>
      </c>
    </row>
    <row r="52" spans="1:11" s="104" customFormat="1" ht="12" customHeight="1" x14ac:dyDescent="0.2">
      <c r="A52" s="50" t="s">
        <v>48</v>
      </c>
      <c r="B52" s="65" t="s">
        <v>97</v>
      </c>
      <c r="C52" s="105">
        <f>'[1]KV_9.3.OVI.mell'!C52</f>
        <v>4000000</v>
      </c>
      <c r="D52" s="106"/>
      <c r="E52" s="107"/>
      <c r="F52" s="107"/>
      <c r="G52" s="107"/>
      <c r="H52" s="107"/>
      <c r="I52" s="107"/>
      <c r="J52" s="105">
        <f>D52+E52+F52+G52+H52+I52</f>
        <v>0</v>
      </c>
      <c r="K52" s="108">
        <f>C52+J52</f>
        <v>4000000</v>
      </c>
    </row>
    <row r="53" spans="1:11" ht="12" customHeight="1" x14ac:dyDescent="0.2">
      <c r="A53" s="50" t="s">
        <v>50</v>
      </c>
      <c r="B53" s="51" t="s">
        <v>98</v>
      </c>
      <c r="C53" s="109">
        <f>'[1]KV_9.3.OVI.mell'!C53</f>
        <v>0</v>
      </c>
      <c r="D53" s="110"/>
      <c r="E53" s="111"/>
      <c r="F53" s="111"/>
      <c r="G53" s="111"/>
      <c r="H53" s="111"/>
      <c r="I53" s="111"/>
      <c r="J53" s="109">
        <f>D53+E53+F53+G53+H53+I53</f>
        <v>0</v>
      </c>
      <c r="K53" s="112">
        <f>C53+J53</f>
        <v>0</v>
      </c>
    </row>
    <row r="54" spans="1:11" ht="12" customHeight="1" x14ac:dyDescent="0.2">
      <c r="A54" s="50" t="s">
        <v>52</v>
      </c>
      <c r="B54" s="51" t="s">
        <v>99</v>
      </c>
      <c r="C54" s="109">
        <f>'[1]KV_9.3.OVI.mell'!C54</f>
        <v>0</v>
      </c>
      <c r="D54" s="110"/>
      <c r="E54" s="111"/>
      <c r="F54" s="111"/>
      <c r="G54" s="111"/>
      <c r="H54" s="111"/>
      <c r="I54" s="111"/>
      <c r="J54" s="109">
        <f>D54+E54+F54+G54+H54+I54</f>
        <v>0</v>
      </c>
      <c r="K54" s="112">
        <f>C54+J54</f>
        <v>0</v>
      </c>
    </row>
    <row r="55" spans="1:11" ht="12" customHeight="1" thickBot="1" x14ac:dyDescent="0.25">
      <c r="A55" s="50" t="s">
        <v>54</v>
      </c>
      <c r="B55" s="51" t="s">
        <v>100</v>
      </c>
      <c r="C55" s="109">
        <f>'[1]KV_9.3.OVI.mell'!C55</f>
        <v>0</v>
      </c>
      <c r="D55" s="110"/>
      <c r="E55" s="111"/>
      <c r="F55" s="111"/>
      <c r="G55" s="111"/>
      <c r="H55" s="111"/>
      <c r="I55" s="111"/>
      <c r="J55" s="109">
        <f>D55+E55+F55+G55+H55+I55</f>
        <v>0</v>
      </c>
      <c r="K55" s="112">
        <f>C55+J55</f>
        <v>0</v>
      </c>
    </row>
    <row r="56" spans="1:11" ht="12" customHeight="1" thickBot="1" x14ac:dyDescent="0.25">
      <c r="A56" s="74" t="s">
        <v>56</v>
      </c>
      <c r="B56" s="75" t="s">
        <v>101</v>
      </c>
      <c r="C56" s="103">
        <f>'[1]KV_9.3.OVI.mell'!C56</f>
        <v>0</v>
      </c>
      <c r="D56" s="113"/>
      <c r="E56" s="114"/>
      <c r="F56" s="114"/>
      <c r="G56" s="114"/>
      <c r="H56" s="114"/>
      <c r="I56" s="114"/>
      <c r="J56" s="103">
        <f>D56+E56+F56+G56+H56+I56</f>
        <v>0</v>
      </c>
      <c r="K56" s="79">
        <f>C56+J56</f>
        <v>0</v>
      </c>
    </row>
    <row r="57" spans="1:11" ht="12.95" customHeight="1" thickBot="1" x14ac:dyDescent="0.25">
      <c r="A57" s="74" t="s">
        <v>58</v>
      </c>
      <c r="B57" s="115" t="s">
        <v>102</v>
      </c>
      <c r="C57" s="116">
        <f>'[1]KV_9.3.OVI.mell'!C57</f>
        <v>163268000</v>
      </c>
      <c r="D57" s="116">
        <f t="shared" ref="D57:J57" si="11">+D45+D51+D56</f>
        <v>0</v>
      </c>
      <c r="E57" s="116">
        <f t="shared" si="11"/>
        <v>0</v>
      </c>
      <c r="F57" s="116">
        <f t="shared" si="11"/>
        <v>0</v>
      </c>
      <c r="G57" s="116">
        <f t="shared" si="11"/>
        <v>0</v>
      </c>
      <c r="H57" s="116">
        <f t="shared" si="11"/>
        <v>0</v>
      </c>
      <c r="I57" s="116">
        <f t="shared" si="11"/>
        <v>0</v>
      </c>
      <c r="J57" s="116">
        <f t="shared" si="11"/>
        <v>0</v>
      </c>
      <c r="K57" s="117">
        <f>+K45+K51+K56</f>
        <v>163268000</v>
      </c>
    </row>
    <row r="58" spans="1:11" ht="14.1" customHeight="1" thickBot="1" x14ac:dyDescent="0.25">
      <c r="C58" s="119">
        <f>'[1]KV_9.3.OVI.mell'!C58</f>
        <v>0</v>
      </c>
      <c r="D58" s="119"/>
      <c r="E58" s="120"/>
      <c r="F58" s="120"/>
      <c r="G58" s="120"/>
      <c r="H58" s="120"/>
      <c r="I58" s="120"/>
      <c r="J58" s="120"/>
      <c r="K58" s="121">
        <f>K43-K57</f>
        <v>0</v>
      </c>
    </row>
    <row r="59" spans="1:11" ht="12.95" customHeight="1" thickBot="1" x14ac:dyDescent="0.25">
      <c r="A59" s="122" t="s">
        <v>103</v>
      </c>
      <c r="B59" s="123"/>
      <c r="C59" s="124">
        <f>'[1]KV_9.3.OVI.mell'!C59</f>
        <v>25</v>
      </c>
      <c r="D59" s="125"/>
      <c r="E59" s="126"/>
      <c r="F59" s="126"/>
      <c r="G59" s="126"/>
      <c r="H59" s="126"/>
      <c r="I59" s="126"/>
      <c r="J59" s="124">
        <f>D59+E59+F59+G59+H59+I59</f>
        <v>0</v>
      </c>
      <c r="K59" s="127">
        <f>C59+J59</f>
        <v>25</v>
      </c>
    </row>
    <row r="60" spans="1:11" ht="12.95" customHeight="1" thickBot="1" x14ac:dyDescent="0.25">
      <c r="A60" s="122" t="s">
        <v>104</v>
      </c>
      <c r="B60" s="123"/>
      <c r="C60" s="124">
        <f>'[1]KV_9.3.OVI.mell'!C60</f>
        <v>0</v>
      </c>
      <c r="D60" s="125"/>
      <c r="E60" s="126"/>
      <c r="F60" s="126"/>
      <c r="G60" s="126"/>
      <c r="H60" s="126"/>
      <c r="I60" s="126"/>
      <c r="J60" s="124">
        <f>D60+E60+F60+G60+H60+I60</f>
        <v>0</v>
      </c>
      <c r="K60" s="127">
        <f>C60+J60</f>
        <v>0</v>
      </c>
    </row>
  </sheetData>
  <sheetProtection formatCells="0"/>
  <mergeCells count="16">
    <mergeCell ref="I5:I7"/>
    <mergeCell ref="J5:J7"/>
    <mergeCell ref="K5:K7"/>
    <mergeCell ref="A9:K9"/>
    <mergeCell ref="A44:K44"/>
    <mergeCell ref="C1:K1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RM_21.sz.mell</vt:lpstr>
      <vt:lpstr>RM_21.sz.mell!Nyomtatási_cím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2021-06-14T10:57:07Z</dcterms:created>
  <dcterms:modified xsi:type="dcterms:W3CDTF">2021-06-14T10:59:01Z</dcterms:modified>
</cp:coreProperties>
</file>