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991" activeTab="6"/>
  </bookViews>
  <sheets>
    <sheet name="Földter.,telek" sheetId="1" r:id="rId1"/>
    <sheet name="Épület" sheetId="2" r:id="rId2"/>
    <sheet name="Üzemeltetésre átadott " sheetId="3" r:id="rId3"/>
    <sheet name="Üzemeltetésre átvett" sheetId="4" r:id="rId4"/>
    <sheet name="Egyéb ép." sheetId="5" r:id="rId5"/>
    <sheet name="1.sz.mell." sheetId="6" r:id="rId6"/>
    <sheet name="2.sz.mell." sheetId="7" r:id="rId7"/>
    <sheet name="3.sz.mell." sheetId="8" r:id="rId8"/>
    <sheet name="1.sz.függelék" sheetId="9" r:id="rId9"/>
    <sheet name="Munka1" sheetId="10" r:id="rId10"/>
  </sheets>
  <definedNames>
    <definedName name="_xlnm.Print_Area" localSheetId="5">'1.sz.mell.'!$A$1:$C$57</definedName>
    <definedName name="_xlnm.Print_Area" localSheetId="6">'2.sz.mell.'!$A$1:$C$54</definedName>
    <definedName name="_xlnm.Print_Area" localSheetId="4">'Egyéb ép.'!$A$1:$D$92</definedName>
    <definedName name="_xlnm.Print_Area" localSheetId="1">Épület!$A$1:$D$58</definedName>
  </definedNames>
  <calcPr calcId="124519" iterateDelta="1E-4"/>
</workbook>
</file>

<file path=xl/calcChain.xml><?xml version="1.0" encoding="utf-8"?>
<calcChain xmlns="http://schemas.openxmlformats.org/spreadsheetml/2006/main">
  <c r="D47" i="5"/>
  <c r="D56"/>
  <c r="D86"/>
  <c r="D72"/>
  <c r="D74"/>
  <c r="D83"/>
  <c r="D16" i="2"/>
  <c r="D24"/>
  <c r="D26"/>
  <c r="D33"/>
  <c r="D37"/>
  <c r="D39"/>
  <c r="D48"/>
  <c r="D50"/>
  <c r="D52"/>
  <c r="D15" i="1"/>
  <c r="D37"/>
  <c r="D48"/>
  <c r="D104"/>
  <c r="D56"/>
  <c r="D97"/>
  <c r="D89"/>
  <c r="D96"/>
  <c r="D8" i="3"/>
  <c r="D13"/>
  <c r="D29"/>
  <c r="D32"/>
  <c r="D9" i="4"/>
  <c r="D32"/>
  <c r="D18"/>
  <c r="D29"/>
</calcChain>
</file>

<file path=xl/sharedStrings.xml><?xml version="1.0" encoding="utf-8"?>
<sst xmlns="http://schemas.openxmlformats.org/spreadsheetml/2006/main" count="911" uniqueCount="257">
  <si>
    <t xml:space="preserve">Telkek, földterületek leltára </t>
  </si>
  <si>
    <t>2020.12.31 .- törzsvagyon</t>
  </si>
  <si>
    <t xml:space="preserve">Korlátozottan forgalomképes telkek állománya  </t>
  </si>
  <si>
    <t>Sorszám</t>
  </si>
  <si>
    <t>Hrsz.</t>
  </si>
  <si>
    <t>Megnevezés</t>
  </si>
  <si>
    <t>Bruttó érték</t>
  </si>
  <si>
    <t>1.</t>
  </si>
  <si>
    <t>Polg.hiv.tartozó telek</t>
  </si>
  <si>
    <t>2.</t>
  </si>
  <si>
    <t>Ált.isk.tartozó telek</t>
  </si>
  <si>
    <t>3.</t>
  </si>
  <si>
    <t>ÖNO-hoz tartozó telek</t>
  </si>
  <si>
    <t>4.</t>
  </si>
  <si>
    <t>478.</t>
  </si>
  <si>
    <t>Telek</t>
  </si>
  <si>
    <t>5.</t>
  </si>
  <si>
    <t>026/1</t>
  </si>
  <si>
    <t>Összesen</t>
  </si>
  <si>
    <t>Forgalomképes telkek állománya</t>
  </si>
  <si>
    <t>Beépítetlen terület</t>
  </si>
  <si>
    <t>6.</t>
  </si>
  <si>
    <t>7.</t>
  </si>
  <si>
    <t>8.</t>
  </si>
  <si>
    <t>9.</t>
  </si>
  <si>
    <t>10.</t>
  </si>
  <si>
    <t>11.</t>
  </si>
  <si>
    <t>12.</t>
  </si>
  <si>
    <t>656/1</t>
  </si>
  <si>
    <t>13.</t>
  </si>
  <si>
    <t>656/2</t>
  </si>
  <si>
    <t>14.</t>
  </si>
  <si>
    <t>15.</t>
  </si>
  <si>
    <t>16.</t>
  </si>
  <si>
    <t>Telkek (Hivatal,Iskola udvara)</t>
  </si>
  <si>
    <t>polgármesteri hivatal udvar</t>
  </si>
  <si>
    <t>iskola udvar</t>
  </si>
  <si>
    <t>214.</t>
  </si>
  <si>
    <t>udvar</t>
  </si>
  <si>
    <t>189.</t>
  </si>
  <si>
    <t>235.</t>
  </si>
  <si>
    <t xml:space="preserve">Korl.forg.képes telek 2020.12.31 </t>
  </si>
  <si>
    <t>Rekultivált földterület</t>
  </si>
  <si>
    <t>Forgalomképesföldterület 2020.12.31.</t>
  </si>
  <si>
    <t>04/8</t>
  </si>
  <si>
    <t>Gyep, rét</t>
  </si>
  <si>
    <t>045/6</t>
  </si>
  <si>
    <t>Gyep, rét, szántó</t>
  </si>
  <si>
    <t>122</t>
  </si>
  <si>
    <t>Beépitetlen terület</t>
  </si>
  <si>
    <t>126</t>
  </si>
  <si>
    <t>128</t>
  </si>
  <si>
    <t>Egyéb beépitetlen terulet</t>
  </si>
  <si>
    <t>141</t>
  </si>
  <si>
    <t>245</t>
  </si>
  <si>
    <t>438/2</t>
  </si>
  <si>
    <t>451</t>
  </si>
  <si>
    <t>640/2</t>
  </si>
  <si>
    <t>643/2</t>
  </si>
  <si>
    <t>677</t>
  </si>
  <si>
    <t>697/1</t>
  </si>
  <si>
    <t>704</t>
  </si>
  <si>
    <t>08/3</t>
  </si>
  <si>
    <t>Erdő. Legelő 08/3</t>
  </si>
  <si>
    <t>08/5</t>
  </si>
  <si>
    <t>Legelő 08/5</t>
  </si>
  <si>
    <t>17.</t>
  </si>
  <si>
    <t>072/4</t>
  </si>
  <si>
    <t>Erdő. Legelő 072/4</t>
  </si>
  <si>
    <t>18.</t>
  </si>
  <si>
    <t>36</t>
  </si>
  <si>
    <t>Beépitetlen terület 36</t>
  </si>
  <si>
    <t>19.</t>
  </si>
  <si>
    <t>138</t>
  </si>
  <si>
    <t>Beépitetlen terület 138</t>
  </si>
  <si>
    <t>20.</t>
  </si>
  <si>
    <t>143</t>
  </si>
  <si>
    <t>Beépitetlen terület 143</t>
  </si>
  <si>
    <t>21.</t>
  </si>
  <si>
    <t>019/1</t>
  </si>
  <si>
    <t>Erdő 019/1</t>
  </si>
  <si>
    <t>22.</t>
  </si>
  <si>
    <t>412/3</t>
  </si>
  <si>
    <t>Beépitetlen terület 412/3</t>
  </si>
  <si>
    <t>23.</t>
  </si>
  <si>
    <t>413/2</t>
  </si>
  <si>
    <t>Beépitetlen terület 413/2</t>
  </si>
  <si>
    <t>Forgalomképtelen földterület állománya</t>
  </si>
  <si>
    <t>Törzsvagyon</t>
  </si>
  <si>
    <t>Összes telek,földterület</t>
  </si>
  <si>
    <t>Lácacséke, 2021 . május 28.</t>
  </si>
  <si>
    <t xml:space="preserve">Épületek leltára </t>
  </si>
  <si>
    <t xml:space="preserve">2020.12.31. - törzsvagyon </t>
  </si>
  <si>
    <t>Korlátozottan forgalomképes épületek</t>
  </si>
  <si>
    <t>3</t>
  </si>
  <si>
    <t>Ált.isk. és szolg. Lakás = Gyerekház</t>
  </si>
  <si>
    <t>Szolgáltai lakás felújított</t>
  </si>
  <si>
    <t>1</t>
  </si>
  <si>
    <t>Orvosi rendelő</t>
  </si>
  <si>
    <t>Anya-és gyermekvédő (művelődési ház) több funkciós épület</t>
  </si>
  <si>
    <t>1/c</t>
  </si>
  <si>
    <t>Régi védőnői lakás (templom u. 4.)</t>
  </si>
  <si>
    <t>Idősek Klubja</t>
  </si>
  <si>
    <t>214</t>
  </si>
  <si>
    <t>Lakóház</t>
  </si>
  <si>
    <t>189</t>
  </si>
  <si>
    <t xml:space="preserve">Lakóház </t>
  </si>
  <si>
    <t>235</t>
  </si>
  <si>
    <t>Összesítés</t>
  </si>
  <si>
    <t>Forgalmoképes egyéb épületek</t>
  </si>
  <si>
    <t>Lakóház,udvar</t>
  </si>
  <si>
    <t>Teljesen 0-ig leírt Forgalomképtelen egyéb epületek</t>
  </si>
  <si>
    <t>Teljesen 0-ra leírt épület</t>
  </si>
  <si>
    <t>Forgalomképtelen épületek</t>
  </si>
  <si>
    <t>Összesen:</t>
  </si>
  <si>
    <t>Törzsvagyonhoz tartozó épületek összesen:</t>
  </si>
  <si>
    <t>Épületek leltára 2020.12.31. - törzsvagyonon kívüli</t>
  </si>
  <si>
    <t>Üzleti vagyon összesen:</t>
  </si>
  <si>
    <t>Épületek mindösszesen:</t>
  </si>
  <si>
    <t>Lácacséke, 2021. május 28.</t>
  </si>
  <si>
    <t>Üzemeltetésre átadott ingatlanok leltára</t>
  </si>
  <si>
    <t xml:space="preserve"> 2020.12.31</t>
  </si>
  <si>
    <t>Korlátozottan forgalomképes egyéb építmények</t>
  </si>
  <si>
    <t>Üzemeltető kezelésre átadott kutatási objektum</t>
  </si>
  <si>
    <t>Üzemeltetésre átadott telek  2020.12.31</t>
  </si>
  <si>
    <t>Forgalomképtelen telkek állománya</t>
  </si>
  <si>
    <t>307/2</t>
  </si>
  <si>
    <t>Építési telek</t>
  </si>
  <si>
    <t xml:space="preserve">Üzemeltető kezelésre átadott kor. Forg. Képes egyéb épület </t>
  </si>
  <si>
    <t>II. Rákóczi F. telek</t>
  </si>
  <si>
    <t>Gyalogút járda</t>
  </si>
  <si>
    <t>Sportpálya</t>
  </si>
  <si>
    <t>Sportpálya melléképületek</t>
  </si>
  <si>
    <t>Garázsépületek</t>
  </si>
  <si>
    <t>Egyéb építmény</t>
  </si>
  <si>
    <t>II. Rákóczi F. konyha-ebédlő</t>
  </si>
  <si>
    <t>II. Rákóczi F. Ált. Isk.</t>
  </si>
  <si>
    <t>II. Rákóczi F. Óvoda</t>
  </si>
  <si>
    <t>Mindösszesen:</t>
  </si>
  <si>
    <t>Üzemeltetésre átvett ingatlanok leltára</t>
  </si>
  <si>
    <t>Üzemeltetésre átvett telek  2020.12.31</t>
  </si>
  <si>
    <t xml:space="preserve">Üzemeltetésre átvett kor. Forg. Képes egyéb épület </t>
  </si>
  <si>
    <t>Szolgálati lakás</t>
  </si>
  <si>
    <t>Eü. Központ (Ricse)</t>
  </si>
  <si>
    <t>Kerítés</t>
  </si>
  <si>
    <t>Szolgálati lakás kerítés</t>
  </si>
  <si>
    <t xml:space="preserve">Egyéb építmények leltára </t>
  </si>
  <si>
    <t>2020.12.31.- törzsvagyon</t>
  </si>
  <si>
    <t>Forgalomképtelen egyéb építmények</t>
  </si>
  <si>
    <t>Árok</t>
  </si>
  <si>
    <t>0,5</t>
  </si>
  <si>
    <t>Közút</t>
  </si>
  <si>
    <t>19</t>
  </si>
  <si>
    <t>23</t>
  </si>
  <si>
    <t>Közterület</t>
  </si>
  <si>
    <t>47</t>
  </si>
  <si>
    <t>53/1</t>
  </si>
  <si>
    <t>Közterület út</t>
  </si>
  <si>
    <t>53/2</t>
  </si>
  <si>
    <t>59</t>
  </si>
  <si>
    <t>016</t>
  </si>
  <si>
    <t>024/5</t>
  </si>
  <si>
    <t>Temető</t>
  </si>
  <si>
    <t>043</t>
  </si>
  <si>
    <t>Mocsár,gyep,legelő</t>
  </si>
  <si>
    <t>045/1</t>
  </si>
  <si>
    <t>Vízállás</t>
  </si>
  <si>
    <t>045/3</t>
  </si>
  <si>
    <t>Mocsár</t>
  </si>
  <si>
    <t>090</t>
  </si>
  <si>
    <t>160</t>
  </si>
  <si>
    <t>172/2</t>
  </si>
  <si>
    <t>198</t>
  </si>
  <si>
    <t>250</t>
  </si>
  <si>
    <t>252</t>
  </si>
  <si>
    <t>Ravatalozó</t>
  </si>
  <si>
    <t>401</t>
  </si>
  <si>
    <t>410</t>
  </si>
  <si>
    <t>411</t>
  </si>
  <si>
    <t>24.</t>
  </si>
  <si>
    <t>628</t>
  </si>
  <si>
    <t>25.</t>
  </si>
  <si>
    <t>687</t>
  </si>
  <si>
    <t>26.</t>
  </si>
  <si>
    <t>700</t>
  </si>
  <si>
    <t>27.</t>
  </si>
  <si>
    <t>705</t>
  </si>
  <si>
    <t>28.</t>
  </si>
  <si>
    <t>708</t>
  </si>
  <si>
    <t>29.</t>
  </si>
  <si>
    <t>0123</t>
  </si>
  <si>
    <t>30.</t>
  </si>
  <si>
    <t>0125</t>
  </si>
  <si>
    <t>31.</t>
  </si>
  <si>
    <t>0127</t>
  </si>
  <si>
    <t>32.</t>
  </si>
  <si>
    <t>1 és 53/2</t>
  </si>
  <si>
    <t>Csapadék elvezetési rendszer</t>
  </si>
  <si>
    <t>33.</t>
  </si>
  <si>
    <t>Víziközmű közös</t>
  </si>
  <si>
    <t>34.</t>
  </si>
  <si>
    <t>Vízvezeték csatlakozó 798 fm</t>
  </si>
  <si>
    <t>35.</t>
  </si>
  <si>
    <t>Vízvezeték 100 fm</t>
  </si>
  <si>
    <t>36.</t>
  </si>
  <si>
    <t>Vízvezeték 386 fm</t>
  </si>
  <si>
    <t>37.</t>
  </si>
  <si>
    <t>Vízvezeték 1027 fm</t>
  </si>
  <si>
    <t>38.</t>
  </si>
  <si>
    <t>Vízvezeték 490 fm</t>
  </si>
  <si>
    <t>39.</t>
  </si>
  <si>
    <t>Vízvezeték 599 fm</t>
  </si>
  <si>
    <t>40.</t>
  </si>
  <si>
    <t>Forgalomképes egyéb építmények</t>
  </si>
  <si>
    <t>Fóliasátor</t>
  </si>
  <si>
    <t>Fóliasátor 2db</t>
  </si>
  <si>
    <t>Fémvázas Fóliasátor</t>
  </si>
  <si>
    <t>Müvelődési Ház és Polgármesteri hivatal</t>
  </si>
  <si>
    <t>Garázs hiv udvarán</t>
  </si>
  <si>
    <t>Garázs melléképület Orvosi rendelő</t>
  </si>
  <si>
    <t>melléképület Wc-hivatal udvarán</t>
  </si>
  <si>
    <t>Kerítés hivatal rendelő</t>
  </si>
  <si>
    <t>2</t>
  </si>
  <si>
    <t>Kerítés iskola (gyerekház)</t>
  </si>
  <si>
    <t>Kerítés Öno (=idősek klubja)</t>
  </si>
  <si>
    <t>1956-os emlékmű</t>
  </si>
  <si>
    <t>I. világháborús emlékmű elkészítése</t>
  </si>
  <si>
    <t>temető kapufeljáró és parkoló</t>
  </si>
  <si>
    <t>Törzsvagyonhoz tartozó egyéb építmények összesen:</t>
  </si>
  <si>
    <t>Törzsvagyonon kívüli egyéb építmények leltára 2020.12.31</t>
  </si>
  <si>
    <t>Törzsvagyonon kívüli egyéb építmények összesen:</t>
  </si>
  <si>
    <t>Egyéb építmények mindösszesen:</t>
  </si>
  <si>
    <t>Cigánd,2021.május  28.</t>
  </si>
  <si>
    <t>1.sz.melléklet</t>
  </si>
  <si>
    <t>Forgalomképtelen törzsvagyon</t>
  </si>
  <si>
    <t xml:space="preserve">Forgalomképtelen telkek állománya  </t>
  </si>
  <si>
    <t>2.sz.melléklet</t>
  </si>
  <si>
    <t>Korlátozottan forgalomképes törzsvagyon</t>
  </si>
  <si>
    <t>Művelődési Ház és Polgármesteri hivatal</t>
  </si>
  <si>
    <t>Korlátozottan forgalomképes telkek</t>
  </si>
  <si>
    <t>telek</t>
  </si>
  <si>
    <t>Lácacséke,2021. május 28.</t>
  </si>
  <si>
    <t>3.sz. melléklet</t>
  </si>
  <si>
    <t>Forgalomképes vagyon</t>
  </si>
  <si>
    <t>Forgalomképes épületek</t>
  </si>
  <si>
    <t>Forgalomképes telkek</t>
  </si>
  <si>
    <t>Forgalomképes  földterületek</t>
  </si>
  <si>
    <t>Beépítetlen terület 36</t>
  </si>
  <si>
    <t>Beépítetlen terület 138</t>
  </si>
  <si>
    <t>Beépítetlen terület 143</t>
  </si>
  <si>
    <t>Beépítetlen terület 412/3</t>
  </si>
  <si>
    <t>Beépítetlen terület 413/2</t>
  </si>
  <si>
    <t>1.sz.függelék</t>
  </si>
  <si>
    <t>Vagyonkezelői jog létesíthető az alábbi vagyonelemekre</t>
  </si>
  <si>
    <t>Vagyonkezelő</t>
  </si>
  <si>
    <t>Épületek</t>
  </si>
  <si>
    <t>Lácacséke,2021.május 28.</t>
  </si>
</sst>
</file>

<file path=xl/styles.xml><?xml version="1.0" encoding="utf-8"?>
<styleSheet xmlns="http://schemas.openxmlformats.org/spreadsheetml/2006/main">
  <numFmts count="5">
    <numFmt numFmtId="164" formatCode="#,##0_ ;\-#,##0\ "/>
    <numFmt numFmtId="165" formatCode="_-* #,##0.00\ _F_t_-;\-* #,##0.00\ _F_t_-;_-* \-??\ _F_t_-;_-@_-"/>
    <numFmt numFmtId="166" formatCode="_-* #,##0\ _F_t_-;\-* #,##0\ _F_t_-;_-* \-??\ _F_t_-;_-@_-"/>
    <numFmt numFmtId="167" formatCode="yyyy\-mm\-dd"/>
    <numFmt numFmtId="168" formatCode="_-* #,##0&quot; Ft&quot;_-;\-* #,##0&quot; Ft&quot;_-;_-* &quot;- Ft&quot;_-;_-@_-"/>
  </numFmts>
  <fonts count="24"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color indexed="8"/>
      <name val="Arial"/>
      <family val="2"/>
      <charset val="1"/>
    </font>
    <font>
      <sz val="10"/>
      <name val="Arial"/>
      <family val="2"/>
      <charset val="1"/>
    </font>
    <font>
      <b/>
      <sz val="10"/>
      <color indexed="8"/>
      <name val="Arial CE"/>
      <family val="2"/>
      <charset val="238"/>
    </font>
    <font>
      <sz val="8"/>
      <color indexed="8"/>
      <name val="Arial CE"/>
      <family val="2"/>
      <charset val="238"/>
    </font>
    <font>
      <sz val="11"/>
      <name val="Times New Roman"/>
      <family val="1"/>
      <charset val="238"/>
    </font>
    <font>
      <b/>
      <sz val="11"/>
      <name val="Arial CE"/>
      <family val="2"/>
      <charset val="238"/>
    </font>
    <font>
      <sz val="10"/>
      <name val="Times New Roman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Arial"/>
      <family val="2"/>
      <charset val="1"/>
    </font>
    <font>
      <sz val="9"/>
      <color indexed="8"/>
      <name val="Calibri"/>
      <family val="2"/>
      <charset val="238"/>
    </font>
    <font>
      <sz val="9"/>
      <name val="Arial"/>
      <family val="2"/>
      <charset val="238"/>
    </font>
    <font>
      <b/>
      <sz val="10"/>
      <color indexed="8"/>
      <name val="Times New Roman"/>
      <family val="1"/>
      <charset val="1"/>
    </font>
    <font>
      <b/>
      <sz val="13"/>
      <name val="Arial"/>
      <family val="2"/>
      <charset val="238"/>
    </font>
    <font>
      <sz val="9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thin">
        <color indexed="63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</borders>
  <cellStyleXfs count="3">
    <xf numFmtId="0" fontId="0" fillId="0" borderId="0"/>
    <xf numFmtId="0" fontId="23" fillId="0" borderId="0"/>
    <xf numFmtId="165" fontId="23" fillId="0" borderId="0" applyFill="0" applyBorder="0" applyAlignment="0" applyProtection="0"/>
  </cellStyleXfs>
  <cellXfs count="255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4" fillId="0" borderId="2" xfId="0" applyFont="1" applyBorder="1"/>
    <xf numFmtId="3" fontId="4" fillId="0" borderId="2" xfId="0" applyNumberFormat="1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/>
    <xf numFmtId="164" fontId="2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4" fillId="0" borderId="1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/>
    </xf>
    <xf numFmtId="0" fontId="0" fillId="0" borderId="2" xfId="1" applyFont="1" applyFill="1" applyBorder="1"/>
    <xf numFmtId="3" fontId="0" fillId="0" borderId="2" xfId="0" applyNumberForma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3" fontId="2" fillId="0" borderId="3" xfId="0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3" fontId="2" fillId="0" borderId="0" xfId="0" applyNumberFormat="1" applyFont="1" applyFill="1" applyBorder="1" applyAlignment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/>
    <xf numFmtId="3" fontId="7" fillId="0" borderId="1" xfId="0" applyNumberFormat="1" applyFont="1" applyFill="1" applyBorder="1"/>
    <xf numFmtId="166" fontId="8" fillId="0" borderId="1" xfId="0" applyNumberFormat="1" applyFont="1" applyFill="1" applyBorder="1"/>
    <xf numFmtId="0" fontId="8" fillId="0" borderId="0" xfId="0" applyFont="1" applyFill="1" applyBorder="1" applyAlignment="1">
      <alignment horizontal="center"/>
    </xf>
    <xf numFmtId="166" fontId="8" fillId="0" borderId="0" xfId="0" applyNumberFormat="1" applyFont="1" applyFill="1" applyBorder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166" fontId="9" fillId="0" borderId="1" xfId="2" applyNumberFormat="1" applyFont="1" applyFill="1" applyBorder="1" applyAlignment="1" applyProtection="1">
      <alignment horizontal="right"/>
    </xf>
    <xf numFmtId="0" fontId="2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166" fontId="5" fillId="0" borderId="0" xfId="2" applyNumberFormat="1" applyFont="1" applyFill="1" applyBorder="1" applyAlignment="1" applyProtection="1">
      <alignment horizontal="right"/>
    </xf>
    <xf numFmtId="3" fontId="23" fillId="0" borderId="2" xfId="1" applyNumberFormat="1" applyFill="1" applyBorder="1"/>
    <xf numFmtId="0" fontId="2" fillId="0" borderId="4" xfId="0" applyFont="1" applyFill="1" applyBorder="1" applyAlignment="1">
      <alignment horizontal="center"/>
    </xf>
    <xf numFmtId="49" fontId="0" fillId="0" borderId="4" xfId="0" applyNumberFormat="1" applyFont="1" applyFill="1" applyBorder="1" applyAlignment="1">
      <alignment horizontal="center"/>
    </xf>
    <xf numFmtId="0" fontId="0" fillId="0" borderId="4" xfId="1" applyFont="1" applyFill="1" applyBorder="1"/>
    <xf numFmtId="3" fontId="23" fillId="0" borderId="4" xfId="1" applyNumberFormat="1" applyFill="1" applyBorder="1"/>
    <xf numFmtId="3" fontId="2" fillId="0" borderId="4" xfId="0" applyNumberFormat="1" applyFont="1" applyFill="1" applyBorder="1"/>
    <xf numFmtId="0" fontId="8" fillId="0" borderId="0" xfId="0" applyFont="1" applyFill="1" applyBorder="1"/>
    <xf numFmtId="166" fontId="8" fillId="0" borderId="0" xfId="2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166" fontId="2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3" fontId="2" fillId="0" borderId="0" xfId="0" applyNumberFormat="1" applyFont="1" applyFill="1"/>
    <xf numFmtId="0" fontId="2" fillId="0" borderId="0" xfId="0" applyFont="1"/>
    <xf numFmtId="166" fontId="2" fillId="0" borderId="0" xfId="0" applyNumberFormat="1" applyFont="1" applyFill="1"/>
    <xf numFmtId="0" fontId="0" fillId="0" borderId="0" xfId="0" applyFill="1" applyBorder="1" applyAlignment="1">
      <alignment horizontal="center" shrinkToFit="1"/>
    </xf>
    <xf numFmtId="0" fontId="0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49" fontId="0" fillId="0" borderId="0" xfId="0" applyNumberFormat="1" applyFont="1" applyFill="1" applyBorder="1" applyAlignment="1">
      <alignment horizontal="left"/>
    </xf>
    <xf numFmtId="0" fontId="10" fillId="0" borderId="0" xfId="0" applyFont="1" applyFill="1" applyBorder="1"/>
    <xf numFmtId="3" fontId="10" fillId="0" borderId="0" xfId="0" applyNumberFormat="1" applyFont="1" applyFill="1" applyBorder="1"/>
    <xf numFmtId="49" fontId="0" fillId="0" borderId="1" xfId="0" applyNumberFormat="1" applyFont="1" applyBorder="1" applyAlignment="1">
      <alignment horizontal="left"/>
    </xf>
    <xf numFmtId="0" fontId="12" fillId="0" borderId="1" xfId="0" applyFont="1" applyBorder="1"/>
    <xf numFmtId="3" fontId="12" fillId="0" borderId="1" xfId="0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center" vertical="center" wrapText="1" shrinkToFit="1"/>
    </xf>
    <xf numFmtId="3" fontId="13" fillId="0" borderId="0" xfId="0" applyNumberFormat="1" applyFont="1" applyFill="1" applyBorder="1" applyAlignment="1">
      <alignment horizontal="center" vertical="center" shrinkToFit="1"/>
    </xf>
    <xf numFmtId="3" fontId="0" fillId="0" borderId="0" xfId="0" applyNumberFormat="1" applyFill="1" applyBorder="1" applyAlignment="1">
      <alignment horizontal="center" vertical="center"/>
    </xf>
    <xf numFmtId="3" fontId="12" fillId="0" borderId="1" xfId="0" applyNumberFormat="1" applyFont="1" applyFill="1" applyBorder="1"/>
    <xf numFmtId="3" fontId="0" fillId="0" borderId="0" xfId="0" applyNumberFormat="1" applyFill="1" applyBorder="1" applyAlignment="1">
      <alignment horizontal="right" shrinkToFit="1"/>
    </xf>
    <xf numFmtId="3" fontId="0" fillId="0" borderId="0" xfId="0" applyNumberFormat="1" applyFill="1" applyBorder="1" applyAlignment="1">
      <alignment shrinkToFit="1"/>
    </xf>
    <xf numFmtId="3" fontId="14" fillId="0" borderId="0" xfId="0" applyNumberFormat="1" applyFont="1" applyFill="1" applyBorder="1" applyAlignment="1">
      <alignment shrinkToFit="1"/>
    </xf>
    <xf numFmtId="0" fontId="12" fillId="0" borderId="1" xfId="0" applyFont="1" applyBorder="1" applyAlignment="1">
      <alignment wrapText="1"/>
    </xf>
    <xf numFmtId="3" fontId="0" fillId="0" borderId="0" xfId="0" applyNumberFormat="1" applyFill="1"/>
    <xf numFmtId="49" fontId="0" fillId="0" borderId="1" xfId="0" applyNumberFormat="1" applyFont="1" applyFill="1" applyBorder="1" applyAlignment="1">
      <alignment horizontal="left"/>
    </xf>
    <xf numFmtId="0" fontId="10" fillId="0" borderId="5" xfId="0" applyFont="1" applyFill="1" applyBorder="1"/>
    <xf numFmtId="3" fontId="10" fillId="0" borderId="5" xfId="0" applyNumberFormat="1" applyFont="1" applyFill="1" applyBorder="1"/>
    <xf numFmtId="1" fontId="0" fillId="0" borderId="1" xfId="0" applyNumberFormat="1" applyFill="1" applyBorder="1" applyAlignment="1">
      <alignment horizontal="right" shrinkToFit="1"/>
    </xf>
    <xf numFmtId="3" fontId="2" fillId="0" borderId="1" xfId="0" applyNumberFormat="1" applyFont="1" applyFill="1" applyBorder="1" applyAlignment="1">
      <alignment shrinkToFit="1"/>
    </xf>
    <xf numFmtId="3" fontId="1" fillId="0" borderId="1" xfId="0" applyNumberFormat="1" applyFont="1" applyFill="1" applyBorder="1" applyAlignment="1">
      <alignment shrinkToFit="1"/>
    </xf>
    <xf numFmtId="1" fontId="0" fillId="0" borderId="0" xfId="0" applyNumberFormat="1" applyFill="1" applyBorder="1" applyAlignment="1">
      <alignment horizontal="right" shrinkToFit="1"/>
    </xf>
    <xf numFmtId="3" fontId="2" fillId="0" borderId="0" xfId="0" applyNumberFormat="1" applyFont="1" applyFill="1" applyBorder="1" applyAlignment="1">
      <alignment shrinkToFit="1"/>
    </xf>
    <xf numFmtId="3" fontId="1" fillId="0" borderId="0" xfId="0" applyNumberFormat="1" applyFont="1" applyFill="1" applyBorder="1" applyAlignment="1">
      <alignment shrinkToFit="1"/>
    </xf>
    <xf numFmtId="3" fontId="0" fillId="0" borderId="1" xfId="0" applyNumberForma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3" fontId="0" fillId="0" borderId="1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shrinkToFit="1"/>
    </xf>
    <xf numFmtId="3" fontId="3" fillId="0" borderId="1" xfId="0" applyNumberFormat="1" applyFont="1" applyFill="1" applyBorder="1" applyAlignment="1">
      <alignment shrinkToFit="1"/>
    </xf>
    <xf numFmtId="0" fontId="0" fillId="0" borderId="6" xfId="0" applyFill="1" applyBorder="1" applyAlignment="1">
      <alignment horizontal="center"/>
    </xf>
    <xf numFmtId="1" fontId="0" fillId="0" borderId="7" xfId="0" applyNumberFormat="1" applyFill="1" applyBorder="1" applyAlignment="1">
      <alignment horizontal="right" shrinkToFit="1"/>
    </xf>
    <xf numFmtId="3" fontId="2" fillId="0" borderId="7" xfId="0" applyNumberFormat="1" applyFont="1" applyFill="1" applyBorder="1" applyAlignment="1">
      <alignment shrinkToFit="1"/>
    </xf>
    <xf numFmtId="3" fontId="3" fillId="0" borderId="8" xfId="0" applyNumberFormat="1" applyFont="1" applyFill="1" applyBorder="1" applyAlignment="1">
      <alignment shrinkToFit="1"/>
    </xf>
    <xf numFmtId="3" fontId="0" fillId="0" borderId="9" xfId="0" applyNumberFormat="1" applyFill="1" applyBorder="1" applyAlignment="1">
      <alignment shrinkToFit="1"/>
    </xf>
    <xf numFmtId="3" fontId="14" fillId="0" borderId="1" xfId="0" applyNumberFormat="1" applyFont="1" applyFill="1" applyBorder="1" applyAlignment="1">
      <alignment shrinkToFit="1"/>
    </xf>
    <xf numFmtId="1" fontId="0" fillId="0" borderId="1" xfId="0" applyNumberFormat="1" applyFill="1" applyBorder="1"/>
    <xf numFmtId="3" fontId="1" fillId="0" borderId="9" xfId="0" applyNumberFormat="1" applyFont="1" applyFill="1" applyBorder="1" applyAlignment="1">
      <alignment shrinkToFit="1"/>
    </xf>
    <xf numFmtId="0" fontId="0" fillId="0" borderId="9" xfId="0" applyFill="1" applyBorder="1" applyAlignment="1">
      <alignment horizontal="center"/>
    </xf>
    <xf numFmtId="1" fontId="0" fillId="0" borderId="10" xfId="0" applyNumberFormat="1" applyFill="1" applyBorder="1"/>
    <xf numFmtId="3" fontId="1" fillId="0" borderId="10" xfId="0" applyNumberFormat="1" applyFont="1" applyFill="1" applyBorder="1" applyAlignment="1">
      <alignment shrinkToFit="1"/>
    </xf>
    <xf numFmtId="3" fontId="3" fillId="0" borderId="11" xfId="0" applyNumberFormat="1" applyFont="1" applyFill="1" applyBorder="1" applyAlignment="1">
      <alignment shrinkToFit="1"/>
    </xf>
    <xf numFmtId="3" fontId="2" fillId="0" borderId="11" xfId="0" applyNumberFormat="1" applyFont="1" applyFill="1" applyBorder="1"/>
    <xf numFmtId="167" fontId="0" fillId="0" borderId="1" xfId="0" applyNumberFormat="1" applyFont="1" applyFill="1" applyBorder="1" applyAlignment="1">
      <alignment horizontal="center" shrinkToFit="1"/>
    </xf>
    <xf numFmtId="3" fontId="0" fillId="0" borderId="12" xfId="0" applyNumberFormat="1" applyFill="1" applyBorder="1" applyAlignment="1">
      <alignment horizontal="right" shrinkToFit="1"/>
    </xf>
    <xf numFmtId="3" fontId="0" fillId="0" borderId="1" xfId="0" applyNumberFormat="1" applyFill="1" applyBorder="1" applyAlignment="1">
      <alignment shrinkToFit="1"/>
    </xf>
    <xf numFmtId="3" fontId="0" fillId="0" borderId="9" xfId="0" applyNumberFormat="1" applyFill="1" applyBorder="1" applyAlignment="1">
      <alignment horizontal="right" shrinkToFit="1"/>
    </xf>
    <xf numFmtId="167" fontId="0" fillId="0" borderId="9" xfId="0" applyNumberFormat="1" applyFill="1" applyBorder="1" applyAlignment="1">
      <alignment horizontal="center" shrinkToFit="1"/>
    </xf>
    <xf numFmtId="3" fontId="0" fillId="0" borderId="1" xfId="0" applyNumberFormat="1" applyFill="1" applyBorder="1"/>
    <xf numFmtId="0" fontId="1" fillId="0" borderId="0" xfId="0" applyFont="1" applyFill="1" applyBorder="1" applyAlignment="1">
      <alignment shrinkToFit="1"/>
    </xf>
    <xf numFmtId="1" fontId="1" fillId="0" borderId="0" xfId="0" applyNumberFormat="1" applyFont="1" applyFill="1" applyBorder="1" applyAlignment="1">
      <alignment shrinkToFit="1"/>
    </xf>
    <xf numFmtId="1" fontId="0" fillId="0" borderId="0" xfId="0" applyNumberFormat="1" applyFont="1" applyFill="1"/>
    <xf numFmtId="0" fontId="0" fillId="0" borderId="4" xfId="0" applyFont="1" applyFill="1" applyBorder="1" applyAlignment="1">
      <alignment horizontal="center"/>
    </xf>
    <xf numFmtId="0" fontId="0" fillId="0" borderId="4" xfId="0" applyFill="1" applyBorder="1"/>
    <xf numFmtId="0" fontId="0" fillId="0" borderId="4" xfId="1" applyFont="1" applyBorder="1" applyAlignment="1">
      <alignment wrapText="1"/>
    </xf>
    <xf numFmtId="3" fontId="0" fillId="0" borderId="4" xfId="0" applyNumberFormat="1" applyFill="1" applyBorder="1"/>
    <xf numFmtId="3" fontId="0" fillId="0" borderId="4" xfId="0" applyNumberFormat="1" applyFont="1" applyBorder="1" applyAlignment="1">
      <alignment horizontal="left"/>
    </xf>
    <xf numFmtId="0" fontId="15" fillId="0" borderId="4" xfId="0" applyFont="1" applyBorder="1"/>
    <xf numFmtId="0" fontId="0" fillId="0" borderId="4" xfId="0" applyFont="1" applyFill="1" applyBorder="1"/>
    <xf numFmtId="0" fontId="0" fillId="0" borderId="4" xfId="0" applyBorder="1"/>
    <xf numFmtId="0" fontId="17" fillId="0" borderId="4" xfId="0" applyFont="1" applyBorder="1"/>
    <xf numFmtId="3" fontId="18" fillId="0" borderId="4" xfId="0" applyNumberFormat="1" applyFont="1" applyBorder="1"/>
    <xf numFmtId="0" fontId="2" fillId="0" borderId="4" xfId="0" applyFont="1" applyFill="1" applyBorder="1"/>
    <xf numFmtId="0" fontId="15" fillId="0" borderId="1" xfId="0" applyFont="1" applyBorder="1"/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shrinkToFit="1"/>
    </xf>
    <xf numFmtId="3" fontId="2" fillId="0" borderId="1" xfId="0" applyNumberFormat="1" applyFont="1" applyFill="1" applyBorder="1"/>
    <xf numFmtId="3" fontId="7" fillId="0" borderId="4" xfId="0" applyNumberFormat="1" applyFont="1" applyBorder="1" applyAlignment="1">
      <alignment horizontal="left"/>
    </xf>
    <xf numFmtId="0" fontId="6" fillId="0" borderId="4" xfId="0" applyFont="1" applyBorder="1"/>
    <xf numFmtId="3" fontId="2" fillId="0" borderId="0" xfId="0" applyNumberFormat="1" applyFont="1"/>
    <xf numFmtId="0" fontId="0" fillId="0" borderId="9" xfId="0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/>
    </xf>
    <xf numFmtId="0" fontId="6" fillId="0" borderId="2" xfId="0" applyFont="1" applyBorder="1"/>
    <xf numFmtId="3" fontId="7" fillId="0" borderId="2" xfId="0" applyNumberFormat="1" applyFont="1" applyBorder="1"/>
    <xf numFmtId="0" fontId="7" fillId="0" borderId="2" xfId="0" applyFont="1" applyBorder="1"/>
    <xf numFmtId="0" fontId="7" fillId="0" borderId="1" xfId="0" applyFont="1" applyFill="1" applyBorder="1" applyAlignment="1">
      <alignment horizontal="center"/>
    </xf>
    <xf numFmtId="3" fontId="7" fillId="0" borderId="2" xfId="0" applyNumberFormat="1" applyFont="1" applyFill="1" applyBorder="1"/>
    <xf numFmtId="0" fontId="6" fillId="0" borderId="13" xfId="0" applyFont="1" applyBorder="1"/>
    <xf numFmtId="3" fontId="7" fillId="0" borderId="13" xfId="0" applyNumberFormat="1" applyFont="1" applyFill="1" applyBorder="1"/>
    <xf numFmtId="0" fontId="7" fillId="0" borderId="10" xfId="0" applyFont="1" applyFill="1" applyBorder="1" applyAlignment="1">
      <alignment shrinkToFit="1"/>
    </xf>
    <xf numFmtId="3" fontId="7" fillId="0" borderId="1" xfId="0" applyNumberFormat="1" applyFont="1" applyFill="1" applyBorder="1" applyAlignment="1">
      <alignment shrinkToFit="1"/>
    </xf>
    <xf numFmtId="0" fontId="0" fillId="0" borderId="4" xfId="1" applyFont="1" applyBorder="1"/>
    <xf numFmtId="3" fontId="23" fillId="0" borderId="4" xfId="1" applyNumberFormat="1" applyBorder="1"/>
    <xf numFmtId="3" fontId="0" fillId="0" borderId="4" xfId="0" applyNumberFormat="1" applyBorder="1"/>
    <xf numFmtId="168" fontId="1" fillId="0" borderId="4" xfId="0" applyNumberFormat="1" applyFont="1" applyFill="1" applyBorder="1"/>
    <xf numFmtId="49" fontId="0" fillId="0" borderId="4" xfId="0" applyNumberFormat="1" applyFont="1" applyBorder="1" applyAlignment="1">
      <alignment horizontal="left"/>
    </xf>
    <xf numFmtId="0" fontId="10" fillId="0" borderId="4" xfId="0" applyFont="1" applyBorder="1"/>
    <xf numFmtId="3" fontId="10" fillId="0" borderId="4" xfId="0" applyNumberFormat="1" applyFont="1" applyBorder="1"/>
    <xf numFmtId="3" fontId="15" fillId="0" borderId="4" xfId="0" applyNumberFormat="1" applyFont="1" applyBorder="1"/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shrinkToFit="1"/>
    </xf>
    <xf numFmtId="3" fontId="14" fillId="0" borderId="4" xfId="0" applyNumberFormat="1" applyFont="1" applyFill="1" applyBorder="1" applyAlignment="1">
      <alignment shrinkToFit="1"/>
    </xf>
    <xf numFmtId="3" fontId="1" fillId="0" borderId="4" xfId="0" applyNumberFormat="1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6" fillId="0" borderId="14" xfId="0" applyFont="1" applyBorder="1"/>
    <xf numFmtId="0" fontId="0" fillId="0" borderId="0" xfId="0" applyBorder="1" applyAlignment="1">
      <alignment horizontal="center"/>
    </xf>
    <xf numFmtId="0" fontId="12" fillId="0" borderId="2" xfId="0" applyFont="1" applyBorder="1"/>
    <xf numFmtId="0" fontId="0" fillId="0" borderId="0" xfId="0" applyFont="1"/>
    <xf numFmtId="0" fontId="0" fillId="0" borderId="0" xfId="0" applyAlignment="1">
      <alignment horizontal="right"/>
    </xf>
    <xf numFmtId="0" fontId="0" fillId="0" borderId="4" xfId="0" applyFont="1" applyBorder="1" applyAlignment="1">
      <alignment horizontal="center"/>
    </xf>
    <xf numFmtId="0" fontId="12" fillId="0" borderId="4" xfId="0" applyFont="1" applyBorder="1"/>
    <xf numFmtId="3" fontId="0" fillId="0" borderId="4" xfId="0" applyNumberFormat="1" applyFill="1" applyBorder="1" applyAlignment="1">
      <alignment horizontal="right" shrinkToFit="1"/>
    </xf>
    <xf numFmtId="49" fontId="0" fillId="0" borderId="4" xfId="0" applyNumberFormat="1" applyFill="1" applyBorder="1" applyAlignment="1">
      <alignment horizontal="right" shrinkToFit="1"/>
    </xf>
    <xf numFmtId="49" fontId="21" fillId="0" borderId="4" xfId="0" applyNumberFormat="1" applyFont="1" applyFill="1" applyBorder="1" applyAlignment="1">
      <alignment horizontal="left"/>
    </xf>
    <xf numFmtId="0" fontId="12" fillId="0" borderId="4" xfId="0" applyFont="1" applyFill="1" applyBorder="1"/>
    <xf numFmtId="0" fontId="0" fillId="0" borderId="12" xfId="0" applyBorder="1" applyAlignment="1">
      <alignment horizontal="center"/>
    </xf>
    <xf numFmtId="1" fontId="0" fillId="0" borderId="15" xfId="0" applyNumberFormat="1" applyFill="1" applyBorder="1" applyAlignment="1">
      <alignment horizontal="right" shrinkToFit="1"/>
    </xf>
    <xf numFmtId="3" fontId="0" fillId="0" borderId="15" xfId="0" applyNumberFormat="1" applyFill="1" applyBorder="1" applyAlignment="1">
      <alignment shrinkToFit="1"/>
    </xf>
    <xf numFmtId="0" fontId="0" fillId="0" borderId="0" xfId="0" applyBorder="1"/>
    <xf numFmtId="0" fontId="2" fillId="0" borderId="12" xfId="0" applyFont="1" applyBorder="1" applyAlignment="1"/>
    <xf numFmtId="0" fontId="2" fillId="0" borderId="15" xfId="0" applyFont="1" applyBorder="1" applyAlignment="1">
      <alignment horizontal="right"/>
    </xf>
    <xf numFmtId="0" fontId="2" fillId="0" borderId="15" xfId="0" applyFont="1" applyBorder="1" applyAlignment="1"/>
    <xf numFmtId="0" fontId="2" fillId="0" borderId="0" xfId="0" applyFont="1" applyBorder="1" applyAlignment="1"/>
    <xf numFmtId="0" fontId="0" fillId="0" borderId="4" xfId="0" applyBorder="1" applyAlignment="1">
      <alignment horizontal="right"/>
    </xf>
    <xf numFmtId="3" fontId="0" fillId="0" borderId="0" xfId="0" applyNumberFormat="1" applyBorder="1"/>
    <xf numFmtId="0" fontId="0" fillId="0" borderId="0" xfId="0" applyFill="1" applyBorder="1" applyAlignment="1">
      <alignment horizontal="right"/>
    </xf>
    <xf numFmtId="0" fontId="0" fillId="0" borderId="0" xfId="0" applyBorder="1" applyAlignment="1">
      <alignment shrinkToFit="1"/>
    </xf>
    <xf numFmtId="0" fontId="4" fillId="0" borderId="1" xfId="0" applyFont="1" applyBorder="1" applyAlignment="1">
      <alignment horizontal="left"/>
    </xf>
    <xf numFmtId="3" fontId="4" fillId="0" borderId="0" xfId="0" applyNumberFormat="1" applyFont="1" applyBorder="1"/>
    <xf numFmtId="0" fontId="5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167" fontId="0" fillId="0" borderId="4" xfId="0" applyNumberFormat="1" applyFont="1" applyBorder="1" applyAlignment="1">
      <alignment horizontal="center" shrinkToFit="1"/>
    </xf>
    <xf numFmtId="3" fontId="0" fillId="0" borderId="4" xfId="0" applyNumberFormat="1" applyBorder="1" applyAlignment="1">
      <alignment horizontal="left"/>
    </xf>
    <xf numFmtId="167" fontId="0" fillId="0" borderId="4" xfId="0" applyNumberFormat="1" applyFont="1" applyFill="1" applyBorder="1" applyAlignment="1">
      <alignment horizontal="center" shrinkToFit="1"/>
    </xf>
    <xf numFmtId="0" fontId="0" fillId="0" borderId="4" xfId="0" applyFont="1" applyFill="1" applyBorder="1" applyAlignment="1">
      <alignment horizontal="left"/>
    </xf>
    <xf numFmtId="167" fontId="0" fillId="0" borderId="6" xfId="0" applyNumberFormat="1" applyBorder="1" applyAlignment="1">
      <alignment horizontal="center" shrinkToFit="1"/>
    </xf>
    <xf numFmtId="167" fontId="0" fillId="0" borderId="1" xfId="0" applyNumberFormat="1" applyFont="1" applyBorder="1" applyAlignment="1">
      <alignment horizontal="center" shrinkToFit="1"/>
    </xf>
    <xf numFmtId="49" fontId="0" fillId="0" borderId="1" xfId="0" applyNumberFormat="1" applyFill="1" applyBorder="1" applyAlignment="1">
      <alignment horizontal="center" shrinkToFit="1"/>
    </xf>
    <xf numFmtId="0" fontId="0" fillId="0" borderId="2" xfId="1" applyFont="1" applyBorder="1"/>
    <xf numFmtId="0" fontId="22" fillId="0" borderId="4" xfId="0" applyFont="1" applyBorder="1"/>
    <xf numFmtId="0" fontId="0" fillId="0" borderId="6" xfId="0" applyFont="1" applyFill="1" applyBorder="1" applyAlignment="1">
      <alignment horizontal="center"/>
    </xf>
    <xf numFmtId="49" fontId="0" fillId="0" borderId="7" xfId="0" applyNumberFormat="1" applyFill="1" applyBorder="1" applyAlignment="1">
      <alignment horizontal="center"/>
    </xf>
    <xf numFmtId="0" fontId="0" fillId="0" borderId="8" xfId="0" applyFill="1" applyBorder="1"/>
    <xf numFmtId="0" fontId="0" fillId="0" borderId="1" xfId="0" applyFont="1" applyFill="1" applyBorder="1"/>
    <xf numFmtId="0" fontId="0" fillId="0" borderId="0" xfId="0" applyFill="1" applyAlignment="1">
      <alignment horizontal="right"/>
    </xf>
    <xf numFmtId="0" fontId="0" fillId="0" borderId="0" xfId="0" applyFont="1" applyFill="1" applyAlignment="1">
      <alignment horizontal="right"/>
    </xf>
    <xf numFmtId="0" fontId="0" fillId="0" borderId="1" xfId="0" applyFill="1" applyBorder="1" applyAlignment="1">
      <alignment horizontal="center" shrinkToFit="1"/>
    </xf>
    <xf numFmtId="0" fontId="17" fillId="0" borderId="1" xfId="0" applyFont="1" applyBorder="1"/>
    <xf numFmtId="3" fontId="0" fillId="0" borderId="1" xfId="0" applyNumberFormat="1" applyFill="1" applyBorder="1" applyAlignment="1">
      <alignment horizontal="center" shrinkToFit="1"/>
    </xf>
    <xf numFmtId="0" fontId="0" fillId="0" borderId="1" xfId="0" applyFont="1" applyFill="1" applyBorder="1" applyAlignment="1">
      <alignment horizontal="center" shrinkToFit="1"/>
    </xf>
    <xf numFmtId="0" fontId="0" fillId="0" borderId="0" xfId="0" applyFont="1" applyFill="1"/>
    <xf numFmtId="0" fontId="2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6" fontId="3" fillId="0" borderId="1" xfId="2" applyNumberFormat="1" applyFont="1" applyFill="1" applyBorder="1" applyAlignment="1" applyProtection="1"/>
    <xf numFmtId="0" fontId="8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shrinkToFit="1"/>
    </xf>
    <xf numFmtId="0" fontId="2" fillId="0" borderId="1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shrinkToFit="1"/>
    </xf>
    <xf numFmtId="0" fontId="1" fillId="0" borderId="17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167" fontId="2" fillId="0" borderId="0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left" shrinkToFit="1"/>
    </xf>
    <xf numFmtId="0" fontId="20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0" fillId="0" borderId="0" xfId="0" applyFont="1" applyFill="1" applyBorder="1" applyAlignment="1">
      <alignment horizontal="center"/>
    </xf>
  </cellXfs>
  <cellStyles count="3">
    <cellStyle name="Excel Built-in Explanatory Text" xfId="1"/>
    <cellStyle name="Ezres" xfId="2" builtinId="3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111"/>
  <sheetViews>
    <sheetView view="pageBreakPreview" topLeftCell="A64" zoomScale="110" zoomScaleSheetLayoutView="110" workbookViewId="0">
      <selection activeCell="G58" activeCellId="1" sqref="B26:B28 G58"/>
    </sheetView>
  </sheetViews>
  <sheetFormatPr defaultRowHeight="12.75"/>
  <cols>
    <col min="1" max="1" width="13.5703125" style="1" customWidth="1"/>
    <col min="2" max="2" width="14" style="1" customWidth="1"/>
    <col min="3" max="3" width="35.85546875" style="2" customWidth="1"/>
    <col min="4" max="4" width="13.85546875" style="2" customWidth="1"/>
    <col min="5" max="252" width="9.140625" style="2"/>
  </cols>
  <sheetData>
    <row r="1" spans="1:4" ht="12.75" customHeight="1">
      <c r="A1" s="214" t="s">
        <v>0</v>
      </c>
      <c r="B1" s="214"/>
      <c r="C1" s="214"/>
      <c r="D1" s="214"/>
    </row>
    <row r="2" spans="1:4">
      <c r="A2" s="214"/>
      <c r="B2" s="214"/>
      <c r="C2" s="214"/>
      <c r="D2" s="214"/>
    </row>
    <row r="3" spans="1:4">
      <c r="A3" s="3"/>
      <c r="B3" s="3"/>
      <c r="C3" s="3"/>
      <c r="D3" s="3"/>
    </row>
    <row r="4" spans="1:4" ht="13.15" customHeight="1">
      <c r="A4" s="214" t="s">
        <v>1</v>
      </c>
      <c r="B4" s="214"/>
      <c r="C4" s="214"/>
      <c r="D4" s="214"/>
    </row>
    <row r="5" spans="1:4">
      <c r="A5" s="3"/>
      <c r="B5" s="3"/>
      <c r="C5" s="3"/>
      <c r="D5" s="3"/>
    </row>
    <row r="6" spans="1:4">
      <c r="A6" s="203" t="s">
        <v>2</v>
      </c>
      <c r="B6" s="203"/>
      <c r="C6" s="203"/>
      <c r="D6" s="203"/>
    </row>
    <row r="7" spans="1:4" ht="12.75" customHeight="1">
      <c r="A7" s="204" t="s">
        <v>3</v>
      </c>
      <c r="B7" s="204" t="s">
        <v>4</v>
      </c>
      <c r="C7" s="204" t="s">
        <v>5</v>
      </c>
      <c r="D7" s="204" t="s">
        <v>6</v>
      </c>
    </row>
    <row r="8" spans="1:4">
      <c r="A8" s="204"/>
      <c r="B8" s="204"/>
      <c r="C8" s="204"/>
      <c r="D8" s="204"/>
    </row>
    <row r="9" spans="1:4">
      <c r="A9" s="204"/>
      <c r="B9" s="204"/>
      <c r="C9" s="204"/>
      <c r="D9" s="204"/>
    </row>
    <row r="10" spans="1:4">
      <c r="A10" s="4" t="s">
        <v>7</v>
      </c>
      <c r="B10" s="4"/>
      <c r="C10" s="5" t="s">
        <v>8</v>
      </c>
      <c r="D10" s="6">
        <v>282000</v>
      </c>
    </row>
    <row r="11" spans="1:4">
      <c r="A11" s="4" t="s">
        <v>9</v>
      </c>
      <c r="B11" s="4"/>
      <c r="C11" s="5" t="s">
        <v>10</v>
      </c>
      <c r="D11" s="6">
        <v>151000</v>
      </c>
    </row>
    <row r="12" spans="1:4">
      <c r="A12" s="4" t="s">
        <v>11</v>
      </c>
      <c r="B12" s="4"/>
      <c r="C12" s="5" t="s">
        <v>12</v>
      </c>
      <c r="D12" s="6">
        <v>207000</v>
      </c>
    </row>
    <row r="13" spans="1:4">
      <c r="A13" s="4" t="s">
        <v>13</v>
      </c>
      <c r="B13" s="4" t="s">
        <v>14</v>
      </c>
      <c r="C13" s="5" t="s">
        <v>15</v>
      </c>
      <c r="D13" s="6">
        <v>50000</v>
      </c>
    </row>
    <row r="14" spans="1:4">
      <c r="A14" s="4" t="s">
        <v>16</v>
      </c>
      <c r="B14" s="4" t="s">
        <v>17</v>
      </c>
      <c r="C14" s="5" t="s">
        <v>15</v>
      </c>
      <c r="D14" s="6">
        <v>500000</v>
      </c>
    </row>
    <row r="15" spans="1:4">
      <c r="A15" s="4"/>
      <c r="B15" s="4"/>
      <c r="C15" s="7" t="s">
        <v>18</v>
      </c>
      <c r="D15" s="8">
        <f>SUM(D10:D14)</f>
        <v>1190000</v>
      </c>
    </row>
    <row r="16" spans="1:4" s="12" customFormat="1">
      <c r="A16" s="9"/>
      <c r="B16" s="9"/>
      <c r="C16" s="10"/>
      <c r="D16" s="11"/>
    </row>
    <row r="17" spans="1:4">
      <c r="A17" s="213" t="s">
        <v>19</v>
      </c>
      <c r="B17" s="213"/>
      <c r="C17" s="213"/>
      <c r="D17" s="213"/>
    </row>
    <row r="18" spans="1:4" ht="12.75" customHeight="1">
      <c r="A18" s="204" t="s">
        <v>3</v>
      </c>
      <c r="B18" s="204" t="s">
        <v>4</v>
      </c>
      <c r="C18" s="204" t="s">
        <v>5</v>
      </c>
      <c r="D18" s="204" t="s">
        <v>6</v>
      </c>
    </row>
    <row r="19" spans="1:4">
      <c r="A19" s="204"/>
      <c r="B19" s="204"/>
      <c r="C19" s="204"/>
      <c r="D19" s="204"/>
    </row>
    <row r="20" spans="1:4">
      <c r="A20" s="204"/>
      <c r="B20" s="204"/>
      <c r="C20" s="204"/>
      <c r="D20" s="204"/>
    </row>
    <row r="21" spans="1:4">
      <c r="A21" s="13" t="s">
        <v>7</v>
      </c>
      <c r="B21" s="14">
        <v>101</v>
      </c>
      <c r="C21" s="15" t="s">
        <v>20</v>
      </c>
      <c r="D21" s="16">
        <v>31000</v>
      </c>
    </row>
    <row r="22" spans="1:4">
      <c r="A22" s="13" t="s">
        <v>9</v>
      </c>
      <c r="B22" s="14">
        <v>135</v>
      </c>
      <c r="C22" s="15" t="s">
        <v>20</v>
      </c>
      <c r="D22" s="16">
        <v>30000</v>
      </c>
    </row>
    <row r="23" spans="1:4">
      <c r="A23" s="13" t="s">
        <v>11</v>
      </c>
      <c r="B23" s="14">
        <v>402</v>
      </c>
      <c r="C23" s="15" t="s">
        <v>20</v>
      </c>
      <c r="D23" s="16">
        <v>34000</v>
      </c>
    </row>
    <row r="24" spans="1:4">
      <c r="A24" s="13" t="s">
        <v>13</v>
      </c>
      <c r="B24" s="14">
        <v>608</v>
      </c>
      <c r="C24" s="15" t="s">
        <v>20</v>
      </c>
      <c r="D24" s="16">
        <v>34000</v>
      </c>
    </row>
    <row r="25" spans="1:4">
      <c r="A25" s="13" t="s">
        <v>16</v>
      </c>
      <c r="B25" s="14">
        <v>609</v>
      </c>
      <c r="C25" s="15" t="s">
        <v>20</v>
      </c>
      <c r="D25" s="16">
        <v>33000</v>
      </c>
    </row>
    <row r="26" spans="1:4">
      <c r="A26" s="13" t="s">
        <v>21</v>
      </c>
      <c r="B26" s="14">
        <v>615</v>
      </c>
      <c r="C26" s="15" t="s">
        <v>20</v>
      </c>
      <c r="D26" s="16">
        <v>38000</v>
      </c>
    </row>
    <row r="27" spans="1:4">
      <c r="A27" s="13" t="s">
        <v>22</v>
      </c>
      <c r="B27" s="14">
        <v>621</v>
      </c>
      <c r="C27" s="15" t="s">
        <v>20</v>
      </c>
      <c r="D27" s="16">
        <v>38000</v>
      </c>
    </row>
    <row r="28" spans="1:4">
      <c r="A28" s="13" t="s">
        <v>23</v>
      </c>
      <c r="B28" s="14">
        <v>642</v>
      </c>
      <c r="C28" s="15" t="s">
        <v>20</v>
      </c>
      <c r="D28" s="16">
        <v>65000</v>
      </c>
    </row>
    <row r="29" spans="1:4">
      <c r="A29" s="13" t="s">
        <v>24</v>
      </c>
      <c r="B29" s="14">
        <v>653</v>
      </c>
      <c r="C29" s="15" t="s">
        <v>20</v>
      </c>
      <c r="D29" s="16">
        <v>133000</v>
      </c>
    </row>
    <row r="30" spans="1:4">
      <c r="A30" s="13" t="s">
        <v>25</v>
      </c>
      <c r="B30" s="14">
        <v>654</v>
      </c>
      <c r="C30" s="15" t="s">
        <v>20</v>
      </c>
      <c r="D30" s="16">
        <v>52000</v>
      </c>
    </row>
    <row r="31" spans="1:4">
      <c r="A31" s="13" t="s">
        <v>26</v>
      </c>
      <c r="B31" s="14">
        <v>655</v>
      </c>
      <c r="C31" s="15" t="s">
        <v>20</v>
      </c>
      <c r="D31" s="16">
        <v>45000</v>
      </c>
    </row>
    <row r="32" spans="1:4">
      <c r="A32" s="13" t="s">
        <v>27</v>
      </c>
      <c r="B32" s="14" t="s">
        <v>28</v>
      </c>
      <c r="C32" s="15" t="s">
        <v>20</v>
      </c>
      <c r="D32" s="16">
        <v>35000</v>
      </c>
    </row>
    <row r="33" spans="1:4">
      <c r="A33" s="13" t="s">
        <v>29</v>
      </c>
      <c r="B33" s="14" t="s">
        <v>30</v>
      </c>
      <c r="C33" s="15" t="s">
        <v>20</v>
      </c>
      <c r="D33" s="16">
        <v>35000</v>
      </c>
    </row>
    <row r="34" spans="1:4">
      <c r="A34" s="13" t="s">
        <v>31</v>
      </c>
      <c r="B34" s="14">
        <v>657</v>
      </c>
      <c r="C34" s="15" t="s">
        <v>20</v>
      </c>
      <c r="D34" s="16">
        <v>37000</v>
      </c>
    </row>
    <row r="35" spans="1:4">
      <c r="A35" s="13" t="s">
        <v>32</v>
      </c>
      <c r="B35" s="14">
        <v>658</v>
      </c>
      <c r="C35" s="15" t="s">
        <v>20</v>
      </c>
      <c r="D35" s="16">
        <v>41000</v>
      </c>
    </row>
    <row r="36" spans="1:4">
      <c r="A36" s="13" t="s">
        <v>33</v>
      </c>
      <c r="B36" s="14">
        <v>659</v>
      </c>
      <c r="C36" s="15" t="s">
        <v>20</v>
      </c>
      <c r="D36" s="16">
        <v>45000</v>
      </c>
    </row>
    <row r="37" spans="1:4">
      <c r="A37" s="17"/>
      <c r="B37" s="17"/>
      <c r="C37" s="18"/>
      <c r="D37" s="19">
        <f>SUM(D21:D36)</f>
        <v>726000</v>
      </c>
    </row>
    <row r="38" spans="1:4" s="12" customFormat="1">
      <c r="A38" s="20"/>
      <c r="B38" s="20"/>
      <c r="C38" s="21"/>
      <c r="D38" s="22"/>
    </row>
    <row r="39" spans="1:4" ht="13.5" customHeight="1">
      <c r="A39" s="207" t="s">
        <v>34</v>
      </c>
      <c r="B39" s="207"/>
      <c r="C39" s="207"/>
      <c r="D39" s="207"/>
    </row>
    <row r="40" spans="1:4" ht="12.75" customHeight="1">
      <c r="A40" s="204" t="s">
        <v>3</v>
      </c>
      <c r="B40" s="204" t="s">
        <v>4</v>
      </c>
      <c r="C40" s="212" t="s">
        <v>5</v>
      </c>
      <c r="D40" s="210" t="s">
        <v>6</v>
      </c>
    </row>
    <row r="41" spans="1:4">
      <c r="A41" s="204"/>
      <c r="B41" s="204"/>
      <c r="C41" s="212"/>
      <c r="D41" s="210"/>
    </row>
    <row r="42" spans="1:4" ht="12.75" customHeight="1">
      <c r="A42" s="204"/>
      <c r="B42" s="204"/>
      <c r="C42" s="212"/>
      <c r="D42" s="210"/>
    </row>
    <row r="43" spans="1:4">
      <c r="A43" s="23">
        <v>1</v>
      </c>
      <c r="B43" s="24"/>
      <c r="C43" s="25" t="s">
        <v>35</v>
      </c>
      <c r="D43" s="26">
        <v>1156000</v>
      </c>
    </row>
    <row r="44" spans="1:4">
      <c r="A44" s="23" t="s">
        <v>9</v>
      </c>
      <c r="B44" s="24"/>
      <c r="C44" s="25" t="s">
        <v>36</v>
      </c>
      <c r="D44" s="26">
        <v>788000</v>
      </c>
    </row>
    <row r="45" spans="1:4">
      <c r="A45" s="23" t="s">
        <v>11</v>
      </c>
      <c r="B45" s="24" t="s">
        <v>37</v>
      </c>
      <c r="C45" s="25" t="s">
        <v>38</v>
      </c>
      <c r="D45" s="26">
        <v>600000</v>
      </c>
    </row>
    <row r="46" spans="1:4">
      <c r="A46" s="23" t="s">
        <v>13</v>
      </c>
      <c r="B46" s="24" t="s">
        <v>39</v>
      </c>
      <c r="C46" s="25" t="s">
        <v>38</v>
      </c>
      <c r="D46" s="26">
        <v>1040000</v>
      </c>
    </row>
    <row r="47" spans="1:4">
      <c r="A47" s="23" t="s">
        <v>16</v>
      </c>
      <c r="B47" s="24" t="s">
        <v>40</v>
      </c>
      <c r="C47" s="25" t="s">
        <v>38</v>
      </c>
      <c r="D47" s="26">
        <v>160000</v>
      </c>
    </row>
    <row r="48" spans="1:4">
      <c r="A48" s="211" t="s">
        <v>18</v>
      </c>
      <c r="B48" s="211"/>
      <c r="C48" s="211"/>
      <c r="D48" s="27">
        <f>SUM(D43:D47)</f>
        <v>3744000</v>
      </c>
    </row>
    <row r="49" spans="1:4">
      <c r="A49" s="28"/>
      <c r="B49" s="28"/>
      <c r="C49" s="28"/>
      <c r="D49" s="29"/>
    </row>
    <row r="50" spans="1:4" ht="13.15" customHeight="1">
      <c r="A50" s="209" t="s">
        <v>41</v>
      </c>
      <c r="B50" s="209"/>
      <c r="C50" s="209"/>
      <c r="D50" s="209"/>
    </row>
    <row r="51" spans="1:4">
      <c r="A51" s="209"/>
      <c r="B51" s="209"/>
      <c r="C51" s="209"/>
      <c r="D51" s="209"/>
    </row>
    <row r="52" spans="1:4" ht="12.75" customHeight="1">
      <c r="A52" s="204" t="s">
        <v>3</v>
      </c>
      <c r="B52" s="204" t="s">
        <v>4</v>
      </c>
      <c r="C52" s="204" t="s">
        <v>5</v>
      </c>
      <c r="D52" s="210" t="s">
        <v>6</v>
      </c>
    </row>
    <row r="53" spans="1:4">
      <c r="A53" s="204"/>
      <c r="B53" s="204"/>
      <c r="C53" s="204"/>
      <c r="D53" s="210"/>
    </row>
    <row r="54" spans="1:4">
      <c r="A54" s="204"/>
      <c r="B54" s="204"/>
      <c r="C54" s="204"/>
      <c r="D54" s="210"/>
    </row>
    <row r="55" spans="1:4">
      <c r="A55" s="23">
        <v>1</v>
      </c>
      <c r="B55" s="30"/>
      <c r="C55" s="31" t="s">
        <v>42</v>
      </c>
      <c r="D55" s="32">
        <v>3521965</v>
      </c>
    </row>
    <row r="56" spans="1:4" s="33" customFormat="1">
      <c r="A56" s="211" t="s">
        <v>18</v>
      </c>
      <c r="B56" s="211"/>
      <c r="C56" s="211"/>
      <c r="D56" s="27">
        <f>SUM(D55:D55)</f>
        <v>3521965</v>
      </c>
    </row>
    <row r="57" spans="1:4">
      <c r="A57" s="34"/>
      <c r="B57" s="34"/>
      <c r="C57" s="35"/>
      <c r="D57" s="36"/>
    </row>
    <row r="58" spans="1:4">
      <c r="A58" s="34"/>
      <c r="B58" s="34"/>
      <c r="C58" s="35"/>
      <c r="D58" s="36"/>
    </row>
    <row r="59" spans="1:4">
      <c r="A59" s="34"/>
      <c r="B59" s="34"/>
      <c r="C59" s="35"/>
      <c r="D59" s="36"/>
    </row>
    <row r="60" spans="1:4">
      <c r="A60" s="34"/>
      <c r="B60" s="34"/>
      <c r="C60" s="35"/>
      <c r="D60" s="36"/>
    </row>
    <row r="61" spans="1:4">
      <c r="A61" s="34"/>
      <c r="B61" s="34"/>
      <c r="C61" s="35"/>
      <c r="D61" s="36"/>
    </row>
    <row r="62" spans="1:4" ht="14.65" customHeight="1">
      <c r="A62" s="204" t="s">
        <v>3</v>
      </c>
      <c r="B62" s="204" t="s">
        <v>4</v>
      </c>
      <c r="C62" s="206" t="s">
        <v>5</v>
      </c>
      <c r="D62" s="204" t="s">
        <v>6</v>
      </c>
    </row>
    <row r="63" spans="1:4">
      <c r="A63" s="204"/>
      <c r="B63" s="204"/>
      <c r="C63" s="204"/>
      <c r="D63" s="204"/>
    </row>
    <row r="64" spans="1:4">
      <c r="A64" s="204"/>
      <c r="B64" s="204"/>
      <c r="C64" s="204"/>
      <c r="D64" s="204"/>
    </row>
    <row r="65" spans="1:4">
      <c r="A65" s="207" t="s">
        <v>43</v>
      </c>
      <c r="B65" s="207"/>
      <c r="C65" s="207"/>
      <c r="D65" s="207"/>
    </row>
    <row r="66" spans="1:4">
      <c r="A66" s="17" t="s">
        <v>7</v>
      </c>
      <c r="B66" s="14" t="s">
        <v>44</v>
      </c>
      <c r="C66" s="15" t="s">
        <v>45</v>
      </c>
      <c r="D66" s="37">
        <v>69000</v>
      </c>
    </row>
    <row r="67" spans="1:4">
      <c r="A67" s="17" t="s">
        <v>9</v>
      </c>
      <c r="B67" s="14" t="s">
        <v>46</v>
      </c>
      <c r="C67" s="15" t="s">
        <v>47</v>
      </c>
      <c r="D67" s="37">
        <v>42000</v>
      </c>
    </row>
    <row r="68" spans="1:4">
      <c r="A68" s="17" t="s">
        <v>11</v>
      </c>
      <c r="B68" s="14" t="s">
        <v>48</v>
      </c>
      <c r="C68" s="15" t="s">
        <v>49</v>
      </c>
      <c r="D68" s="37">
        <v>32000</v>
      </c>
    </row>
    <row r="69" spans="1:4">
      <c r="A69" s="17" t="s">
        <v>13</v>
      </c>
      <c r="B69" s="14" t="s">
        <v>50</v>
      </c>
      <c r="C69" s="15" t="s">
        <v>49</v>
      </c>
      <c r="D69" s="37">
        <v>34000</v>
      </c>
    </row>
    <row r="70" spans="1:4">
      <c r="A70" s="17" t="s">
        <v>16</v>
      </c>
      <c r="B70" s="14" t="s">
        <v>51</v>
      </c>
      <c r="C70" s="15" t="s">
        <v>52</v>
      </c>
      <c r="D70" s="37">
        <v>41000</v>
      </c>
    </row>
    <row r="71" spans="1:4">
      <c r="A71" s="17" t="s">
        <v>21</v>
      </c>
      <c r="B71" s="14" t="s">
        <v>53</v>
      </c>
      <c r="C71" s="15" t="s">
        <v>49</v>
      </c>
      <c r="D71" s="37">
        <v>25000</v>
      </c>
    </row>
    <row r="72" spans="1:4">
      <c r="A72" s="17" t="s">
        <v>22</v>
      </c>
      <c r="B72" s="14" t="s">
        <v>54</v>
      </c>
      <c r="C72" s="15" t="s">
        <v>49</v>
      </c>
      <c r="D72" s="37">
        <v>11000</v>
      </c>
    </row>
    <row r="73" spans="1:4">
      <c r="A73" s="17" t="s">
        <v>23</v>
      </c>
      <c r="B73" s="14" t="s">
        <v>55</v>
      </c>
      <c r="C73" s="15" t="s">
        <v>49</v>
      </c>
      <c r="D73" s="37">
        <v>86000</v>
      </c>
    </row>
    <row r="74" spans="1:4">
      <c r="A74" s="17" t="s">
        <v>24</v>
      </c>
      <c r="B74" s="14" t="s">
        <v>56</v>
      </c>
      <c r="C74" s="15" t="s">
        <v>49</v>
      </c>
      <c r="D74" s="37">
        <v>94000</v>
      </c>
    </row>
    <row r="75" spans="1:4">
      <c r="A75" s="17" t="s">
        <v>25</v>
      </c>
      <c r="B75" s="14" t="s">
        <v>57</v>
      </c>
      <c r="C75" s="15" t="s">
        <v>49</v>
      </c>
      <c r="D75" s="37">
        <v>35000</v>
      </c>
    </row>
    <row r="76" spans="1:4">
      <c r="A76" s="17" t="s">
        <v>26</v>
      </c>
      <c r="B76" s="14" t="s">
        <v>58</v>
      </c>
      <c r="C76" s="15" t="s">
        <v>49</v>
      </c>
      <c r="D76" s="37">
        <v>34000</v>
      </c>
    </row>
    <row r="77" spans="1:4">
      <c r="A77" s="17" t="s">
        <v>27</v>
      </c>
      <c r="B77" s="14" t="s">
        <v>59</v>
      </c>
      <c r="C77" s="15" t="s">
        <v>49</v>
      </c>
      <c r="D77" s="37">
        <v>5000</v>
      </c>
    </row>
    <row r="78" spans="1:4">
      <c r="A78" s="17" t="s">
        <v>29</v>
      </c>
      <c r="B78" s="14" t="s">
        <v>60</v>
      </c>
      <c r="C78" s="15" t="s">
        <v>49</v>
      </c>
      <c r="D78" s="37">
        <v>24000</v>
      </c>
    </row>
    <row r="79" spans="1:4">
      <c r="A79" s="17" t="s">
        <v>31</v>
      </c>
      <c r="B79" s="14" t="s">
        <v>61</v>
      </c>
      <c r="C79" s="15" t="s">
        <v>49</v>
      </c>
      <c r="D79" s="37">
        <v>216000</v>
      </c>
    </row>
    <row r="80" spans="1:4">
      <c r="A80" s="17" t="s">
        <v>32</v>
      </c>
      <c r="B80" s="14" t="s">
        <v>62</v>
      </c>
      <c r="C80" s="15" t="s">
        <v>63</v>
      </c>
      <c r="D80" s="37">
        <v>611</v>
      </c>
    </row>
    <row r="81" spans="1:4">
      <c r="A81" s="17" t="s">
        <v>33</v>
      </c>
      <c r="B81" s="14" t="s">
        <v>64</v>
      </c>
      <c r="C81" s="15" t="s">
        <v>65</v>
      </c>
      <c r="D81" s="37">
        <v>42750</v>
      </c>
    </row>
    <row r="82" spans="1:4">
      <c r="A82" s="17" t="s">
        <v>66</v>
      </c>
      <c r="B82" s="14" t="s">
        <v>67</v>
      </c>
      <c r="C82" s="15" t="s">
        <v>68</v>
      </c>
      <c r="D82" s="37">
        <v>112290</v>
      </c>
    </row>
    <row r="83" spans="1:4">
      <c r="A83" s="17" t="s">
        <v>69</v>
      </c>
      <c r="B83" s="14" t="s">
        <v>70</v>
      </c>
      <c r="C83" s="15" t="s">
        <v>71</v>
      </c>
      <c r="D83" s="37">
        <v>13500</v>
      </c>
    </row>
    <row r="84" spans="1:4">
      <c r="A84" s="17" t="s">
        <v>72</v>
      </c>
      <c r="B84" s="14" t="s">
        <v>73</v>
      </c>
      <c r="C84" s="15" t="s">
        <v>74</v>
      </c>
      <c r="D84" s="37">
        <v>12490</v>
      </c>
    </row>
    <row r="85" spans="1:4">
      <c r="A85" s="17" t="s">
        <v>75</v>
      </c>
      <c r="B85" s="14" t="s">
        <v>76</v>
      </c>
      <c r="C85" s="15" t="s">
        <v>77</v>
      </c>
      <c r="D85" s="37">
        <v>77570</v>
      </c>
    </row>
    <row r="86" spans="1:4">
      <c r="A86" s="17" t="s">
        <v>78</v>
      </c>
      <c r="B86" s="14" t="s">
        <v>79</v>
      </c>
      <c r="C86" s="15" t="s">
        <v>80</v>
      </c>
      <c r="D86" s="37">
        <v>80000</v>
      </c>
    </row>
    <row r="87" spans="1:4">
      <c r="A87" s="17" t="s">
        <v>81</v>
      </c>
      <c r="B87" s="14" t="s">
        <v>82</v>
      </c>
      <c r="C87" s="15" t="s">
        <v>83</v>
      </c>
      <c r="D87" s="37">
        <v>33900</v>
      </c>
    </row>
    <row r="88" spans="1:4">
      <c r="A88" s="38" t="s">
        <v>84</v>
      </c>
      <c r="B88" s="39" t="s">
        <v>85</v>
      </c>
      <c r="C88" s="40" t="s">
        <v>86</v>
      </c>
      <c r="D88" s="41">
        <v>26250</v>
      </c>
    </row>
    <row r="89" spans="1:4">
      <c r="A89" s="208" t="s">
        <v>18</v>
      </c>
      <c r="B89" s="208"/>
      <c r="C89" s="208"/>
      <c r="D89" s="42">
        <f>SUM(D66:D88)</f>
        <v>1147361</v>
      </c>
    </row>
    <row r="90" spans="1:4">
      <c r="A90" s="34"/>
      <c r="B90" s="34"/>
      <c r="C90" s="35"/>
      <c r="D90" s="36"/>
    </row>
    <row r="91" spans="1:4">
      <c r="A91" s="203" t="s">
        <v>87</v>
      </c>
      <c r="B91" s="203"/>
      <c r="C91" s="203"/>
      <c r="D91" s="203"/>
    </row>
    <row r="92" spans="1:4" ht="14.65" customHeight="1">
      <c r="A92" s="204" t="s">
        <v>3</v>
      </c>
      <c r="B92" s="204" t="s">
        <v>4</v>
      </c>
      <c r="C92" s="204" t="s">
        <v>5</v>
      </c>
      <c r="D92" s="204" t="s">
        <v>6</v>
      </c>
    </row>
    <row r="93" spans="1:4">
      <c r="A93" s="204"/>
      <c r="B93" s="204"/>
      <c r="C93" s="204"/>
      <c r="D93" s="204"/>
    </row>
    <row r="94" spans="1:4">
      <c r="A94" s="204"/>
      <c r="B94" s="204"/>
      <c r="C94" s="204"/>
      <c r="D94" s="204"/>
    </row>
    <row r="95" spans="1:4">
      <c r="A95" s="4" t="s">
        <v>7</v>
      </c>
      <c r="B95" s="4"/>
      <c r="C95" s="5" t="s">
        <v>87</v>
      </c>
      <c r="D95" s="6">
        <v>1430000</v>
      </c>
    </row>
    <row r="96" spans="1:4">
      <c r="A96" s="4"/>
      <c r="B96" s="4"/>
      <c r="C96" s="7" t="s">
        <v>18</v>
      </c>
      <c r="D96" s="8">
        <f>SUM(D95:D95)</f>
        <v>1430000</v>
      </c>
    </row>
    <row r="97" spans="1:4">
      <c r="A97" s="28" t="s">
        <v>88</v>
      </c>
      <c r="B97" s="28"/>
      <c r="C97" s="43"/>
      <c r="D97" s="44">
        <f>D56+D48+D37+D15+D89+D96</f>
        <v>11759326</v>
      </c>
    </row>
    <row r="98" spans="1:4">
      <c r="A98" s="34"/>
      <c r="B98" s="34"/>
      <c r="C98" s="35"/>
      <c r="D98" s="36"/>
    </row>
    <row r="99" spans="1:4">
      <c r="A99" s="34"/>
      <c r="B99" s="34"/>
      <c r="C99" s="35"/>
      <c r="D99" s="36"/>
    </row>
    <row r="100" spans="1:4">
      <c r="A100"/>
      <c r="B100"/>
      <c r="C100"/>
    </row>
    <row r="101" spans="1:4">
      <c r="A101" s="9"/>
      <c r="B101" s="9"/>
      <c r="C101" s="10"/>
      <c r="D101" s="45"/>
    </row>
    <row r="102" spans="1:4">
      <c r="A102" s="205"/>
      <c r="B102" s="205"/>
      <c r="C102" s="205"/>
      <c r="D102" s="47"/>
    </row>
    <row r="104" spans="1:4">
      <c r="A104" s="48"/>
      <c r="B104" s="48" t="s">
        <v>89</v>
      </c>
      <c r="C104" s="33"/>
      <c r="D104" s="49">
        <f>(D15+D37+D48+D56+D89+D96)</f>
        <v>11759326</v>
      </c>
    </row>
    <row r="106" spans="1:4">
      <c r="A106" s="50"/>
      <c r="B106" s="51"/>
    </row>
    <row r="107" spans="1:4">
      <c r="B107" s="51"/>
    </row>
    <row r="108" spans="1:4">
      <c r="B108" s="51"/>
      <c r="D108" s="52"/>
    </row>
    <row r="111" spans="1:4">
      <c r="A111" s="53" t="s">
        <v>90</v>
      </c>
      <c r="B111" s="54"/>
    </row>
  </sheetData>
  <sheetProtection selectLockedCells="1" selectUnlockedCells="1"/>
  <mergeCells count="37">
    <mergeCell ref="A1:D2"/>
    <mergeCell ref="A4:D4"/>
    <mergeCell ref="A6:D6"/>
    <mergeCell ref="A7:A9"/>
    <mergeCell ref="B7:B9"/>
    <mergeCell ref="C7:C9"/>
    <mergeCell ref="D7:D9"/>
    <mergeCell ref="A17:D17"/>
    <mergeCell ref="A18:A20"/>
    <mergeCell ref="B18:B20"/>
    <mergeCell ref="C18:C20"/>
    <mergeCell ref="D18:D20"/>
    <mergeCell ref="A39:D39"/>
    <mergeCell ref="A40:A42"/>
    <mergeCell ref="B40:B42"/>
    <mergeCell ref="C40:C42"/>
    <mergeCell ref="D40:D42"/>
    <mergeCell ref="A48:C48"/>
    <mergeCell ref="A50:D50"/>
    <mergeCell ref="A51:D51"/>
    <mergeCell ref="A52:A54"/>
    <mergeCell ref="B52:B54"/>
    <mergeCell ref="C52:C54"/>
    <mergeCell ref="D52:D54"/>
    <mergeCell ref="A56:C56"/>
    <mergeCell ref="A62:A64"/>
    <mergeCell ref="B62:B64"/>
    <mergeCell ref="C62:C64"/>
    <mergeCell ref="D62:D64"/>
    <mergeCell ref="A65:D65"/>
    <mergeCell ref="A89:C89"/>
    <mergeCell ref="A91:D91"/>
    <mergeCell ref="A92:A94"/>
    <mergeCell ref="B92:B94"/>
    <mergeCell ref="C92:C94"/>
    <mergeCell ref="D92:D94"/>
    <mergeCell ref="A102:C102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85" firstPageNumber="0" orientation="portrait" horizontalDpi="300" verticalDpi="300" r:id="rId1"/>
  <headerFooter alignWithMargins="0">
    <oddFooter>&amp;C&amp;P. oldal</oddFooter>
  </headerFooter>
  <rowBreaks count="1" manualBreakCount="1">
    <brk id="4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="110" zoomScaleSheetLayoutView="110" workbookViewId="0">
      <selection activeCell="I20" activeCellId="1" sqref="B26:B28 I20"/>
    </sheetView>
  </sheetViews>
  <sheetFormatPr defaultRowHeight="12.75"/>
  <cols>
    <col min="4" max="4" width="12.7109375" customWidth="1"/>
    <col min="6" max="6" width="12.7109375" customWidth="1"/>
  </cols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V56"/>
  <sheetViews>
    <sheetView view="pageBreakPreview" topLeftCell="A25" zoomScale="110" zoomScaleSheetLayoutView="110" workbookViewId="0">
      <selection activeCell="B13" activeCellId="1" sqref="B26:B28 B13"/>
    </sheetView>
  </sheetViews>
  <sheetFormatPr defaultRowHeight="12.75"/>
  <cols>
    <col min="1" max="1" width="9.140625" style="2"/>
    <col min="2" max="2" width="16.85546875" style="55" customWidth="1"/>
    <col min="3" max="3" width="40.7109375" style="2" customWidth="1"/>
    <col min="4" max="4" width="15.85546875" style="2" customWidth="1"/>
    <col min="5" max="5" width="25.7109375" style="2" customWidth="1"/>
    <col min="6" max="6" width="19.85546875" style="2" customWidth="1"/>
    <col min="7" max="7" width="13.5703125" style="2" customWidth="1"/>
    <col min="8" max="15" width="9.140625" style="2"/>
    <col min="16" max="16" width="13.85546875" style="2" customWidth="1"/>
    <col min="17" max="16384" width="9.140625" style="2"/>
  </cols>
  <sheetData>
    <row r="1" spans="1:22" ht="24.75" customHeight="1">
      <c r="A1" s="224" t="s">
        <v>91</v>
      </c>
      <c r="B1" s="224"/>
      <c r="C1" s="224"/>
      <c r="D1" s="224"/>
    </row>
    <row r="2" spans="1:22" ht="24.75" customHeight="1">
      <c r="A2" s="225" t="s">
        <v>92</v>
      </c>
      <c r="B2" s="225"/>
      <c r="C2" s="225"/>
      <c r="D2" s="225"/>
      <c r="F2" s="56"/>
      <c r="G2" s="57"/>
      <c r="H2" s="58"/>
    </row>
    <row r="3" spans="1:22" ht="12.75" customHeight="1">
      <c r="A3" s="212" t="s">
        <v>3</v>
      </c>
      <c r="B3" s="218" t="s">
        <v>4</v>
      </c>
      <c r="C3" s="204" t="s">
        <v>5</v>
      </c>
      <c r="D3" s="204" t="s">
        <v>6</v>
      </c>
      <c r="F3" s="56"/>
      <c r="G3" s="57"/>
      <c r="H3" s="58"/>
    </row>
    <row r="4" spans="1:22" ht="15">
      <c r="A4" s="212"/>
      <c r="B4" s="218"/>
      <c r="C4" s="204"/>
      <c r="D4" s="204"/>
      <c r="F4" s="56"/>
      <c r="G4" s="57"/>
      <c r="H4" s="58"/>
    </row>
    <row r="5" spans="1:22">
      <c r="A5" s="212"/>
      <c r="B5" s="218"/>
      <c r="C5" s="204"/>
      <c r="D5" s="204"/>
      <c r="F5" s="12"/>
      <c r="G5" s="12"/>
      <c r="H5" s="12"/>
    </row>
    <row r="6" spans="1:22" ht="13.5" customHeight="1">
      <c r="A6" s="221" t="s">
        <v>93</v>
      </c>
      <c r="B6" s="221"/>
      <c r="C6" s="221"/>
      <c r="D6" s="221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</row>
    <row r="7" spans="1:22">
      <c r="A7" s="4" t="s">
        <v>7</v>
      </c>
      <c r="B7" s="59" t="s">
        <v>94</v>
      </c>
      <c r="C7" s="60" t="s">
        <v>95</v>
      </c>
      <c r="D7" s="61">
        <v>1790967</v>
      </c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</row>
    <row r="8" spans="1:22">
      <c r="A8" s="4" t="s">
        <v>9</v>
      </c>
      <c r="B8" s="59" t="s">
        <v>94</v>
      </c>
      <c r="C8" s="60" t="s">
        <v>96</v>
      </c>
      <c r="D8" s="61">
        <v>2320896</v>
      </c>
      <c r="O8" s="62"/>
      <c r="P8" s="63"/>
      <c r="Q8" s="64"/>
    </row>
    <row r="9" spans="1:22">
      <c r="A9" s="4" t="s">
        <v>11</v>
      </c>
      <c r="B9" s="59" t="s">
        <v>97</v>
      </c>
      <c r="C9" s="60" t="s">
        <v>98</v>
      </c>
      <c r="D9" s="65">
        <v>10724800</v>
      </c>
      <c r="O9" s="66"/>
      <c r="P9" s="67"/>
      <c r="Q9" s="68"/>
    </row>
    <row r="10" spans="1:22" ht="23.85" customHeight="1">
      <c r="A10" s="4" t="s">
        <v>13</v>
      </c>
      <c r="B10" s="59" t="s">
        <v>97</v>
      </c>
      <c r="C10" s="69" t="s">
        <v>99</v>
      </c>
      <c r="D10" s="65">
        <v>11677945</v>
      </c>
      <c r="E10" s="70"/>
      <c r="O10" s="66"/>
      <c r="P10" s="67"/>
      <c r="Q10" s="68"/>
    </row>
    <row r="11" spans="1:22">
      <c r="A11" s="4" t="s">
        <v>16</v>
      </c>
      <c r="B11" s="59" t="s">
        <v>100</v>
      </c>
      <c r="C11" s="60" t="s">
        <v>101</v>
      </c>
      <c r="D11" s="65">
        <v>836972</v>
      </c>
      <c r="O11" s="66"/>
      <c r="P11" s="67"/>
      <c r="Q11" s="68"/>
    </row>
    <row r="12" spans="1:22">
      <c r="A12" s="4" t="s">
        <v>21</v>
      </c>
      <c r="B12" s="59"/>
      <c r="C12" s="60" t="s">
        <v>102</v>
      </c>
      <c r="D12" s="65">
        <v>5174684</v>
      </c>
      <c r="O12" s="66"/>
      <c r="P12" s="67"/>
      <c r="Q12" s="68"/>
    </row>
    <row r="13" spans="1:22" ht="15">
      <c r="A13" s="4" t="s">
        <v>22</v>
      </c>
      <c r="B13" s="71" t="s">
        <v>103</v>
      </c>
      <c r="C13" s="72" t="s">
        <v>104</v>
      </c>
      <c r="D13" s="73">
        <v>900000</v>
      </c>
      <c r="O13" s="66"/>
      <c r="P13" s="67"/>
      <c r="Q13" s="68"/>
    </row>
    <row r="14" spans="1:22" ht="15">
      <c r="A14" s="4" t="s">
        <v>23</v>
      </c>
      <c r="B14" s="71" t="s">
        <v>105</v>
      </c>
      <c r="C14" s="72" t="s">
        <v>106</v>
      </c>
      <c r="D14" s="73">
        <v>1560000</v>
      </c>
      <c r="O14" s="66"/>
      <c r="P14" s="67"/>
      <c r="Q14" s="68"/>
    </row>
    <row r="15" spans="1:22" ht="15">
      <c r="A15" s="4" t="s">
        <v>24</v>
      </c>
      <c r="B15" s="71" t="s">
        <v>107</v>
      </c>
      <c r="C15" s="72" t="s">
        <v>104</v>
      </c>
      <c r="D15" s="73">
        <v>240000</v>
      </c>
      <c r="O15" s="66"/>
      <c r="P15" s="67"/>
      <c r="Q15" s="68"/>
    </row>
    <row r="16" spans="1:22">
      <c r="A16" s="4"/>
      <c r="B16" s="74"/>
      <c r="C16" s="75" t="s">
        <v>108</v>
      </c>
      <c r="D16" s="76">
        <f>SUM(D7:D15)</f>
        <v>35226264</v>
      </c>
    </row>
    <row r="17" spans="1:4">
      <c r="A17" s="9"/>
      <c r="B17" s="77"/>
      <c r="C17" s="78"/>
      <c r="D17" s="79"/>
    </row>
    <row r="18" spans="1:4">
      <c r="A18" s="9"/>
      <c r="B18" s="77"/>
      <c r="C18" s="78" t="s">
        <v>109</v>
      </c>
      <c r="D18" s="79"/>
    </row>
    <row r="19" spans="1:4" ht="14.65" customHeight="1">
      <c r="A19" s="212" t="s">
        <v>3</v>
      </c>
      <c r="B19" s="218" t="s">
        <v>4</v>
      </c>
      <c r="C19" s="223" t="s">
        <v>5</v>
      </c>
      <c r="D19" s="223" t="s">
        <v>6</v>
      </c>
    </row>
    <row r="20" spans="1:4">
      <c r="A20" s="212"/>
      <c r="B20" s="218"/>
      <c r="C20" s="223"/>
      <c r="D20" s="223"/>
    </row>
    <row r="21" spans="1:4">
      <c r="A21" s="212"/>
      <c r="B21" s="218"/>
      <c r="C21" s="223"/>
      <c r="D21" s="223"/>
    </row>
    <row r="22" spans="1:4">
      <c r="A22" s="4" t="s">
        <v>7</v>
      </c>
      <c r="B22" s="80">
        <v>77</v>
      </c>
      <c r="C22" s="60" t="s">
        <v>110</v>
      </c>
      <c r="D22" s="61">
        <v>300000</v>
      </c>
    </row>
    <row r="23" spans="1:4">
      <c r="A23" s="4" t="s">
        <v>9</v>
      </c>
      <c r="B23" s="80">
        <v>76</v>
      </c>
      <c r="C23" s="60" t="s">
        <v>110</v>
      </c>
      <c r="D23" s="61">
        <v>200000</v>
      </c>
    </row>
    <row r="24" spans="1:4">
      <c r="A24" s="4" t="s">
        <v>11</v>
      </c>
      <c r="B24" s="80">
        <v>62</v>
      </c>
      <c r="C24" s="60" t="s">
        <v>110</v>
      </c>
      <c r="D24" s="61">
        <f>SUM(D22:D23)</f>
        <v>500000</v>
      </c>
    </row>
    <row r="25" spans="1:4">
      <c r="A25" s="4" t="s">
        <v>13</v>
      </c>
      <c r="B25" s="81">
        <v>422</v>
      </c>
      <c r="C25" s="82" t="s">
        <v>110</v>
      </c>
      <c r="D25" s="83">
        <v>200000</v>
      </c>
    </row>
    <row r="26" spans="1:4">
      <c r="A26" s="4"/>
      <c r="B26" s="74"/>
      <c r="C26" s="75" t="s">
        <v>108</v>
      </c>
      <c r="D26" s="76">
        <f>(D22+D23+D24+D25)</f>
        <v>1200000</v>
      </c>
    </row>
    <row r="27" spans="1:4">
      <c r="A27" s="9"/>
      <c r="B27" s="77"/>
      <c r="C27" s="78"/>
      <c r="D27" s="84"/>
    </row>
    <row r="28" spans="1:4" ht="14.65" customHeight="1">
      <c r="A28" s="219" t="s">
        <v>111</v>
      </c>
      <c r="B28" s="219"/>
      <c r="C28" s="219"/>
      <c r="D28" s="219"/>
    </row>
    <row r="29" spans="1:4" ht="14.65" customHeight="1">
      <c r="A29" s="212" t="s">
        <v>3</v>
      </c>
      <c r="B29" s="218" t="s">
        <v>4</v>
      </c>
      <c r="C29" s="204" t="s">
        <v>5</v>
      </c>
      <c r="D29" s="204" t="s">
        <v>6</v>
      </c>
    </row>
    <row r="30" spans="1:4">
      <c r="A30" s="212"/>
      <c r="B30" s="218"/>
      <c r="C30" s="204"/>
      <c r="D30" s="204"/>
    </row>
    <row r="31" spans="1:4">
      <c r="A31" s="212"/>
      <c r="B31" s="218"/>
      <c r="C31" s="204"/>
      <c r="D31" s="204"/>
    </row>
    <row r="32" spans="1:4">
      <c r="A32" s="4" t="s">
        <v>7</v>
      </c>
      <c r="B32" s="80"/>
      <c r="C32" s="60" t="s">
        <v>112</v>
      </c>
      <c r="D32" s="61">
        <v>565940</v>
      </c>
    </row>
    <row r="33" spans="1:7">
      <c r="A33" s="4"/>
      <c r="B33" s="74"/>
      <c r="C33" s="75" t="s">
        <v>108</v>
      </c>
      <c r="D33" s="85">
        <f>SUM(D32:D32)</f>
        <v>565940</v>
      </c>
    </row>
    <row r="34" spans="1:7">
      <c r="A34" s="86"/>
      <c r="B34" s="87"/>
      <c r="C34" s="88"/>
      <c r="D34" s="89"/>
    </row>
    <row r="35" spans="1:7" ht="12.75" customHeight="1">
      <c r="A35" s="220" t="s">
        <v>113</v>
      </c>
      <c r="B35" s="220"/>
      <c r="C35" s="220"/>
      <c r="D35" s="220"/>
    </row>
    <row r="36" spans="1:7">
      <c r="A36" s="4" t="s">
        <v>7</v>
      </c>
      <c r="B36" s="74"/>
      <c r="C36" s="90"/>
      <c r="D36" s="91"/>
    </row>
    <row r="37" spans="1:7">
      <c r="A37" s="4"/>
      <c r="B37" s="92"/>
      <c r="C37" s="93" t="s">
        <v>114</v>
      </c>
      <c r="D37" s="85">
        <f>SUM(D36)</f>
        <v>0</v>
      </c>
    </row>
    <row r="38" spans="1:7">
      <c r="A38" s="94"/>
      <c r="B38" s="95"/>
      <c r="C38" s="96"/>
      <c r="D38" s="97"/>
    </row>
    <row r="39" spans="1:7" ht="12.75" customHeight="1">
      <c r="A39" s="216" t="s">
        <v>115</v>
      </c>
      <c r="B39" s="216"/>
      <c r="C39" s="216"/>
      <c r="D39" s="98">
        <f>D37+D33+D26+D16</f>
        <v>36992204</v>
      </c>
    </row>
    <row r="41" spans="1:7" ht="17.25" customHeight="1">
      <c r="A41" s="217" t="s">
        <v>116</v>
      </c>
      <c r="B41" s="217"/>
      <c r="C41" s="217"/>
      <c r="D41" s="217"/>
    </row>
    <row r="42" spans="1:7">
      <c r="A42" s="217"/>
      <c r="B42" s="217"/>
      <c r="C42" s="217"/>
      <c r="D42" s="217"/>
    </row>
    <row r="43" spans="1:7" ht="12.75" customHeight="1">
      <c r="A43" s="212" t="s">
        <v>3</v>
      </c>
      <c r="B43" s="218" t="s">
        <v>4</v>
      </c>
      <c r="C43" s="204" t="s">
        <v>5</v>
      </c>
      <c r="D43" s="204" t="s">
        <v>6</v>
      </c>
    </row>
    <row r="44" spans="1:7">
      <c r="A44" s="212"/>
      <c r="B44" s="218"/>
      <c r="C44" s="204"/>
      <c r="D44" s="204"/>
    </row>
    <row r="45" spans="1:7">
      <c r="A45" s="212"/>
      <c r="B45" s="218"/>
      <c r="C45" s="204"/>
      <c r="D45" s="204"/>
    </row>
    <row r="46" spans="1:7">
      <c r="A46" s="99" t="s">
        <v>7</v>
      </c>
      <c r="B46" s="100"/>
      <c r="C46" s="101"/>
      <c r="D46" s="91"/>
      <c r="E46" s="12"/>
      <c r="F46" s="12"/>
      <c r="G46" s="12"/>
    </row>
    <row r="47" spans="1:7">
      <c r="A47" s="99" t="s">
        <v>9</v>
      </c>
      <c r="B47" s="102"/>
      <c r="C47" s="101"/>
      <c r="D47" s="91"/>
      <c r="E47" s="66"/>
      <c r="F47" s="67"/>
      <c r="G47" s="68"/>
    </row>
    <row r="48" spans="1:7">
      <c r="A48" s="103"/>
      <c r="B48" s="74"/>
      <c r="C48" s="75" t="s">
        <v>114</v>
      </c>
      <c r="D48" s="85">
        <f>SUM(D46:D47)</f>
        <v>0</v>
      </c>
    </row>
    <row r="49" spans="1:4">
      <c r="A49" s="103"/>
      <c r="B49" s="77"/>
      <c r="C49" s="67"/>
      <c r="D49" s="104"/>
    </row>
    <row r="50" spans="1:4" ht="12.75" customHeight="1">
      <c r="A50" s="215" t="s">
        <v>117</v>
      </c>
      <c r="B50" s="215"/>
      <c r="C50" s="215"/>
      <c r="D50" s="76">
        <f>D48</f>
        <v>0</v>
      </c>
    </row>
    <row r="51" spans="1:4">
      <c r="A51" s="105"/>
      <c r="B51" s="106"/>
      <c r="C51" s="105"/>
      <c r="D51" s="79"/>
    </row>
    <row r="52" spans="1:4" ht="12.75" customHeight="1">
      <c r="A52" s="216" t="s">
        <v>118</v>
      </c>
      <c r="B52" s="216"/>
      <c r="C52" s="216"/>
      <c r="D52" s="76">
        <f>D50+D39</f>
        <v>36992204</v>
      </c>
    </row>
    <row r="54" spans="1:4">
      <c r="A54" s="55"/>
      <c r="B54" s="51"/>
      <c r="C54" s="84"/>
    </row>
    <row r="56" spans="1:4">
      <c r="B56" s="107" t="s">
        <v>119</v>
      </c>
      <c r="D56" s="52"/>
    </row>
  </sheetData>
  <sheetProtection selectLockedCells="1" selectUnlockedCells="1"/>
  <mergeCells count="27">
    <mergeCell ref="A1:D1"/>
    <mergeCell ref="A2:D2"/>
    <mergeCell ref="A3:A5"/>
    <mergeCell ref="B3:B5"/>
    <mergeCell ref="C3:C5"/>
    <mergeCell ref="D3:D5"/>
    <mergeCell ref="A6:D6"/>
    <mergeCell ref="F6:L7"/>
    <mergeCell ref="M6:V7"/>
    <mergeCell ref="A19:A21"/>
    <mergeCell ref="B19:B21"/>
    <mergeCell ref="C19:C21"/>
    <mergeCell ref="D19:D21"/>
    <mergeCell ref="A28:D28"/>
    <mergeCell ref="A29:A31"/>
    <mergeCell ref="B29:B31"/>
    <mergeCell ref="C29:C31"/>
    <mergeCell ref="D29:D31"/>
    <mergeCell ref="A35:D35"/>
    <mergeCell ref="A50:C50"/>
    <mergeCell ref="A52:C52"/>
    <mergeCell ref="A39:C39"/>
    <mergeCell ref="A41:D42"/>
    <mergeCell ref="A43:A45"/>
    <mergeCell ref="B43:B45"/>
    <mergeCell ref="C43:C45"/>
    <mergeCell ref="D43:D45"/>
  </mergeCells>
  <printOptions horizontalCentered="1"/>
  <pageMargins left="0.78749999999999998" right="0.78749999999999998" top="0.59027777777777779" bottom="0.59027777777777779" header="0.51180555555555551" footer="0.51180555555555551"/>
  <pageSetup paperSize="9" scale="93" firstPageNumber="0" orientation="portrait" horizontalDpi="300" verticalDpi="300" r:id="rId1"/>
  <headerFooter alignWithMargins="0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E35"/>
  <sheetViews>
    <sheetView view="pageBreakPreview" zoomScale="110" zoomScaleSheetLayoutView="110" workbookViewId="0">
      <selection activeCell="H20" activeCellId="1" sqref="B26:B28 H20"/>
    </sheetView>
  </sheetViews>
  <sheetFormatPr defaultRowHeight="12.75"/>
  <cols>
    <col min="1" max="1" width="9.140625" style="2"/>
    <col min="2" max="2" width="6.28515625" style="2" customWidth="1"/>
    <col min="3" max="3" width="23.140625" style="2" customWidth="1"/>
    <col min="4" max="4" width="32.5703125" style="2" customWidth="1"/>
    <col min="5" max="16384" width="9.140625" style="2"/>
  </cols>
  <sheetData>
    <row r="1" spans="1:5" ht="13.15" customHeight="1">
      <c r="A1" s="219" t="s">
        <v>120</v>
      </c>
      <c r="B1" s="219"/>
      <c r="C1" s="219"/>
      <c r="D1" s="219"/>
    </row>
    <row r="2" spans="1:5" ht="12.75" customHeight="1">
      <c r="A2" s="231" t="s">
        <v>121</v>
      </c>
      <c r="B2" s="231"/>
      <c r="C2" s="231"/>
      <c r="D2" s="231"/>
    </row>
    <row r="3" spans="1:5" ht="12.75" customHeight="1">
      <c r="A3" s="204" t="s">
        <v>3</v>
      </c>
      <c r="B3" s="204" t="s">
        <v>4</v>
      </c>
      <c r="C3" s="204" t="s">
        <v>5</v>
      </c>
      <c r="D3" s="204" t="s">
        <v>6</v>
      </c>
    </row>
    <row r="4" spans="1:5">
      <c r="A4" s="204"/>
      <c r="B4" s="204"/>
      <c r="C4" s="204"/>
      <c r="D4" s="204"/>
    </row>
    <row r="5" spans="1:5">
      <c r="A5" s="204"/>
      <c r="B5" s="204"/>
      <c r="C5" s="204"/>
      <c r="D5" s="204"/>
    </row>
    <row r="6" spans="1:5" ht="13.5" customHeight="1">
      <c r="A6" s="207" t="s">
        <v>122</v>
      </c>
      <c r="B6" s="207"/>
      <c r="C6" s="207"/>
      <c r="D6" s="207"/>
    </row>
    <row r="7" spans="1:5" ht="25.5">
      <c r="A7" s="108" t="s">
        <v>7</v>
      </c>
      <c r="B7" s="109"/>
      <c r="C7" s="110" t="s">
        <v>123</v>
      </c>
      <c r="D7" s="111">
        <v>251896</v>
      </c>
    </row>
    <row r="8" spans="1:5" ht="14.65" customHeight="1">
      <c r="A8" s="108"/>
      <c r="B8" s="227" t="s">
        <v>18</v>
      </c>
      <c r="C8" s="227"/>
      <c r="D8" s="42">
        <f>SUM(D7:D7)</f>
        <v>251896</v>
      </c>
    </row>
    <row r="9" spans="1:5">
      <c r="A9" s="108"/>
      <c r="B9" s="38"/>
      <c r="C9" s="38"/>
      <c r="D9" s="42"/>
    </row>
    <row r="10" spans="1:5">
      <c r="A10" s="228" t="s">
        <v>124</v>
      </c>
      <c r="B10" s="228"/>
      <c r="C10" s="228"/>
      <c r="D10" s="228"/>
    </row>
    <row r="11" spans="1:5">
      <c r="A11" s="229" t="s">
        <v>125</v>
      </c>
      <c r="B11" s="229"/>
      <c r="C11" s="229"/>
      <c r="D11" s="229"/>
    </row>
    <row r="12" spans="1:5" ht="15">
      <c r="A12" s="108" t="s">
        <v>7</v>
      </c>
      <c r="B12" s="112" t="s">
        <v>126</v>
      </c>
      <c r="C12" s="113" t="s">
        <v>127</v>
      </c>
      <c r="D12" s="111">
        <v>72000</v>
      </c>
    </row>
    <row r="13" spans="1:5">
      <c r="A13" s="108"/>
      <c r="B13" s="227" t="s">
        <v>18</v>
      </c>
      <c r="C13" s="227"/>
      <c r="D13" s="42">
        <f>SUM(D12:D12)</f>
        <v>72000</v>
      </c>
    </row>
    <row r="14" spans="1:5">
      <c r="C14" s="33"/>
      <c r="D14" s="33"/>
      <c r="E14" s="49"/>
    </row>
    <row r="15" spans="1:5">
      <c r="C15" s="33"/>
      <c r="D15" s="33"/>
      <c r="E15" s="49"/>
    </row>
    <row r="16" spans="1:5" ht="17.100000000000001" customHeight="1">
      <c r="A16" s="230" t="s">
        <v>128</v>
      </c>
      <c r="B16" s="230"/>
      <c r="C16" s="230"/>
      <c r="D16" s="230"/>
      <c r="E16" s="49"/>
    </row>
    <row r="17" spans="1:5">
      <c r="A17" s="114" t="s">
        <v>7</v>
      </c>
      <c r="B17" s="115"/>
      <c r="C17" s="116" t="s">
        <v>129</v>
      </c>
      <c r="D17" s="117">
        <v>677000</v>
      </c>
      <c r="E17" s="49"/>
    </row>
    <row r="18" spans="1:5">
      <c r="A18" s="114" t="s">
        <v>9</v>
      </c>
      <c r="B18" s="115"/>
      <c r="C18" s="116" t="s">
        <v>130</v>
      </c>
      <c r="D18" s="117">
        <v>484000</v>
      </c>
      <c r="E18" s="49"/>
    </row>
    <row r="19" spans="1:5">
      <c r="A19" s="114" t="s">
        <v>11</v>
      </c>
      <c r="B19" s="115"/>
      <c r="C19" s="116" t="s">
        <v>131</v>
      </c>
      <c r="D19" s="117">
        <v>3170000</v>
      </c>
      <c r="E19" s="49"/>
    </row>
    <row r="20" spans="1:5">
      <c r="A20" s="114" t="s">
        <v>13</v>
      </c>
      <c r="B20" s="115"/>
      <c r="C20" s="116" t="s">
        <v>132</v>
      </c>
      <c r="D20" s="117">
        <v>827000</v>
      </c>
      <c r="E20" s="49"/>
    </row>
    <row r="21" spans="1:5">
      <c r="A21" s="114" t="s">
        <v>16</v>
      </c>
      <c r="B21" s="115"/>
      <c r="C21" s="116" t="s">
        <v>131</v>
      </c>
      <c r="D21" s="117">
        <v>162000</v>
      </c>
      <c r="E21" s="49"/>
    </row>
    <row r="22" spans="1:5">
      <c r="A22" s="114" t="s">
        <v>21</v>
      </c>
      <c r="B22" s="115"/>
      <c r="C22" s="116" t="s">
        <v>133</v>
      </c>
      <c r="D22" s="117">
        <v>19000</v>
      </c>
      <c r="E22" s="49"/>
    </row>
    <row r="23" spans="1:5">
      <c r="A23" s="114" t="s">
        <v>22</v>
      </c>
      <c r="B23" s="115"/>
      <c r="C23" s="116" t="s">
        <v>134</v>
      </c>
      <c r="D23" s="117">
        <v>154000</v>
      </c>
      <c r="E23" s="49"/>
    </row>
    <row r="24" spans="1:5">
      <c r="A24" s="114" t="s">
        <v>23</v>
      </c>
      <c r="B24" s="115"/>
      <c r="C24" s="116" t="s">
        <v>135</v>
      </c>
      <c r="D24" s="117">
        <v>8000</v>
      </c>
      <c r="E24" s="49"/>
    </row>
    <row r="25" spans="1:5">
      <c r="A25" s="114" t="s">
        <v>24</v>
      </c>
      <c r="B25" s="115"/>
      <c r="C25" s="116" t="s">
        <v>136</v>
      </c>
      <c r="D25" s="117">
        <v>602000</v>
      </c>
      <c r="E25" s="49"/>
    </row>
    <row r="26" spans="1:5">
      <c r="A26" s="114" t="s">
        <v>25</v>
      </c>
      <c r="B26" s="115"/>
      <c r="C26" s="116" t="s">
        <v>137</v>
      </c>
      <c r="D26" s="117">
        <v>732000</v>
      </c>
      <c r="E26" s="49"/>
    </row>
    <row r="27" spans="1:5">
      <c r="A27" s="114" t="s">
        <v>26</v>
      </c>
      <c r="B27" s="115"/>
      <c r="C27" s="116" t="s">
        <v>136</v>
      </c>
      <c r="D27" s="117">
        <v>3050000</v>
      </c>
      <c r="E27" s="49"/>
    </row>
    <row r="28" spans="1:5">
      <c r="A28" s="114" t="s">
        <v>27</v>
      </c>
      <c r="B28" s="115"/>
      <c r="C28" s="116" t="s">
        <v>136</v>
      </c>
      <c r="D28" s="117">
        <v>9070000</v>
      </c>
      <c r="E28" s="49"/>
    </row>
    <row r="29" spans="1:5">
      <c r="A29" s="114"/>
      <c r="B29" s="114"/>
      <c r="C29" s="118" t="s">
        <v>114</v>
      </c>
      <c r="D29" s="42">
        <f>SUM(D17:D28)</f>
        <v>18955000</v>
      </c>
      <c r="E29" s="49"/>
    </row>
    <row r="30" spans="1:5">
      <c r="C30" s="33"/>
      <c r="D30" s="33"/>
      <c r="E30" s="49"/>
    </row>
    <row r="31" spans="1:5">
      <c r="C31" s="33"/>
      <c r="D31" s="33"/>
      <c r="E31" s="49"/>
    </row>
    <row r="32" spans="1:5">
      <c r="A32" s="2" t="s">
        <v>138</v>
      </c>
      <c r="C32" s="33"/>
      <c r="D32" s="49">
        <f>(D13+D8+D29)</f>
        <v>19278896</v>
      </c>
      <c r="E32" s="49"/>
    </row>
    <row r="33" spans="1:5">
      <c r="C33" s="33"/>
      <c r="D33" s="33"/>
      <c r="E33" s="49"/>
    </row>
    <row r="35" spans="1:5" ht="12.75" customHeight="1">
      <c r="A35" s="226" t="s">
        <v>119</v>
      </c>
      <c r="B35" s="226"/>
      <c r="C35" s="226"/>
    </row>
  </sheetData>
  <sheetProtection selectLockedCells="1" selectUnlockedCells="1"/>
  <mergeCells count="13">
    <mergeCell ref="A1:D1"/>
    <mergeCell ref="A2:D2"/>
    <mergeCell ref="A3:A5"/>
    <mergeCell ref="B3:B5"/>
    <mergeCell ref="C3:C5"/>
    <mergeCell ref="D3:D5"/>
    <mergeCell ref="A35:C35"/>
    <mergeCell ref="A6:D6"/>
    <mergeCell ref="B8:C8"/>
    <mergeCell ref="A10:D10"/>
    <mergeCell ref="A11:D11"/>
    <mergeCell ref="B13:C13"/>
    <mergeCell ref="A16:D1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5"/>
  <sheetViews>
    <sheetView view="pageBreakPreview" topLeftCell="A22" zoomScale="110" zoomScaleSheetLayoutView="110" workbookViewId="0">
      <selection activeCell="J20" activeCellId="1" sqref="B26:B28 J20"/>
    </sheetView>
  </sheetViews>
  <sheetFormatPr defaultColWidth="11.5703125" defaultRowHeight="12.75"/>
  <cols>
    <col min="3" max="3" width="26.140625" customWidth="1"/>
    <col min="4" max="4" width="27.85546875" customWidth="1"/>
  </cols>
  <sheetData>
    <row r="1" spans="1:4" ht="13.15" customHeight="1">
      <c r="A1" s="219" t="s">
        <v>139</v>
      </c>
      <c r="B1" s="219"/>
      <c r="C1" s="219"/>
      <c r="D1" s="219"/>
    </row>
    <row r="2" spans="1:4" ht="14.65" customHeight="1">
      <c r="A2" s="234">
        <v>44196</v>
      </c>
      <c r="B2" s="234"/>
      <c r="C2" s="234"/>
      <c r="D2" s="234"/>
    </row>
    <row r="3" spans="1:4" ht="14.65" customHeight="1">
      <c r="A3" s="235" t="s">
        <v>3</v>
      </c>
      <c r="B3" s="235" t="s">
        <v>4</v>
      </c>
      <c r="C3" s="235" t="s">
        <v>5</v>
      </c>
      <c r="D3" s="235" t="s">
        <v>6</v>
      </c>
    </row>
    <row r="4" spans="1:4">
      <c r="A4" s="235"/>
      <c r="B4" s="235"/>
      <c r="C4" s="235"/>
      <c r="D4" s="235"/>
    </row>
    <row r="5" spans="1:4">
      <c r="A5" s="235"/>
      <c r="B5" s="235"/>
      <c r="C5" s="235"/>
      <c r="D5" s="235"/>
    </row>
    <row r="6" spans="1:4" ht="14.65" customHeight="1">
      <c r="A6" s="227" t="s">
        <v>122</v>
      </c>
      <c r="B6" s="227"/>
      <c r="C6" s="227"/>
      <c r="D6" s="227"/>
    </row>
    <row r="7" spans="1:4">
      <c r="A7" s="108" t="s">
        <v>7</v>
      </c>
      <c r="B7" s="109"/>
      <c r="C7" s="114"/>
      <c r="D7" s="111"/>
    </row>
    <row r="8" spans="1:4">
      <c r="A8" s="108" t="s">
        <v>9</v>
      </c>
      <c r="B8" s="109"/>
      <c r="C8" s="114"/>
      <c r="D8" s="111"/>
    </row>
    <row r="9" spans="1:4" ht="13.15" customHeight="1">
      <c r="A9" s="108"/>
      <c r="B9" s="227" t="s">
        <v>18</v>
      </c>
      <c r="C9" s="227"/>
      <c r="D9" s="42">
        <f>SUM(D7:D8)</f>
        <v>0</v>
      </c>
    </row>
    <row r="10" spans="1:4">
      <c r="A10" s="108"/>
      <c r="B10" s="38"/>
      <c r="C10" s="38"/>
      <c r="D10" s="42"/>
    </row>
    <row r="11" spans="1:4">
      <c r="A11" s="228" t="s">
        <v>140</v>
      </c>
      <c r="B11" s="228"/>
      <c r="C11" s="228"/>
      <c r="D11" s="228"/>
    </row>
    <row r="12" spans="1:4">
      <c r="A12" s="232" t="s">
        <v>125</v>
      </c>
      <c r="B12" s="232"/>
      <c r="C12" s="232"/>
      <c r="D12" s="232"/>
    </row>
    <row r="13" spans="1:4" ht="15">
      <c r="A13" s="4" t="s">
        <v>7</v>
      </c>
      <c r="B13" s="80"/>
      <c r="C13" s="119"/>
      <c r="D13" s="104"/>
    </row>
    <row r="14" spans="1:4">
      <c r="A14" s="4" t="s">
        <v>9</v>
      </c>
      <c r="B14" s="120"/>
      <c r="C14" s="120"/>
      <c r="D14" s="104"/>
    </row>
    <row r="15" spans="1:4">
      <c r="A15" s="4" t="s">
        <v>11</v>
      </c>
      <c r="B15" s="121"/>
      <c r="C15" s="122"/>
      <c r="D15" s="104"/>
    </row>
    <row r="16" spans="1:4">
      <c r="A16" s="4" t="s">
        <v>13</v>
      </c>
      <c r="B16" s="121"/>
      <c r="C16" s="122"/>
      <c r="D16" s="104"/>
    </row>
    <row r="17" spans="1:4">
      <c r="A17" s="4" t="s">
        <v>16</v>
      </c>
      <c r="B17" s="121"/>
      <c r="C17" s="122"/>
      <c r="D17" s="91"/>
    </row>
    <row r="18" spans="1:4" ht="14.65" customHeight="1">
      <c r="A18" s="4"/>
      <c r="B18" s="207" t="s">
        <v>18</v>
      </c>
      <c r="C18" s="207"/>
      <c r="D18" s="123">
        <f>SUM(D13:D17)</f>
        <v>0</v>
      </c>
    </row>
    <row r="19" spans="1:4">
      <c r="A19" s="2"/>
      <c r="B19" s="2"/>
      <c r="C19" s="33"/>
      <c r="D19" s="33"/>
    </row>
    <row r="20" spans="1:4">
      <c r="A20" s="2"/>
      <c r="B20" s="2"/>
      <c r="C20" s="33"/>
      <c r="D20" s="33"/>
    </row>
    <row r="21" spans="1:4" ht="16.350000000000001" customHeight="1">
      <c r="A21" s="233" t="s">
        <v>141</v>
      </c>
      <c r="B21" s="233"/>
      <c r="C21" s="233"/>
      <c r="D21" s="233"/>
    </row>
    <row r="22" spans="1:4">
      <c r="A22" s="114" t="s">
        <v>7</v>
      </c>
      <c r="B22" s="124">
        <v>412</v>
      </c>
      <c r="C22" s="125" t="s">
        <v>142</v>
      </c>
      <c r="D22" s="125">
        <v>3098000</v>
      </c>
    </row>
    <row r="23" spans="1:4">
      <c r="A23" s="114" t="s">
        <v>9</v>
      </c>
      <c r="B23" s="124">
        <v>420</v>
      </c>
      <c r="C23" s="125" t="s">
        <v>98</v>
      </c>
      <c r="D23" s="125">
        <v>2214000</v>
      </c>
    </row>
    <row r="24" spans="1:4">
      <c r="A24" s="114" t="s">
        <v>11</v>
      </c>
      <c r="B24" s="124"/>
      <c r="C24" s="125" t="s">
        <v>143</v>
      </c>
      <c r="D24" s="125">
        <v>11337000</v>
      </c>
    </row>
    <row r="25" spans="1:4">
      <c r="A25" s="114" t="s">
        <v>13</v>
      </c>
      <c r="B25" s="124"/>
      <c r="C25" s="125" t="s">
        <v>15</v>
      </c>
      <c r="D25" s="125">
        <v>31000</v>
      </c>
    </row>
    <row r="26" spans="1:4">
      <c r="A26" s="114" t="s">
        <v>16</v>
      </c>
      <c r="B26" s="124"/>
      <c r="C26" s="125" t="s">
        <v>15</v>
      </c>
      <c r="D26" s="125">
        <v>22000</v>
      </c>
    </row>
    <row r="27" spans="1:4">
      <c r="A27" s="114" t="s">
        <v>21</v>
      </c>
      <c r="B27" s="124"/>
      <c r="C27" s="125" t="s">
        <v>144</v>
      </c>
      <c r="D27" s="125">
        <v>18000</v>
      </c>
    </row>
    <row r="28" spans="1:4">
      <c r="A28" s="114" t="s">
        <v>22</v>
      </c>
      <c r="B28" s="124"/>
      <c r="C28" s="125" t="s">
        <v>145</v>
      </c>
      <c r="D28" s="125">
        <v>32000</v>
      </c>
    </row>
    <row r="29" spans="1:4">
      <c r="A29" s="114"/>
      <c r="B29" s="114"/>
      <c r="C29" s="118" t="s">
        <v>114</v>
      </c>
      <c r="D29" s="42">
        <f>SUM(D22:D28)</f>
        <v>16752000</v>
      </c>
    </row>
    <row r="32" spans="1:4">
      <c r="A32" t="s">
        <v>138</v>
      </c>
      <c r="D32" s="126">
        <f>(D9+D18+D29)</f>
        <v>16752000</v>
      </c>
    </row>
    <row r="35" spans="1:1">
      <c r="A35" t="s">
        <v>119</v>
      </c>
    </row>
  </sheetData>
  <sheetProtection selectLockedCells="1" selectUnlockedCells="1"/>
  <mergeCells count="12">
    <mergeCell ref="A1:D1"/>
    <mergeCell ref="A2:D2"/>
    <mergeCell ref="A3:A5"/>
    <mergeCell ref="B3:B5"/>
    <mergeCell ref="C3:C5"/>
    <mergeCell ref="D3:D5"/>
    <mergeCell ref="A6:D6"/>
    <mergeCell ref="B9:C9"/>
    <mergeCell ref="A11:D11"/>
    <mergeCell ref="A12:D12"/>
    <mergeCell ref="B18:C18"/>
    <mergeCell ref="A21:D21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Roman,Általános"&amp;12&amp;A</oddHeader>
    <oddFooter>&amp;C&amp;"Times New Roman,Általános"&amp;12Oldal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90"/>
  <sheetViews>
    <sheetView view="pageBreakPreview" topLeftCell="A67" zoomScale="110" zoomScaleSheetLayoutView="110" workbookViewId="0">
      <selection activeCell="I88" activeCellId="1" sqref="B26:B28 I88"/>
    </sheetView>
  </sheetViews>
  <sheetFormatPr defaultRowHeight="12.75"/>
  <cols>
    <col min="1" max="1" width="8.140625" style="1" customWidth="1"/>
    <col min="2" max="2" width="13.7109375" style="1" customWidth="1"/>
    <col min="3" max="3" width="40.85546875" style="2" customWidth="1"/>
    <col min="4" max="4" width="16.42578125" style="2" customWidth="1"/>
    <col min="5" max="5" width="9.140625" style="2"/>
    <col min="6" max="6" width="15" style="2" customWidth="1"/>
    <col min="7" max="16384" width="9.140625" style="2"/>
  </cols>
  <sheetData>
    <row r="1" spans="1:4" ht="24.75" customHeight="1">
      <c r="A1" s="219" t="s">
        <v>146</v>
      </c>
      <c r="B1" s="219"/>
      <c r="C1" s="219"/>
      <c r="D1" s="219"/>
    </row>
    <row r="2" spans="1:4" s="12" customFormat="1" ht="24.75" customHeight="1">
      <c r="A2" s="240" t="s">
        <v>147</v>
      </c>
      <c r="B2" s="240"/>
      <c r="C2" s="240"/>
      <c r="D2" s="240"/>
    </row>
    <row r="3" spans="1:4" ht="14.65" customHeight="1">
      <c r="A3" s="204" t="s">
        <v>3</v>
      </c>
      <c r="B3" s="204" t="s">
        <v>4</v>
      </c>
      <c r="C3" s="204" t="s">
        <v>5</v>
      </c>
      <c r="D3" s="204" t="s">
        <v>6</v>
      </c>
    </row>
    <row r="4" spans="1:4">
      <c r="A4" s="204"/>
      <c r="B4" s="204"/>
      <c r="C4" s="204"/>
      <c r="D4" s="204"/>
    </row>
    <row r="5" spans="1:4">
      <c r="A5" s="204"/>
      <c r="B5" s="204"/>
      <c r="C5" s="204"/>
      <c r="D5" s="204"/>
    </row>
    <row r="6" spans="1:4" ht="12.75" customHeight="1">
      <c r="A6" s="207" t="s">
        <v>148</v>
      </c>
      <c r="B6" s="207"/>
      <c r="C6" s="207"/>
      <c r="D6" s="207"/>
    </row>
    <row r="7" spans="1:4">
      <c r="A7" s="127" t="s">
        <v>7</v>
      </c>
      <c r="B7" s="128">
        <v>5</v>
      </c>
      <c r="C7" s="129" t="s">
        <v>149</v>
      </c>
      <c r="D7" s="130">
        <v>30000</v>
      </c>
    </row>
    <row r="8" spans="1:4">
      <c r="A8" s="127" t="s">
        <v>9</v>
      </c>
      <c r="B8" s="128" t="s">
        <v>150</v>
      </c>
      <c r="C8" s="129" t="s">
        <v>151</v>
      </c>
      <c r="D8" s="130">
        <v>150000</v>
      </c>
    </row>
    <row r="9" spans="1:4">
      <c r="A9" s="127" t="s">
        <v>11</v>
      </c>
      <c r="B9" s="128">
        <v>0.60000000000000009</v>
      </c>
      <c r="C9" s="129" t="s">
        <v>151</v>
      </c>
      <c r="D9" s="130">
        <v>103000</v>
      </c>
    </row>
    <row r="10" spans="1:4">
      <c r="A10" s="127" t="s">
        <v>13</v>
      </c>
      <c r="B10" s="128" t="s">
        <v>152</v>
      </c>
      <c r="C10" s="129" t="s">
        <v>149</v>
      </c>
      <c r="D10" s="130">
        <v>68000</v>
      </c>
    </row>
    <row r="11" spans="1:4">
      <c r="A11" s="127" t="s">
        <v>16</v>
      </c>
      <c r="B11" s="128" t="s">
        <v>153</v>
      </c>
      <c r="C11" s="129" t="s">
        <v>154</v>
      </c>
      <c r="D11" s="130">
        <v>961000</v>
      </c>
    </row>
    <row r="12" spans="1:4">
      <c r="A12" s="127" t="s">
        <v>21</v>
      </c>
      <c r="B12" s="128" t="s">
        <v>155</v>
      </c>
      <c r="C12" s="131" t="s">
        <v>151</v>
      </c>
      <c r="D12" s="130">
        <v>337590</v>
      </c>
    </row>
    <row r="13" spans="1:4">
      <c r="A13" s="4" t="s">
        <v>22</v>
      </c>
      <c r="B13" s="128" t="s">
        <v>156</v>
      </c>
      <c r="C13" s="131" t="s">
        <v>157</v>
      </c>
      <c r="D13" s="130">
        <v>17524409</v>
      </c>
    </row>
    <row r="14" spans="1:4">
      <c r="A14" s="4" t="s">
        <v>23</v>
      </c>
      <c r="B14" s="128" t="s">
        <v>158</v>
      </c>
      <c r="C14" s="131" t="s">
        <v>157</v>
      </c>
      <c r="D14" s="130">
        <v>5765335</v>
      </c>
    </row>
    <row r="15" spans="1:4">
      <c r="A15" s="4" t="s">
        <v>24</v>
      </c>
      <c r="B15" s="128" t="s">
        <v>159</v>
      </c>
      <c r="C15" s="129" t="s">
        <v>151</v>
      </c>
      <c r="D15" s="130">
        <v>27000</v>
      </c>
    </row>
    <row r="16" spans="1:4">
      <c r="A16" s="4" t="s">
        <v>25</v>
      </c>
      <c r="B16" s="128" t="s">
        <v>160</v>
      </c>
      <c r="C16" s="129" t="s">
        <v>151</v>
      </c>
      <c r="D16" s="130">
        <v>191000</v>
      </c>
    </row>
    <row r="17" spans="1:4">
      <c r="A17" s="4" t="s">
        <v>26</v>
      </c>
      <c r="B17" s="128" t="s">
        <v>161</v>
      </c>
      <c r="C17" s="129" t="s">
        <v>162</v>
      </c>
      <c r="D17" s="130">
        <v>4000</v>
      </c>
    </row>
    <row r="18" spans="1:4">
      <c r="A18" s="4" t="s">
        <v>27</v>
      </c>
      <c r="B18" s="128" t="s">
        <v>163</v>
      </c>
      <c r="C18" s="129" t="s">
        <v>164</v>
      </c>
      <c r="D18" s="130">
        <v>22000</v>
      </c>
    </row>
    <row r="19" spans="1:4">
      <c r="A19" s="4" t="s">
        <v>29</v>
      </c>
      <c r="B19" s="128" t="s">
        <v>165</v>
      </c>
      <c r="C19" s="129" t="s">
        <v>166</v>
      </c>
      <c r="D19" s="130">
        <v>36000</v>
      </c>
    </row>
    <row r="20" spans="1:4">
      <c r="A20" s="4" t="s">
        <v>31</v>
      </c>
      <c r="B20" s="128" t="s">
        <v>167</v>
      </c>
      <c r="C20" s="129" t="s">
        <v>168</v>
      </c>
      <c r="D20" s="130">
        <v>25000</v>
      </c>
    </row>
    <row r="21" spans="1:4">
      <c r="A21" s="4" t="s">
        <v>32</v>
      </c>
      <c r="B21" s="128" t="s">
        <v>169</v>
      </c>
      <c r="C21" s="129" t="s">
        <v>162</v>
      </c>
      <c r="D21" s="130">
        <v>438000</v>
      </c>
    </row>
    <row r="22" spans="1:4">
      <c r="A22" s="4" t="s">
        <v>33</v>
      </c>
      <c r="B22" s="128" t="s">
        <v>170</v>
      </c>
      <c r="C22" s="129" t="s">
        <v>154</v>
      </c>
      <c r="D22" s="130">
        <v>69000</v>
      </c>
    </row>
    <row r="23" spans="1:4">
      <c r="A23" s="4" t="s">
        <v>66</v>
      </c>
      <c r="B23" s="128" t="s">
        <v>171</v>
      </c>
      <c r="C23" s="129" t="s">
        <v>154</v>
      </c>
      <c r="D23" s="130">
        <v>16000</v>
      </c>
    </row>
    <row r="24" spans="1:4">
      <c r="A24" s="4" t="s">
        <v>69</v>
      </c>
      <c r="B24" s="128" t="s">
        <v>172</v>
      </c>
      <c r="C24" s="129" t="s">
        <v>154</v>
      </c>
      <c r="D24" s="130">
        <v>5565000</v>
      </c>
    </row>
    <row r="25" spans="1:4">
      <c r="A25" s="4" t="s">
        <v>72</v>
      </c>
      <c r="B25" s="128" t="s">
        <v>173</v>
      </c>
      <c r="C25" s="129" t="s">
        <v>154</v>
      </c>
      <c r="D25" s="130">
        <v>42000</v>
      </c>
    </row>
    <row r="26" spans="1:4">
      <c r="A26" s="4" t="s">
        <v>75</v>
      </c>
      <c r="B26" s="128" t="s">
        <v>174</v>
      </c>
      <c r="C26" s="129" t="s">
        <v>175</v>
      </c>
      <c r="D26" s="130">
        <v>2002614</v>
      </c>
    </row>
    <row r="27" spans="1:4">
      <c r="A27" s="4" t="s">
        <v>78</v>
      </c>
      <c r="B27" s="128" t="s">
        <v>176</v>
      </c>
      <c r="C27" s="129" t="s">
        <v>151</v>
      </c>
      <c r="D27" s="130">
        <v>150000</v>
      </c>
    </row>
    <row r="28" spans="1:4">
      <c r="A28" s="4" t="s">
        <v>81</v>
      </c>
      <c r="B28" s="128" t="s">
        <v>177</v>
      </c>
      <c r="C28" s="129" t="s">
        <v>151</v>
      </c>
      <c r="D28" s="130">
        <v>115000</v>
      </c>
    </row>
    <row r="29" spans="1:4">
      <c r="A29" s="4" t="s">
        <v>84</v>
      </c>
      <c r="B29" s="128" t="s">
        <v>178</v>
      </c>
      <c r="C29" s="129" t="s">
        <v>154</v>
      </c>
      <c r="D29" s="130">
        <v>4286000</v>
      </c>
    </row>
    <row r="30" spans="1:4">
      <c r="A30" s="4" t="s">
        <v>179</v>
      </c>
      <c r="B30" s="128" t="s">
        <v>180</v>
      </c>
      <c r="C30" s="129" t="s">
        <v>151</v>
      </c>
      <c r="D30" s="130">
        <v>89000</v>
      </c>
    </row>
    <row r="31" spans="1:4">
      <c r="A31" s="4" t="s">
        <v>181</v>
      </c>
      <c r="B31" s="128" t="s">
        <v>182</v>
      </c>
      <c r="C31" s="129" t="s">
        <v>151</v>
      </c>
      <c r="D31" s="130">
        <v>81000</v>
      </c>
    </row>
    <row r="32" spans="1:4">
      <c r="A32" s="4" t="s">
        <v>183</v>
      </c>
      <c r="B32" s="128" t="s">
        <v>184</v>
      </c>
      <c r="C32" s="129" t="s">
        <v>151</v>
      </c>
      <c r="D32" s="130">
        <v>347000</v>
      </c>
    </row>
    <row r="33" spans="1:4">
      <c r="A33" s="4" t="s">
        <v>185</v>
      </c>
      <c r="B33" s="128" t="s">
        <v>186</v>
      </c>
      <c r="C33" s="129" t="s">
        <v>151</v>
      </c>
      <c r="D33" s="130">
        <v>58000</v>
      </c>
    </row>
    <row r="34" spans="1:4">
      <c r="A34" s="4" t="s">
        <v>187</v>
      </c>
      <c r="B34" s="128" t="s">
        <v>188</v>
      </c>
      <c r="C34" s="129" t="s">
        <v>151</v>
      </c>
      <c r="D34" s="130">
        <v>67000</v>
      </c>
    </row>
    <row r="35" spans="1:4">
      <c r="A35" s="4" t="s">
        <v>189</v>
      </c>
      <c r="B35" s="128" t="s">
        <v>190</v>
      </c>
      <c r="C35" s="129" t="s">
        <v>151</v>
      </c>
      <c r="D35" s="130">
        <v>55874979</v>
      </c>
    </row>
    <row r="36" spans="1:4">
      <c r="A36" s="4" t="s">
        <v>191</v>
      </c>
      <c r="B36" s="128" t="s">
        <v>192</v>
      </c>
      <c r="C36" s="129" t="s">
        <v>151</v>
      </c>
      <c r="D36" s="130">
        <v>66000</v>
      </c>
    </row>
    <row r="37" spans="1:4">
      <c r="A37" s="4" t="s">
        <v>193</v>
      </c>
      <c r="B37" s="128" t="s">
        <v>194</v>
      </c>
      <c r="C37" s="129" t="s">
        <v>151</v>
      </c>
      <c r="D37" s="130">
        <v>88000</v>
      </c>
    </row>
    <row r="38" spans="1:4">
      <c r="A38" s="4" t="s">
        <v>195</v>
      </c>
      <c r="B38" s="128" t="s">
        <v>196</v>
      </c>
      <c r="C38" s="129" t="s">
        <v>197</v>
      </c>
      <c r="D38" s="130">
        <v>1043248</v>
      </c>
    </row>
    <row r="39" spans="1:4">
      <c r="A39" s="4" t="s">
        <v>198</v>
      </c>
      <c r="B39" s="132"/>
      <c r="C39" s="129" t="s">
        <v>199</v>
      </c>
      <c r="D39" s="133">
        <v>691607</v>
      </c>
    </row>
    <row r="40" spans="1:4">
      <c r="A40" s="4" t="s">
        <v>200</v>
      </c>
      <c r="B40" s="132"/>
      <c r="C40" s="129" t="s">
        <v>201</v>
      </c>
      <c r="D40" s="133">
        <v>91162</v>
      </c>
    </row>
    <row r="41" spans="1:4">
      <c r="A41" s="4" t="s">
        <v>202</v>
      </c>
      <c r="B41" s="132"/>
      <c r="C41" s="129" t="s">
        <v>203</v>
      </c>
      <c r="D41" s="133">
        <v>29985</v>
      </c>
    </row>
    <row r="42" spans="1:4">
      <c r="A42" s="4" t="s">
        <v>204</v>
      </c>
      <c r="B42" s="132"/>
      <c r="C42" s="129" t="s">
        <v>205</v>
      </c>
      <c r="D42" s="133">
        <v>129434</v>
      </c>
    </row>
    <row r="43" spans="1:4">
      <c r="A43" s="4" t="s">
        <v>206</v>
      </c>
      <c r="B43" s="132"/>
      <c r="C43" s="129" t="s">
        <v>207</v>
      </c>
      <c r="D43" s="133">
        <v>344553</v>
      </c>
    </row>
    <row r="44" spans="1:4">
      <c r="A44" s="4" t="s">
        <v>208</v>
      </c>
      <c r="B44" s="132"/>
      <c r="C44" s="129" t="s">
        <v>209</v>
      </c>
      <c r="D44" s="133">
        <v>164236</v>
      </c>
    </row>
    <row r="45" spans="1:4">
      <c r="A45" s="4" t="s">
        <v>210</v>
      </c>
      <c r="B45" s="132"/>
      <c r="C45" s="134" t="s">
        <v>211</v>
      </c>
      <c r="D45" s="135">
        <v>201054</v>
      </c>
    </row>
    <row r="46" spans="1:4">
      <c r="A46" s="4" t="s">
        <v>212</v>
      </c>
      <c r="B46" s="132"/>
      <c r="C46" s="136" t="s">
        <v>162</v>
      </c>
      <c r="D46" s="137">
        <v>500000</v>
      </c>
    </row>
    <row r="47" spans="1:4" ht="12.75" customHeight="1">
      <c r="A47" s="4"/>
      <c r="B47" s="4"/>
      <c r="C47" s="7" t="s">
        <v>18</v>
      </c>
      <c r="D47" s="123">
        <f>SUM(D7:D46)</f>
        <v>97794206</v>
      </c>
    </row>
    <row r="48" spans="1:4" ht="12.75" customHeight="1">
      <c r="A48" s="9"/>
      <c r="B48" s="9"/>
      <c r="C48" s="10"/>
      <c r="D48" s="45"/>
    </row>
    <row r="49" spans="1:5" ht="12.75" customHeight="1">
      <c r="A49" s="9"/>
      <c r="B49" s="9"/>
      <c r="C49" s="10" t="s">
        <v>213</v>
      </c>
      <c r="D49" s="45"/>
    </row>
    <row r="50" spans="1:5" ht="12.75" customHeight="1">
      <c r="A50" s="235" t="s">
        <v>3</v>
      </c>
      <c r="B50" s="235" t="s">
        <v>4</v>
      </c>
      <c r="C50" s="235" t="s">
        <v>5</v>
      </c>
      <c r="D50" s="235" t="s">
        <v>6</v>
      </c>
    </row>
    <row r="51" spans="1:5" ht="12.75" customHeight="1">
      <c r="A51" s="235"/>
      <c r="B51" s="235"/>
      <c r="C51" s="235"/>
      <c r="D51" s="235"/>
    </row>
    <row r="52" spans="1:5" ht="12.75" customHeight="1">
      <c r="A52" s="108" t="s">
        <v>7</v>
      </c>
      <c r="B52" s="108"/>
      <c r="C52" s="138" t="s">
        <v>214</v>
      </c>
      <c r="D52" s="139">
        <v>670000</v>
      </c>
    </row>
    <row r="53" spans="1:5" ht="12.75" customHeight="1">
      <c r="A53" s="108" t="s">
        <v>9</v>
      </c>
      <c r="B53" s="108"/>
      <c r="C53" s="138" t="s">
        <v>214</v>
      </c>
      <c r="D53" s="139">
        <v>550000</v>
      </c>
    </row>
    <row r="54" spans="1:5" ht="12.75" customHeight="1">
      <c r="A54" s="108" t="s">
        <v>11</v>
      </c>
      <c r="B54" s="108"/>
      <c r="C54" s="138" t="s">
        <v>215</v>
      </c>
      <c r="D54" s="140">
        <v>420000</v>
      </c>
    </row>
    <row r="55" spans="1:5" ht="12.75" customHeight="1">
      <c r="A55" s="108" t="s">
        <v>13</v>
      </c>
      <c r="B55" s="108"/>
      <c r="C55" s="138" t="s">
        <v>216</v>
      </c>
      <c r="D55" s="140">
        <v>305000</v>
      </c>
    </row>
    <row r="56" spans="1:5" ht="12.75" customHeight="1">
      <c r="A56" s="108"/>
      <c r="B56" s="108"/>
      <c r="C56" s="141" t="s">
        <v>18</v>
      </c>
      <c r="D56" s="42">
        <f>SUM(D52:D55)</f>
        <v>1945000</v>
      </c>
    </row>
    <row r="57" spans="1:5" ht="12.75" customHeight="1">
      <c r="A57" s="9"/>
      <c r="B57" s="9"/>
      <c r="C57" s="10"/>
      <c r="D57" s="45"/>
    </row>
    <row r="58" spans="1:5">
      <c r="A58" s="213" t="s">
        <v>122</v>
      </c>
      <c r="B58" s="213"/>
      <c r="C58" s="213"/>
      <c r="D58" s="213"/>
    </row>
    <row r="59" spans="1:5" ht="14.65" customHeight="1">
      <c r="A59" s="235" t="s">
        <v>3</v>
      </c>
      <c r="B59" s="235" t="s">
        <v>4</v>
      </c>
      <c r="C59" s="235" t="s">
        <v>5</v>
      </c>
      <c r="D59" s="235" t="s">
        <v>6</v>
      </c>
    </row>
    <row r="60" spans="1:5">
      <c r="A60" s="235"/>
      <c r="B60" s="235"/>
      <c r="C60" s="235"/>
      <c r="D60" s="235"/>
    </row>
    <row r="61" spans="1:5">
      <c r="A61" s="235"/>
      <c r="B61" s="235"/>
      <c r="C61" s="235"/>
      <c r="D61" s="235"/>
    </row>
    <row r="62" spans="1:5" ht="15">
      <c r="A62" s="108" t="s">
        <v>7</v>
      </c>
      <c r="B62" s="142" t="s">
        <v>97</v>
      </c>
      <c r="C62" s="143" t="s">
        <v>217</v>
      </c>
      <c r="D62" s="144">
        <v>1349282</v>
      </c>
    </row>
    <row r="63" spans="1:5" ht="15">
      <c r="A63" s="108" t="s">
        <v>9</v>
      </c>
      <c r="B63" s="142" t="s">
        <v>97</v>
      </c>
      <c r="C63" s="143" t="s">
        <v>218</v>
      </c>
      <c r="D63" s="144">
        <v>600000</v>
      </c>
      <c r="E63" s="238"/>
    </row>
    <row r="64" spans="1:5" ht="15">
      <c r="A64" s="108" t="s">
        <v>11</v>
      </c>
      <c r="B64" s="142" t="s">
        <v>97</v>
      </c>
      <c r="C64" s="143" t="s">
        <v>219</v>
      </c>
      <c r="D64" s="144">
        <v>751000</v>
      </c>
      <c r="E64" s="238"/>
    </row>
    <row r="65" spans="1:5" ht="15">
      <c r="A65" s="108" t="s">
        <v>13</v>
      </c>
      <c r="B65" s="142" t="s">
        <v>97</v>
      </c>
      <c r="C65" s="113" t="s">
        <v>220</v>
      </c>
      <c r="D65" s="145">
        <v>96000</v>
      </c>
      <c r="E65" s="238"/>
    </row>
    <row r="66" spans="1:5" ht="15">
      <c r="A66" s="108" t="s">
        <v>16</v>
      </c>
      <c r="B66" s="142" t="s">
        <v>97</v>
      </c>
      <c r="C66" s="143" t="s">
        <v>221</v>
      </c>
      <c r="D66" s="144">
        <v>1034000</v>
      </c>
    </row>
    <row r="67" spans="1:5" ht="15">
      <c r="A67" s="108" t="s">
        <v>21</v>
      </c>
      <c r="B67" s="142" t="s">
        <v>222</v>
      </c>
      <c r="C67" s="143" t="s">
        <v>223</v>
      </c>
      <c r="D67" s="144">
        <v>519409</v>
      </c>
    </row>
    <row r="68" spans="1:5" ht="15">
      <c r="A68" s="108" t="s">
        <v>22</v>
      </c>
      <c r="B68" s="142" t="s">
        <v>94</v>
      </c>
      <c r="C68" s="143" t="s">
        <v>224</v>
      </c>
      <c r="D68" s="144">
        <v>189000</v>
      </c>
    </row>
    <row r="69" spans="1:5" ht="15">
      <c r="A69" s="108" t="s">
        <v>23</v>
      </c>
      <c r="B69" s="142" t="s">
        <v>94</v>
      </c>
      <c r="C69" s="143" t="s">
        <v>225</v>
      </c>
      <c r="D69" s="144">
        <v>1749780</v>
      </c>
    </row>
    <row r="70" spans="1:5" ht="15">
      <c r="A70" s="108" t="s">
        <v>24</v>
      </c>
      <c r="B70" s="142" t="s">
        <v>94</v>
      </c>
      <c r="C70" s="143" t="s">
        <v>226</v>
      </c>
      <c r="D70" s="144">
        <v>2952756</v>
      </c>
    </row>
    <row r="71" spans="1:5" ht="15">
      <c r="A71" s="108" t="s">
        <v>25</v>
      </c>
      <c r="B71" s="142" t="s">
        <v>174</v>
      </c>
      <c r="C71" s="143" t="s">
        <v>227</v>
      </c>
      <c r="D71" s="144">
        <v>1072039</v>
      </c>
    </row>
    <row r="72" spans="1:5">
      <c r="A72" s="108"/>
      <c r="B72" s="146"/>
      <c r="C72" s="141" t="s">
        <v>18</v>
      </c>
      <c r="D72" s="42">
        <f>SUM(D62:D71)</f>
        <v>10313266</v>
      </c>
    </row>
    <row r="73" spans="1:5">
      <c r="A73" s="108"/>
      <c r="B73" s="146"/>
      <c r="C73" s="141"/>
      <c r="D73" s="42"/>
    </row>
    <row r="74" spans="1:5">
      <c r="A74" s="239" t="s">
        <v>228</v>
      </c>
      <c r="B74" s="239"/>
      <c r="C74" s="239"/>
      <c r="D74" s="42">
        <f>D72+D56+D47</f>
        <v>110052472</v>
      </c>
    </row>
    <row r="75" spans="1:5">
      <c r="A75" s="46"/>
      <c r="B75" s="46"/>
      <c r="C75" s="46"/>
      <c r="D75" s="45"/>
    </row>
    <row r="76" spans="1:5">
      <c r="A76" s="46"/>
      <c r="B76" s="46"/>
      <c r="C76" s="46"/>
      <c r="D76" s="45"/>
    </row>
    <row r="78" spans="1:5">
      <c r="A78" s="236" t="s">
        <v>229</v>
      </c>
      <c r="B78" s="236"/>
      <c r="C78" s="236"/>
      <c r="D78" s="236"/>
    </row>
    <row r="79" spans="1:5" ht="14.65" customHeight="1">
      <c r="A79" s="235" t="s">
        <v>3</v>
      </c>
      <c r="B79" s="235" t="s">
        <v>4</v>
      </c>
      <c r="C79" s="235" t="s">
        <v>5</v>
      </c>
      <c r="D79" s="235" t="s">
        <v>6</v>
      </c>
    </row>
    <row r="80" spans="1:5">
      <c r="A80" s="235"/>
      <c r="B80" s="235"/>
      <c r="C80" s="235"/>
      <c r="D80" s="235"/>
    </row>
    <row r="81" spans="1:6">
      <c r="A81" s="235"/>
      <c r="B81" s="235"/>
      <c r="C81" s="235"/>
      <c r="D81" s="235"/>
    </row>
    <row r="82" spans="1:6">
      <c r="A82" s="108" t="s">
        <v>7</v>
      </c>
      <c r="B82" s="108"/>
      <c r="C82" s="147"/>
      <c r="D82" s="148"/>
    </row>
    <row r="83" spans="1:6">
      <c r="A83" s="237" t="s">
        <v>230</v>
      </c>
      <c r="B83" s="237"/>
      <c r="C83" s="237"/>
      <c r="D83" s="149">
        <f>SUM(D82:D82)</f>
        <v>0</v>
      </c>
    </row>
    <row r="86" spans="1:6">
      <c r="A86" s="216" t="s">
        <v>231</v>
      </c>
      <c r="B86" s="216"/>
      <c r="C86" s="216"/>
      <c r="D86" s="123">
        <f>D47+D56+D72+D83</f>
        <v>110052472</v>
      </c>
      <c r="F86" s="70"/>
    </row>
    <row r="88" spans="1:6">
      <c r="A88" s="2"/>
      <c r="B88" s="150"/>
    </row>
    <row r="90" spans="1:6">
      <c r="A90" s="226" t="s">
        <v>232</v>
      </c>
      <c r="B90" s="226"/>
      <c r="C90" s="226"/>
    </row>
  </sheetData>
  <sheetProtection selectLockedCells="1" selectUnlockedCells="1"/>
  <mergeCells count="26">
    <mergeCell ref="A1:D1"/>
    <mergeCell ref="A2:D2"/>
    <mergeCell ref="A3:A5"/>
    <mergeCell ref="B3:B5"/>
    <mergeCell ref="C3:C5"/>
    <mergeCell ref="D3:D5"/>
    <mergeCell ref="A6:D6"/>
    <mergeCell ref="A50:A51"/>
    <mergeCell ref="B50:B51"/>
    <mergeCell ref="C50:C51"/>
    <mergeCell ref="D50:D51"/>
    <mergeCell ref="A58:D58"/>
    <mergeCell ref="A59:A61"/>
    <mergeCell ref="B59:B61"/>
    <mergeCell ref="C59:C61"/>
    <mergeCell ref="D59:D61"/>
    <mergeCell ref="E63:E65"/>
    <mergeCell ref="A74:C74"/>
    <mergeCell ref="A86:C86"/>
    <mergeCell ref="A90:C90"/>
    <mergeCell ref="A78:D78"/>
    <mergeCell ref="A79:A81"/>
    <mergeCell ref="B79:B81"/>
    <mergeCell ref="C79:C81"/>
    <mergeCell ref="D79:D81"/>
    <mergeCell ref="A83:C83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92" firstPageNumber="0" orientation="portrait" horizontalDpi="300" verticalDpi="300" r:id="rId1"/>
  <headerFooter alignWithMargins="0">
    <oddFooter>&amp;C&amp;P. oldal</oddFooter>
  </headerFooter>
  <rowBreaks count="1" manualBreakCount="1">
    <brk id="5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C56"/>
  <sheetViews>
    <sheetView view="pageBreakPreview" topLeftCell="A31" zoomScale="110" zoomScaleSheetLayoutView="110" workbookViewId="0">
      <selection activeCell="F47" activeCellId="1" sqref="B26:B28 F47"/>
    </sheetView>
  </sheetViews>
  <sheetFormatPr defaultRowHeight="12.75"/>
  <cols>
    <col min="2" max="2" width="18.28515625" customWidth="1"/>
    <col min="3" max="3" width="39.85546875" customWidth="1"/>
  </cols>
  <sheetData>
    <row r="1" spans="1:3">
      <c r="C1" s="151" t="s">
        <v>233</v>
      </c>
    </row>
    <row r="2" spans="1:3" ht="16.5" customHeight="1">
      <c r="A2" s="242" t="s">
        <v>234</v>
      </c>
      <c r="B2" s="242"/>
      <c r="C2" s="242"/>
    </row>
    <row r="4" spans="1:3" ht="12.75" customHeight="1">
      <c r="A4" s="243" t="s">
        <v>3</v>
      </c>
      <c r="B4" s="244" t="s">
        <v>4</v>
      </c>
      <c r="C4" s="243" t="s">
        <v>5</v>
      </c>
    </row>
    <row r="5" spans="1:3">
      <c r="A5" s="243"/>
      <c r="B5" s="244"/>
      <c r="C5" s="243"/>
    </row>
    <row r="6" spans="1:3">
      <c r="A6" s="243"/>
      <c r="B6" s="244"/>
      <c r="C6" s="243"/>
    </row>
    <row r="7" spans="1:3" ht="12.75" customHeight="1">
      <c r="A7" s="245" t="s">
        <v>148</v>
      </c>
      <c r="B7" s="245"/>
      <c r="C7" s="245"/>
    </row>
    <row r="8" spans="1:3">
      <c r="A8" s="152" t="s">
        <v>7</v>
      </c>
      <c r="B8" s="128">
        <v>5</v>
      </c>
      <c r="C8" s="129" t="s">
        <v>149</v>
      </c>
    </row>
    <row r="9" spans="1:3">
      <c r="A9" s="152" t="s">
        <v>9</v>
      </c>
      <c r="B9" s="128" t="s">
        <v>150</v>
      </c>
      <c r="C9" s="129" t="s">
        <v>151</v>
      </c>
    </row>
    <row r="10" spans="1:3">
      <c r="A10" s="152" t="s">
        <v>11</v>
      </c>
      <c r="B10" s="128">
        <v>0.60000000000000009</v>
      </c>
      <c r="C10" s="129" t="s">
        <v>151</v>
      </c>
    </row>
    <row r="11" spans="1:3">
      <c r="A11" s="152" t="s">
        <v>13</v>
      </c>
      <c r="B11" s="128" t="s">
        <v>152</v>
      </c>
      <c r="C11" s="129" t="s">
        <v>149</v>
      </c>
    </row>
    <row r="12" spans="1:3">
      <c r="A12" s="152" t="s">
        <v>16</v>
      </c>
      <c r="B12" s="128" t="s">
        <v>153</v>
      </c>
      <c r="C12" s="129" t="s">
        <v>154</v>
      </c>
    </row>
    <row r="13" spans="1:3">
      <c r="A13" s="152" t="s">
        <v>21</v>
      </c>
      <c r="B13" s="128" t="s">
        <v>155</v>
      </c>
      <c r="C13" s="131" t="s">
        <v>151</v>
      </c>
    </row>
    <row r="14" spans="1:3">
      <c r="A14" s="152" t="s">
        <v>22</v>
      </c>
      <c r="B14" s="128" t="s">
        <v>156</v>
      </c>
      <c r="C14" s="131" t="s">
        <v>157</v>
      </c>
    </row>
    <row r="15" spans="1:3">
      <c r="A15" s="152" t="s">
        <v>23</v>
      </c>
      <c r="B15" s="128" t="s">
        <v>158</v>
      </c>
      <c r="C15" s="131" t="s">
        <v>157</v>
      </c>
    </row>
    <row r="16" spans="1:3">
      <c r="A16" s="152" t="s">
        <v>24</v>
      </c>
      <c r="B16" s="128" t="s">
        <v>159</v>
      </c>
      <c r="C16" s="129" t="s">
        <v>151</v>
      </c>
    </row>
    <row r="17" spans="1:3">
      <c r="A17" s="152" t="s">
        <v>25</v>
      </c>
      <c r="B17" s="128" t="s">
        <v>160</v>
      </c>
      <c r="C17" s="129" t="s">
        <v>151</v>
      </c>
    </row>
    <row r="18" spans="1:3">
      <c r="A18" s="152" t="s">
        <v>26</v>
      </c>
      <c r="B18" s="128" t="s">
        <v>161</v>
      </c>
      <c r="C18" s="129" t="s">
        <v>162</v>
      </c>
    </row>
    <row r="19" spans="1:3">
      <c r="A19" s="152" t="s">
        <v>27</v>
      </c>
      <c r="B19" s="128" t="s">
        <v>163</v>
      </c>
      <c r="C19" s="129" t="s">
        <v>164</v>
      </c>
    </row>
    <row r="20" spans="1:3">
      <c r="A20" s="152" t="s">
        <v>29</v>
      </c>
      <c r="B20" s="128" t="s">
        <v>165</v>
      </c>
      <c r="C20" s="129" t="s">
        <v>166</v>
      </c>
    </row>
    <row r="21" spans="1:3">
      <c r="A21" s="152" t="s">
        <v>31</v>
      </c>
      <c r="B21" s="128" t="s">
        <v>167</v>
      </c>
      <c r="C21" s="129" t="s">
        <v>168</v>
      </c>
    </row>
    <row r="22" spans="1:3">
      <c r="A22" s="152" t="s">
        <v>32</v>
      </c>
      <c r="B22" s="128" t="s">
        <v>169</v>
      </c>
      <c r="C22" s="129" t="s">
        <v>162</v>
      </c>
    </row>
    <row r="23" spans="1:3">
      <c r="A23" s="152" t="s">
        <v>33</v>
      </c>
      <c r="B23" s="128" t="s">
        <v>170</v>
      </c>
      <c r="C23" s="129" t="s">
        <v>154</v>
      </c>
    </row>
    <row r="24" spans="1:3">
      <c r="A24" s="152" t="s">
        <v>66</v>
      </c>
      <c r="B24" s="128" t="s">
        <v>171</v>
      </c>
      <c r="C24" s="129" t="s">
        <v>154</v>
      </c>
    </row>
    <row r="25" spans="1:3">
      <c r="A25" s="152" t="s">
        <v>69</v>
      </c>
      <c r="B25" s="128" t="s">
        <v>172</v>
      </c>
      <c r="C25" s="129" t="s">
        <v>154</v>
      </c>
    </row>
    <row r="26" spans="1:3">
      <c r="A26" s="152" t="s">
        <v>72</v>
      </c>
      <c r="B26" s="128" t="s">
        <v>173</v>
      </c>
      <c r="C26" s="129" t="s">
        <v>154</v>
      </c>
    </row>
    <row r="27" spans="1:3">
      <c r="A27" s="152" t="s">
        <v>75</v>
      </c>
      <c r="B27" s="128" t="s">
        <v>174</v>
      </c>
      <c r="C27" s="129" t="s">
        <v>175</v>
      </c>
    </row>
    <row r="28" spans="1:3">
      <c r="A28" s="152" t="s">
        <v>78</v>
      </c>
      <c r="B28" s="128" t="s">
        <v>176</v>
      </c>
      <c r="C28" s="129" t="s">
        <v>151</v>
      </c>
    </row>
    <row r="29" spans="1:3">
      <c r="A29" s="152" t="s">
        <v>81</v>
      </c>
      <c r="B29" s="128" t="s">
        <v>177</v>
      </c>
      <c r="C29" s="129" t="s">
        <v>151</v>
      </c>
    </row>
    <row r="30" spans="1:3">
      <c r="A30" s="152" t="s">
        <v>84</v>
      </c>
      <c r="B30" s="128" t="s">
        <v>178</v>
      </c>
      <c r="C30" s="129" t="s">
        <v>154</v>
      </c>
    </row>
    <row r="31" spans="1:3">
      <c r="A31" s="152" t="s">
        <v>179</v>
      </c>
      <c r="B31" s="128" t="s">
        <v>180</v>
      </c>
      <c r="C31" s="129" t="s">
        <v>151</v>
      </c>
    </row>
    <row r="32" spans="1:3">
      <c r="A32" s="152" t="s">
        <v>181</v>
      </c>
      <c r="B32" s="128" t="s">
        <v>182</v>
      </c>
      <c r="C32" s="129" t="s">
        <v>151</v>
      </c>
    </row>
    <row r="33" spans="1:3">
      <c r="A33" s="152" t="s">
        <v>183</v>
      </c>
      <c r="B33" s="128" t="s">
        <v>184</v>
      </c>
      <c r="C33" s="129" t="s">
        <v>151</v>
      </c>
    </row>
    <row r="34" spans="1:3">
      <c r="A34" s="152" t="s">
        <v>185</v>
      </c>
      <c r="B34" s="128" t="s">
        <v>186</v>
      </c>
      <c r="C34" s="129" t="s">
        <v>151</v>
      </c>
    </row>
    <row r="35" spans="1:3">
      <c r="A35" s="152" t="s">
        <v>187</v>
      </c>
      <c r="B35" s="128" t="s">
        <v>188</v>
      </c>
      <c r="C35" s="129" t="s">
        <v>151</v>
      </c>
    </row>
    <row r="36" spans="1:3">
      <c r="A36" s="152" t="s">
        <v>189</v>
      </c>
      <c r="B36" s="128" t="s">
        <v>190</v>
      </c>
      <c r="C36" s="129" t="s">
        <v>151</v>
      </c>
    </row>
    <row r="37" spans="1:3">
      <c r="A37" s="152" t="s">
        <v>191</v>
      </c>
      <c r="B37" s="128" t="s">
        <v>192</v>
      </c>
      <c r="C37" s="129" t="s">
        <v>151</v>
      </c>
    </row>
    <row r="38" spans="1:3">
      <c r="A38" s="152" t="s">
        <v>193</v>
      </c>
      <c r="B38" s="128" t="s">
        <v>194</v>
      </c>
      <c r="C38" s="129" t="s">
        <v>151</v>
      </c>
    </row>
    <row r="39" spans="1:3">
      <c r="A39" s="152" t="s">
        <v>195</v>
      </c>
      <c r="B39" s="128" t="s">
        <v>196</v>
      </c>
      <c r="C39" s="129" t="s">
        <v>197</v>
      </c>
    </row>
    <row r="40" spans="1:3">
      <c r="A40" s="152" t="s">
        <v>198</v>
      </c>
      <c r="B40" s="132"/>
      <c r="C40" s="129" t="s">
        <v>199</v>
      </c>
    </row>
    <row r="41" spans="1:3">
      <c r="A41" s="152" t="s">
        <v>200</v>
      </c>
      <c r="B41" s="132"/>
      <c r="C41" s="129" t="s">
        <v>201</v>
      </c>
    </row>
    <row r="42" spans="1:3">
      <c r="A42" s="152" t="s">
        <v>202</v>
      </c>
      <c r="B42" s="132"/>
      <c r="C42" s="129" t="s">
        <v>203</v>
      </c>
    </row>
    <row r="43" spans="1:3">
      <c r="A43" s="152" t="s">
        <v>204</v>
      </c>
      <c r="B43" s="132"/>
      <c r="C43" s="129" t="s">
        <v>205</v>
      </c>
    </row>
    <row r="44" spans="1:3">
      <c r="A44" s="152" t="s">
        <v>206</v>
      </c>
      <c r="B44" s="132"/>
      <c r="C44" s="129" t="s">
        <v>207</v>
      </c>
    </row>
    <row r="45" spans="1:3">
      <c r="A45" s="152" t="s">
        <v>208</v>
      </c>
      <c r="B45" s="132"/>
      <c r="C45" s="129" t="s">
        <v>209</v>
      </c>
    </row>
    <row r="46" spans="1:3">
      <c r="A46" s="153" t="s">
        <v>210</v>
      </c>
      <c r="B46" s="154"/>
      <c r="C46" s="155" t="s">
        <v>211</v>
      </c>
    </row>
    <row r="47" spans="1:3">
      <c r="A47" s="152">
        <v>40</v>
      </c>
      <c r="B47" s="132"/>
      <c r="C47" s="25" t="s">
        <v>162</v>
      </c>
    </row>
    <row r="48" spans="1:3">
      <c r="A48" s="156"/>
      <c r="B48" s="156"/>
      <c r="C48" s="12"/>
    </row>
    <row r="49" spans="1:3">
      <c r="A49" s="246" t="s">
        <v>235</v>
      </c>
      <c r="B49" s="246"/>
      <c r="C49" s="246"/>
    </row>
    <row r="50" spans="1:3">
      <c r="A50" s="4" t="s">
        <v>7</v>
      </c>
      <c r="B50" s="4"/>
      <c r="C50" s="5" t="s">
        <v>87</v>
      </c>
    </row>
    <row r="51" spans="1:3" ht="15">
      <c r="A51" s="4" t="s">
        <v>9</v>
      </c>
      <c r="B51" s="112" t="s">
        <v>126</v>
      </c>
      <c r="C51" s="113" t="s">
        <v>127</v>
      </c>
    </row>
    <row r="52" spans="1:3" ht="13.15" customHeight="1">
      <c r="A52" s="241" t="s">
        <v>113</v>
      </c>
      <c r="B52" s="241"/>
      <c r="C52" s="241"/>
    </row>
    <row r="53" spans="1:3">
      <c r="A53" s="152" t="s">
        <v>7</v>
      </c>
      <c r="B53" s="74"/>
      <c r="C53" s="157" t="s">
        <v>112</v>
      </c>
    </row>
    <row r="56" spans="1:3">
      <c r="A56" s="158" t="s">
        <v>119</v>
      </c>
    </row>
  </sheetData>
  <sheetProtection selectLockedCells="1" selectUnlockedCells="1"/>
  <mergeCells count="7">
    <mergeCell ref="A52:C52"/>
    <mergeCell ref="A2:C2"/>
    <mergeCell ref="A4:A6"/>
    <mergeCell ref="B4:B6"/>
    <mergeCell ref="C4:C6"/>
    <mergeCell ref="A7:C7"/>
    <mergeCell ref="A49:C49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93" firstPageNumber="0" orientation="portrait" horizontalDpi="300" verticalDpi="300" r:id="rId1"/>
  <headerFooter alignWithMargins="0">
    <oddHeader>&amp;R1.sz.melléklet</oddHeader>
    <oddFooter>&amp;C&amp;P.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D52"/>
  <sheetViews>
    <sheetView tabSelected="1" view="pageBreakPreview" zoomScale="110" zoomScaleSheetLayoutView="110" workbookViewId="0">
      <selection activeCell="B26" sqref="B26:B28"/>
    </sheetView>
  </sheetViews>
  <sheetFormatPr defaultRowHeight="12.75"/>
  <cols>
    <col min="1" max="1" width="12" customWidth="1"/>
    <col min="2" max="2" width="8.85546875" style="159" customWidth="1"/>
    <col min="3" max="3" width="51.7109375" customWidth="1"/>
    <col min="4" max="4" width="12.5703125" customWidth="1"/>
  </cols>
  <sheetData>
    <row r="1" spans="1:3">
      <c r="C1" s="151" t="s">
        <v>236</v>
      </c>
    </row>
    <row r="2" spans="1:3" ht="16.5" customHeight="1">
      <c r="A2" s="242" t="s">
        <v>237</v>
      </c>
      <c r="B2" s="242"/>
      <c r="C2" s="242"/>
    </row>
    <row r="4" spans="1:3" ht="12.75" customHeight="1">
      <c r="A4" s="247" t="s">
        <v>3</v>
      </c>
      <c r="B4" s="248" t="s">
        <v>4</v>
      </c>
      <c r="C4" s="247" t="s">
        <v>5</v>
      </c>
    </row>
    <row r="5" spans="1:3">
      <c r="A5" s="247"/>
      <c r="B5" s="248"/>
      <c r="C5" s="247"/>
    </row>
    <row r="6" spans="1:3">
      <c r="A6" s="247"/>
      <c r="B6" s="248"/>
      <c r="C6" s="247"/>
    </row>
    <row r="7" spans="1:3" ht="12.75" customHeight="1">
      <c r="A7" s="249" t="s">
        <v>93</v>
      </c>
      <c r="B7" s="249"/>
      <c r="C7" s="249"/>
    </row>
    <row r="8" spans="1:3">
      <c r="A8" s="160" t="s">
        <v>7</v>
      </c>
      <c r="B8" s="142" t="s">
        <v>94</v>
      </c>
      <c r="C8" s="161" t="s">
        <v>95</v>
      </c>
    </row>
    <row r="9" spans="1:3">
      <c r="A9" s="160" t="s">
        <v>9</v>
      </c>
      <c r="B9" s="142" t="s">
        <v>94</v>
      </c>
      <c r="C9" s="161" t="s">
        <v>96</v>
      </c>
    </row>
    <row r="10" spans="1:3">
      <c r="A10" s="160" t="s">
        <v>11</v>
      </c>
      <c r="B10" s="142" t="s">
        <v>97</v>
      </c>
      <c r="C10" s="161" t="s">
        <v>98</v>
      </c>
    </row>
    <row r="11" spans="1:3">
      <c r="A11" s="160" t="s">
        <v>13</v>
      </c>
      <c r="B11" s="142" t="s">
        <v>97</v>
      </c>
      <c r="C11" s="161" t="s">
        <v>99</v>
      </c>
    </row>
    <row r="12" spans="1:3">
      <c r="A12" s="160" t="s">
        <v>16</v>
      </c>
      <c r="B12" s="142" t="s">
        <v>100</v>
      </c>
      <c r="C12" s="161" t="s">
        <v>101</v>
      </c>
    </row>
    <row r="13" spans="1:3">
      <c r="A13" s="160" t="s">
        <v>21</v>
      </c>
      <c r="B13" s="142"/>
      <c r="C13" s="161" t="s">
        <v>102</v>
      </c>
    </row>
    <row r="14" spans="1:3">
      <c r="A14" s="160" t="s">
        <v>22</v>
      </c>
      <c r="B14" s="162"/>
      <c r="C14" s="116" t="s">
        <v>129</v>
      </c>
    </row>
    <row r="15" spans="1:3">
      <c r="A15" s="160" t="s">
        <v>23</v>
      </c>
      <c r="B15" s="163"/>
      <c r="C15" s="116" t="s">
        <v>130</v>
      </c>
    </row>
    <row r="16" spans="1:3">
      <c r="A16" s="160" t="s">
        <v>24</v>
      </c>
      <c r="B16" s="162"/>
      <c r="C16" s="116" t="s">
        <v>131</v>
      </c>
    </row>
    <row r="17" spans="1:4">
      <c r="A17" s="160" t="s">
        <v>25</v>
      </c>
      <c r="B17" s="163"/>
      <c r="C17" s="116" t="s">
        <v>132</v>
      </c>
    </row>
    <row r="18" spans="1:4">
      <c r="A18" s="160" t="s">
        <v>26</v>
      </c>
      <c r="B18" s="162"/>
      <c r="C18" s="116" t="s">
        <v>131</v>
      </c>
    </row>
    <row r="19" spans="1:4">
      <c r="A19" s="160" t="s">
        <v>27</v>
      </c>
      <c r="B19" s="163"/>
      <c r="C19" s="116" t="s">
        <v>133</v>
      </c>
    </row>
    <row r="20" spans="1:4">
      <c r="A20" s="160" t="s">
        <v>29</v>
      </c>
      <c r="B20" s="162"/>
      <c r="C20" s="116" t="s">
        <v>134</v>
      </c>
    </row>
    <row r="21" spans="1:4">
      <c r="A21" s="160" t="s">
        <v>31</v>
      </c>
      <c r="B21" s="163"/>
      <c r="C21" s="116" t="s">
        <v>135</v>
      </c>
    </row>
    <row r="22" spans="1:4">
      <c r="A22" s="160" t="s">
        <v>32</v>
      </c>
      <c r="B22" s="162"/>
      <c r="C22" s="116" t="s">
        <v>136</v>
      </c>
    </row>
    <row r="23" spans="1:4">
      <c r="A23" s="160" t="s">
        <v>33</v>
      </c>
      <c r="B23" s="163"/>
      <c r="C23" s="116" t="s">
        <v>137</v>
      </c>
    </row>
    <row r="24" spans="1:4">
      <c r="A24" s="160" t="s">
        <v>66</v>
      </c>
      <c r="B24" s="162"/>
      <c r="C24" s="116" t="s">
        <v>136</v>
      </c>
    </row>
    <row r="25" spans="1:4">
      <c r="A25" s="160" t="s">
        <v>69</v>
      </c>
      <c r="B25" s="163"/>
      <c r="C25" s="116" t="s">
        <v>136</v>
      </c>
    </row>
    <row r="26" spans="1:4">
      <c r="A26" s="160" t="s">
        <v>72</v>
      </c>
      <c r="B26" s="164" t="s">
        <v>103</v>
      </c>
      <c r="C26" s="165" t="s">
        <v>104</v>
      </c>
    </row>
    <row r="27" spans="1:4">
      <c r="A27" s="160" t="s">
        <v>75</v>
      </c>
      <c r="B27" s="164" t="s">
        <v>105</v>
      </c>
      <c r="C27" s="165" t="s">
        <v>106</v>
      </c>
    </row>
    <row r="28" spans="1:4">
      <c r="A28" s="160" t="s">
        <v>78</v>
      </c>
      <c r="B28" s="164" t="s">
        <v>107</v>
      </c>
      <c r="C28" s="165" t="s">
        <v>104</v>
      </c>
    </row>
    <row r="29" spans="1:4">
      <c r="A29" s="160"/>
      <c r="B29" s="163"/>
      <c r="C29" s="116"/>
    </row>
    <row r="30" spans="1:4">
      <c r="A30" s="166"/>
      <c r="B30" s="167"/>
      <c r="C30" s="168"/>
      <c r="D30" s="169"/>
    </row>
    <row r="31" spans="1:4">
      <c r="A31" s="170" t="s">
        <v>122</v>
      </c>
      <c r="B31" s="171"/>
      <c r="C31" s="172"/>
      <c r="D31" s="173"/>
    </row>
    <row r="32" spans="1:4">
      <c r="A32" s="108" t="s">
        <v>7</v>
      </c>
      <c r="B32" s="174"/>
      <c r="C32" s="110" t="s">
        <v>123</v>
      </c>
    </row>
    <row r="33" spans="1:4" ht="15">
      <c r="A33" s="108" t="s">
        <v>9</v>
      </c>
      <c r="B33" s="142" t="s">
        <v>97</v>
      </c>
      <c r="C33" s="143" t="s">
        <v>238</v>
      </c>
    </row>
    <row r="34" spans="1:4" ht="15">
      <c r="A34" s="108" t="s">
        <v>11</v>
      </c>
      <c r="B34" s="142" t="s">
        <v>97</v>
      </c>
      <c r="C34" s="143" t="s">
        <v>218</v>
      </c>
    </row>
    <row r="35" spans="1:4" ht="15">
      <c r="A35" s="108" t="s">
        <v>13</v>
      </c>
      <c r="B35" s="142" t="s">
        <v>97</v>
      </c>
      <c r="C35" s="143" t="s">
        <v>219</v>
      </c>
    </row>
    <row r="36" spans="1:4" ht="15">
      <c r="A36" s="108" t="s">
        <v>16</v>
      </c>
      <c r="B36" s="142" t="s">
        <v>97</v>
      </c>
      <c r="C36" s="113" t="s">
        <v>220</v>
      </c>
    </row>
    <row r="37" spans="1:4" ht="15">
      <c r="A37" s="108" t="s">
        <v>21</v>
      </c>
      <c r="B37" s="142" t="s">
        <v>97</v>
      </c>
      <c r="C37" s="143" t="s">
        <v>221</v>
      </c>
      <c r="D37" s="175"/>
    </row>
    <row r="38" spans="1:4" ht="15">
      <c r="A38" s="108" t="s">
        <v>22</v>
      </c>
      <c r="B38" s="142" t="s">
        <v>222</v>
      </c>
      <c r="C38" s="143" t="s">
        <v>223</v>
      </c>
      <c r="D38" s="175"/>
    </row>
    <row r="39" spans="1:4" ht="15">
      <c r="A39" s="108" t="s">
        <v>23</v>
      </c>
      <c r="B39" s="142" t="s">
        <v>94</v>
      </c>
      <c r="C39" s="143" t="s">
        <v>224</v>
      </c>
    </row>
    <row r="40" spans="1:4" ht="15">
      <c r="A40" s="108" t="s">
        <v>24</v>
      </c>
      <c r="B40" s="142" t="s">
        <v>94</v>
      </c>
      <c r="C40" s="143" t="s">
        <v>225</v>
      </c>
    </row>
    <row r="41" spans="1:4" ht="15">
      <c r="A41" s="108" t="s">
        <v>25</v>
      </c>
      <c r="B41" s="142" t="s">
        <v>94</v>
      </c>
      <c r="C41" s="143" t="s">
        <v>226</v>
      </c>
    </row>
    <row r="42" spans="1:4" ht="15">
      <c r="A42" s="108" t="s">
        <v>26</v>
      </c>
      <c r="B42" s="142" t="s">
        <v>174</v>
      </c>
      <c r="C42" s="143" t="s">
        <v>227</v>
      </c>
    </row>
    <row r="43" spans="1:4" s="169" customFormat="1">
      <c r="A43" s="9"/>
      <c r="B43" s="176"/>
      <c r="C43" s="177"/>
    </row>
    <row r="44" spans="1:4">
      <c r="A44" s="250" t="s">
        <v>239</v>
      </c>
      <c r="B44" s="250"/>
      <c r="C44" s="250"/>
    </row>
    <row r="45" spans="1:4">
      <c r="A45" s="4" t="s">
        <v>7</v>
      </c>
      <c r="B45" s="4"/>
      <c r="C45" s="178" t="s">
        <v>8</v>
      </c>
      <c r="D45" s="179"/>
    </row>
    <row r="46" spans="1:4">
      <c r="A46" s="4" t="s">
        <v>9</v>
      </c>
      <c r="B46" s="4"/>
      <c r="C46" s="178" t="s">
        <v>10</v>
      </c>
      <c r="D46" s="179"/>
    </row>
    <row r="47" spans="1:4">
      <c r="A47" s="4" t="s">
        <v>11</v>
      </c>
      <c r="B47" s="4"/>
      <c r="C47" s="178" t="s">
        <v>12</v>
      </c>
      <c r="D47" s="179"/>
    </row>
    <row r="48" spans="1:4">
      <c r="A48" s="4" t="s">
        <v>13</v>
      </c>
      <c r="B48" s="4" t="s">
        <v>14</v>
      </c>
      <c r="C48" s="178" t="s">
        <v>15</v>
      </c>
      <c r="D48" s="179"/>
    </row>
    <row r="49" spans="1:3" s="158" customFormat="1">
      <c r="A49" s="4" t="s">
        <v>16</v>
      </c>
      <c r="B49" s="4"/>
      <c r="C49" s="180" t="s">
        <v>42</v>
      </c>
    </row>
    <row r="50" spans="1:3">
      <c r="A50" s="152" t="s">
        <v>21</v>
      </c>
      <c r="B50" s="152" t="s">
        <v>17</v>
      </c>
      <c r="C50" s="181" t="s">
        <v>240</v>
      </c>
    </row>
    <row r="52" spans="1:3">
      <c r="A52" s="182" t="s">
        <v>241</v>
      </c>
      <c r="B52" s="182"/>
    </row>
  </sheetData>
  <sheetProtection selectLockedCells="1" selectUnlockedCells="1"/>
  <mergeCells count="6">
    <mergeCell ref="A2:C2"/>
    <mergeCell ref="A4:A6"/>
    <mergeCell ref="B4:B6"/>
    <mergeCell ref="C4:C6"/>
    <mergeCell ref="A7:C7"/>
    <mergeCell ref="A44:C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90" firstPageNumber="0" orientation="portrait" horizontalDpi="300" verticalDpi="300" r:id="rId1"/>
  <headerFooter alignWithMargins="0">
    <oddHeader>&amp;R2.sz.melléklet</oddHeader>
    <oddFooter>&amp;C&amp;P. oldal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C68"/>
  <sheetViews>
    <sheetView view="pageBreakPreview" topLeftCell="A49" zoomScale="110" zoomScaleSheetLayoutView="110" workbookViewId="0">
      <selection activeCell="H35" activeCellId="1" sqref="B26:B28 H35"/>
    </sheetView>
  </sheetViews>
  <sheetFormatPr defaultRowHeight="12.75"/>
  <cols>
    <col min="1" max="1" width="12.85546875" customWidth="1"/>
    <col min="2" max="2" width="13.140625" customWidth="1"/>
    <col min="3" max="3" width="35.42578125" customWidth="1"/>
    <col min="7" max="7" width="8.85546875" customWidth="1"/>
  </cols>
  <sheetData>
    <row r="1" spans="1:3">
      <c r="C1" s="159" t="s">
        <v>242</v>
      </c>
    </row>
    <row r="2" spans="1:3">
      <c r="C2" s="159"/>
    </row>
    <row r="3" spans="1:3" ht="16.5" customHeight="1">
      <c r="A3" s="242" t="s">
        <v>243</v>
      </c>
      <c r="B3" s="242"/>
      <c r="C3" s="242"/>
    </row>
    <row r="5" spans="1:3" ht="12.75" customHeight="1">
      <c r="A5" s="247" t="s">
        <v>3</v>
      </c>
      <c r="B5" s="247" t="s">
        <v>4</v>
      </c>
      <c r="C5" s="247" t="s">
        <v>5</v>
      </c>
    </row>
    <row r="6" spans="1:3">
      <c r="A6" s="247"/>
      <c r="B6" s="247"/>
      <c r="C6" s="247"/>
    </row>
    <row r="7" spans="1:3">
      <c r="A7" s="247"/>
      <c r="B7" s="247"/>
      <c r="C7" s="247"/>
    </row>
    <row r="8" spans="1:3" ht="13.15" customHeight="1">
      <c r="A8" s="249" t="s">
        <v>244</v>
      </c>
      <c r="B8" s="249"/>
      <c r="C8" s="249"/>
    </row>
    <row r="9" spans="1:3">
      <c r="A9" s="183" t="s">
        <v>7</v>
      </c>
      <c r="B9" s="184">
        <v>77</v>
      </c>
      <c r="C9" s="161" t="s">
        <v>110</v>
      </c>
    </row>
    <row r="10" spans="1:3">
      <c r="A10" s="183" t="s">
        <v>9</v>
      </c>
      <c r="B10" s="184">
        <v>76</v>
      </c>
      <c r="C10" s="161" t="s">
        <v>110</v>
      </c>
    </row>
    <row r="11" spans="1:3">
      <c r="A11" s="183" t="s">
        <v>11</v>
      </c>
      <c r="B11" s="184">
        <v>62</v>
      </c>
      <c r="C11" s="161" t="s">
        <v>110</v>
      </c>
    </row>
    <row r="12" spans="1:3" s="2" customFormat="1">
      <c r="A12" s="185" t="s">
        <v>13</v>
      </c>
      <c r="B12" s="186">
        <v>422</v>
      </c>
      <c r="C12" s="186" t="s">
        <v>110</v>
      </c>
    </row>
    <row r="13" spans="1:3">
      <c r="A13" s="187"/>
      <c r="B13" s="77"/>
      <c r="C13" s="67"/>
    </row>
    <row r="14" spans="1:3" ht="12.75" customHeight="1">
      <c r="A14" s="253" t="s">
        <v>213</v>
      </c>
      <c r="B14" s="253"/>
      <c r="C14" s="253"/>
    </row>
    <row r="15" spans="1:3">
      <c r="A15" s="188" t="s">
        <v>7</v>
      </c>
      <c r="B15" s="189"/>
      <c r="C15" s="190" t="s">
        <v>214</v>
      </c>
    </row>
    <row r="16" spans="1:3">
      <c r="A16" s="188" t="s">
        <v>9</v>
      </c>
      <c r="B16" s="189"/>
      <c r="C16" s="190" t="s">
        <v>214</v>
      </c>
    </row>
    <row r="17" spans="1:3">
      <c r="A17" s="188" t="s">
        <v>11</v>
      </c>
      <c r="B17" s="189"/>
      <c r="C17" s="190" t="s">
        <v>215</v>
      </c>
    </row>
    <row r="18" spans="1:3">
      <c r="A18" s="188" t="s">
        <v>13</v>
      </c>
      <c r="B18" s="189"/>
      <c r="C18" s="190" t="s">
        <v>216</v>
      </c>
    </row>
    <row r="19" spans="1:3" ht="12.75" customHeight="1">
      <c r="A19" s="251"/>
      <c r="B19" s="251"/>
      <c r="C19" s="251"/>
    </row>
    <row r="20" spans="1:3" ht="12.75" customHeight="1">
      <c r="A20" s="252" t="s">
        <v>245</v>
      </c>
      <c r="B20" s="252"/>
      <c r="C20" s="252"/>
    </row>
    <row r="21" spans="1:3">
      <c r="A21" s="108" t="s">
        <v>7</v>
      </c>
      <c r="B21" s="39">
        <v>101</v>
      </c>
      <c r="C21" s="40" t="s">
        <v>20</v>
      </c>
    </row>
    <row r="22" spans="1:3">
      <c r="A22" s="108" t="s">
        <v>9</v>
      </c>
      <c r="B22" s="39">
        <v>135</v>
      </c>
      <c r="C22" s="40" t="s">
        <v>20</v>
      </c>
    </row>
    <row r="23" spans="1:3">
      <c r="A23" s="108" t="s">
        <v>11</v>
      </c>
      <c r="B23" s="39">
        <v>402</v>
      </c>
      <c r="C23" s="40" t="s">
        <v>20</v>
      </c>
    </row>
    <row r="24" spans="1:3">
      <c r="A24" s="108" t="s">
        <v>13</v>
      </c>
      <c r="B24" s="39">
        <v>608</v>
      </c>
      <c r="C24" s="40" t="s">
        <v>20</v>
      </c>
    </row>
    <row r="25" spans="1:3">
      <c r="A25" s="108" t="s">
        <v>16</v>
      </c>
      <c r="B25" s="39">
        <v>609</v>
      </c>
      <c r="C25" s="40" t="s">
        <v>20</v>
      </c>
    </row>
    <row r="26" spans="1:3">
      <c r="A26" s="108" t="s">
        <v>21</v>
      </c>
      <c r="B26" s="39">
        <v>615</v>
      </c>
      <c r="C26" s="40" t="s">
        <v>20</v>
      </c>
    </row>
    <row r="27" spans="1:3">
      <c r="A27" s="108" t="s">
        <v>22</v>
      </c>
      <c r="B27" s="39">
        <v>621</v>
      </c>
      <c r="C27" s="40" t="s">
        <v>20</v>
      </c>
    </row>
    <row r="28" spans="1:3">
      <c r="A28" s="108" t="s">
        <v>23</v>
      </c>
      <c r="B28" s="39">
        <v>642</v>
      </c>
      <c r="C28" s="40" t="s">
        <v>20</v>
      </c>
    </row>
    <row r="29" spans="1:3">
      <c r="A29" s="108" t="s">
        <v>24</v>
      </c>
      <c r="B29" s="39">
        <v>653</v>
      </c>
      <c r="C29" s="40" t="s">
        <v>20</v>
      </c>
    </row>
    <row r="30" spans="1:3">
      <c r="A30" s="108" t="s">
        <v>25</v>
      </c>
      <c r="B30" s="39">
        <v>654</v>
      </c>
      <c r="C30" s="40" t="s">
        <v>20</v>
      </c>
    </row>
    <row r="31" spans="1:3">
      <c r="A31" s="108" t="s">
        <v>26</v>
      </c>
      <c r="B31" s="39">
        <v>655</v>
      </c>
      <c r="C31" s="40" t="s">
        <v>20</v>
      </c>
    </row>
    <row r="32" spans="1:3">
      <c r="A32" s="108" t="s">
        <v>27</v>
      </c>
      <c r="B32" s="39" t="s">
        <v>28</v>
      </c>
      <c r="C32" s="40" t="s">
        <v>20</v>
      </c>
    </row>
    <row r="33" spans="1:3">
      <c r="A33" s="108" t="s">
        <v>29</v>
      </c>
      <c r="B33" s="39" t="s">
        <v>30</v>
      </c>
      <c r="C33" s="40" t="s">
        <v>20</v>
      </c>
    </row>
    <row r="34" spans="1:3">
      <c r="A34" s="108" t="s">
        <v>31</v>
      </c>
      <c r="B34" s="39">
        <v>657</v>
      </c>
      <c r="C34" s="40" t="s">
        <v>20</v>
      </c>
    </row>
    <row r="35" spans="1:3">
      <c r="A35" s="108" t="s">
        <v>32</v>
      </c>
      <c r="B35" s="39">
        <v>658</v>
      </c>
      <c r="C35" s="40" t="s">
        <v>20</v>
      </c>
    </row>
    <row r="36" spans="1:3">
      <c r="A36" s="108" t="s">
        <v>33</v>
      </c>
      <c r="B36" s="39"/>
      <c r="C36" s="191" t="s">
        <v>35</v>
      </c>
    </row>
    <row r="37" spans="1:3">
      <c r="A37" s="108" t="s">
        <v>66</v>
      </c>
      <c r="B37" s="39"/>
      <c r="C37" s="191" t="s">
        <v>36</v>
      </c>
    </row>
    <row r="38" spans="1:3">
      <c r="A38" s="108" t="s">
        <v>69</v>
      </c>
      <c r="B38" s="39" t="s">
        <v>103</v>
      </c>
      <c r="C38" s="191" t="s">
        <v>38</v>
      </c>
    </row>
    <row r="39" spans="1:3">
      <c r="A39" s="108" t="s">
        <v>72</v>
      </c>
      <c r="B39" s="39" t="s">
        <v>105</v>
      </c>
      <c r="C39" s="191" t="s">
        <v>38</v>
      </c>
    </row>
    <row r="40" spans="1:3">
      <c r="A40" s="108" t="s">
        <v>75</v>
      </c>
      <c r="B40" s="39" t="s">
        <v>107</v>
      </c>
      <c r="C40" s="191" t="s">
        <v>38</v>
      </c>
    </row>
    <row r="41" spans="1:3">
      <c r="A41" s="192"/>
      <c r="B41" s="193"/>
      <c r="C41" s="194"/>
    </row>
    <row r="42" spans="1:3" ht="12.75" customHeight="1">
      <c r="A42" s="253" t="s">
        <v>246</v>
      </c>
      <c r="B42" s="253"/>
      <c r="C42" s="253"/>
    </row>
    <row r="43" spans="1:3">
      <c r="A43" s="195" t="s">
        <v>7</v>
      </c>
      <c r="B43" s="14" t="s">
        <v>44</v>
      </c>
      <c r="C43" s="15" t="s">
        <v>45</v>
      </c>
    </row>
    <row r="44" spans="1:3">
      <c r="A44" s="195" t="s">
        <v>9</v>
      </c>
      <c r="B44" s="14" t="s">
        <v>46</v>
      </c>
      <c r="C44" s="15" t="s">
        <v>47</v>
      </c>
    </row>
    <row r="45" spans="1:3">
      <c r="A45" s="195" t="s">
        <v>11</v>
      </c>
      <c r="B45" s="14" t="s">
        <v>48</v>
      </c>
      <c r="C45" s="15" t="s">
        <v>20</v>
      </c>
    </row>
    <row r="46" spans="1:3">
      <c r="A46" s="195" t="s">
        <v>13</v>
      </c>
      <c r="B46" s="14" t="s">
        <v>50</v>
      </c>
      <c r="C46" s="15" t="s">
        <v>20</v>
      </c>
    </row>
    <row r="47" spans="1:3">
      <c r="A47" s="195" t="s">
        <v>16</v>
      </c>
      <c r="B47" s="14" t="s">
        <v>51</v>
      </c>
      <c r="C47" s="15" t="s">
        <v>20</v>
      </c>
    </row>
    <row r="48" spans="1:3">
      <c r="A48" s="195" t="s">
        <v>21</v>
      </c>
      <c r="B48" s="14" t="s">
        <v>53</v>
      </c>
      <c r="C48" s="15" t="s">
        <v>20</v>
      </c>
    </row>
    <row r="49" spans="1:3">
      <c r="A49" s="195" t="s">
        <v>22</v>
      </c>
      <c r="B49" s="14" t="s">
        <v>54</v>
      </c>
      <c r="C49" s="15" t="s">
        <v>20</v>
      </c>
    </row>
    <row r="50" spans="1:3">
      <c r="A50" s="195" t="s">
        <v>23</v>
      </c>
      <c r="B50" s="14" t="s">
        <v>55</v>
      </c>
      <c r="C50" s="15" t="s">
        <v>20</v>
      </c>
    </row>
    <row r="51" spans="1:3">
      <c r="A51" s="195" t="s">
        <v>24</v>
      </c>
      <c r="B51" s="14" t="s">
        <v>56</v>
      </c>
      <c r="C51" s="15" t="s">
        <v>20</v>
      </c>
    </row>
    <row r="52" spans="1:3">
      <c r="A52" s="195" t="s">
        <v>25</v>
      </c>
      <c r="B52" s="14" t="s">
        <v>57</v>
      </c>
      <c r="C52" s="15" t="s">
        <v>20</v>
      </c>
    </row>
    <row r="53" spans="1:3">
      <c r="A53" s="195" t="s">
        <v>26</v>
      </c>
      <c r="B53" s="14" t="s">
        <v>58</v>
      </c>
      <c r="C53" s="15" t="s">
        <v>20</v>
      </c>
    </row>
    <row r="54" spans="1:3">
      <c r="A54" s="195" t="s">
        <v>27</v>
      </c>
      <c r="B54" s="14" t="s">
        <v>59</v>
      </c>
      <c r="C54" s="15" t="s">
        <v>20</v>
      </c>
    </row>
    <row r="55" spans="1:3">
      <c r="A55" s="195" t="s">
        <v>29</v>
      </c>
      <c r="B55" s="14" t="s">
        <v>60</v>
      </c>
      <c r="C55" s="15" t="s">
        <v>20</v>
      </c>
    </row>
    <row r="56" spans="1:3">
      <c r="A56" s="195" t="s">
        <v>31</v>
      </c>
      <c r="B56" s="14" t="s">
        <v>61</v>
      </c>
      <c r="C56" s="15" t="s">
        <v>20</v>
      </c>
    </row>
    <row r="57" spans="1:3">
      <c r="A57" s="195" t="s">
        <v>32</v>
      </c>
      <c r="B57" s="14" t="s">
        <v>62</v>
      </c>
      <c r="C57" s="15" t="s">
        <v>63</v>
      </c>
    </row>
    <row r="58" spans="1:3">
      <c r="A58" s="195" t="s">
        <v>33</v>
      </c>
      <c r="B58" s="14" t="s">
        <v>64</v>
      </c>
      <c r="C58" s="15" t="s">
        <v>65</v>
      </c>
    </row>
    <row r="59" spans="1:3">
      <c r="A59" s="195" t="s">
        <v>66</v>
      </c>
      <c r="B59" s="14" t="s">
        <v>67</v>
      </c>
      <c r="C59" s="15" t="s">
        <v>68</v>
      </c>
    </row>
    <row r="60" spans="1:3">
      <c r="A60" s="195" t="s">
        <v>69</v>
      </c>
      <c r="B60" s="14" t="s">
        <v>70</v>
      </c>
      <c r="C60" s="15" t="s">
        <v>247</v>
      </c>
    </row>
    <row r="61" spans="1:3">
      <c r="A61" s="195" t="s">
        <v>72</v>
      </c>
      <c r="B61" s="14" t="s">
        <v>73</v>
      </c>
      <c r="C61" s="15" t="s">
        <v>248</v>
      </c>
    </row>
    <row r="62" spans="1:3">
      <c r="A62" s="195" t="s">
        <v>75</v>
      </c>
      <c r="B62" s="14" t="s">
        <v>76</v>
      </c>
      <c r="C62" s="15" t="s">
        <v>249</v>
      </c>
    </row>
    <row r="63" spans="1:3">
      <c r="A63" s="195" t="s">
        <v>78</v>
      </c>
      <c r="B63" s="14" t="s">
        <v>79</v>
      </c>
      <c r="C63" s="15" t="s">
        <v>80</v>
      </c>
    </row>
    <row r="64" spans="1:3">
      <c r="A64" s="195" t="s">
        <v>81</v>
      </c>
      <c r="B64" s="14" t="s">
        <v>82</v>
      </c>
      <c r="C64" s="15" t="s">
        <v>250</v>
      </c>
    </row>
    <row r="65" spans="1:3">
      <c r="A65" s="195" t="s">
        <v>84</v>
      </c>
      <c r="B65" s="39" t="s">
        <v>85</v>
      </c>
      <c r="C65" s="40" t="s">
        <v>251</v>
      </c>
    </row>
    <row r="68" spans="1:3">
      <c r="A68" s="158" t="s">
        <v>241</v>
      </c>
    </row>
  </sheetData>
  <sheetProtection selectLockedCells="1" selectUnlockedCells="1"/>
  <mergeCells count="9">
    <mergeCell ref="A19:C19"/>
    <mergeCell ref="A20:C20"/>
    <mergeCell ref="A42:C42"/>
    <mergeCell ref="A3:C3"/>
    <mergeCell ref="A5:A7"/>
    <mergeCell ref="B5:B7"/>
    <mergeCell ref="C5:C7"/>
    <mergeCell ref="A8:C8"/>
    <mergeCell ref="A14:C1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4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D25"/>
  <sheetViews>
    <sheetView view="pageBreakPreview" zoomScale="110" zoomScaleSheetLayoutView="110" workbookViewId="0">
      <selection activeCell="A26" activeCellId="1" sqref="B26:B28 A26"/>
    </sheetView>
  </sheetViews>
  <sheetFormatPr defaultRowHeight="12.75"/>
  <cols>
    <col min="1" max="1" width="7.85546875" style="2" customWidth="1"/>
    <col min="2" max="2" width="9.7109375" style="1" customWidth="1"/>
    <col min="3" max="3" width="35" style="2" customWidth="1"/>
    <col min="4" max="4" width="38.7109375" style="2" customWidth="1"/>
    <col min="5" max="16384" width="9.140625" style="2"/>
  </cols>
  <sheetData>
    <row r="1" spans="1:4">
      <c r="C1" s="196"/>
      <c r="D1" s="197" t="s">
        <v>252</v>
      </c>
    </row>
    <row r="2" spans="1:4" ht="16.5" customHeight="1">
      <c r="A2" s="254" t="s">
        <v>253</v>
      </c>
      <c r="B2" s="254"/>
      <c r="C2" s="254"/>
      <c r="D2" s="254"/>
    </row>
    <row r="4" spans="1:4" ht="12.75" customHeight="1">
      <c r="A4" s="204" t="s">
        <v>3</v>
      </c>
      <c r="B4" s="204" t="s">
        <v>4</v>
      </c>
      <c r="C4" s="204" t="s">
        <v>5</v>
      </c>
      <c r="D4" s="204" t="s">
        <v>254</v>
      </c>
    </row>
    <row r="5" spans="1:4">
      <c r="A5" s="204"/>
      <c r="B5" s="204"/>
      <c r="C5" s="204"/>
      <c r="D5" s="204"/>
    </row>
    <row r="6" spans="1:4">
      <c r="A6" s="204"/>
      <c r="B6" s="204"/>
      <c r="C6" s="204"/>
      <c r="D6" s="204"/>
    </row>
    <row r="7" spans="1:4" ht="13.5" customHeight="1">
      <c r="A7" s="223" t="s">
        <v>255</v>
      </c>
      <c r="B7" s="223"/>
      <c r="C7" s="223"/>
      <c r="D7" s="223"/>
    </row>
    <row r="8" spans="1:4">
      <c r="A8" s="4" t="s">
        <v>7</v>
      </c>
      <c r="B8" s="198"/>
      <c r="C8" s="60" t="s">
        <v>102</v>
      </c>
      <c r="D8" s="4"/>
    </row>
    <row r="9" spans="1:4">
      <c r="A9" s="4" t="s">
        <v>9</v>
      </c>
      <c r="B9" s="59" t="s">
        <v>97</v>
      </c>
      <c r="C9" s="60" t="s">
        <v>98</v>
      </c>
      <c r="D9" s="4"/>
    </row>
    <row r="10" spans="1:4">
      <c r="A10" s="4" t="s">
        <v>11</v>
      </c>
      <c r="B10" s="59" t="s">
        <v>97</v>
      </c>
      <c r="C10" s="60" t="s">
        <v>99</v>
      </c>
      <c r="D10" s="4"/>
    </row>
    <row r="11" spans="1:4">
      <c r="A11" s="4" t="s">
        <v>13</v>
      </c>
      <c r="B11" s="59" t="s">
        <v>100</v>
      </c>
      <c r="C11" s="60" t="s">
        <v>101</v>
      </c>
      <c r="D11" s="4"/>
    </row>
    <row r="12" spans="1:4">
      <c r="A12" s="4" t="s">
        <v>16</v>
      </c>
      <c r="B12" s="198"/>
      <c r="C12" s="199" t="s">
        <v>129</v>
      </c>
      <c r="D12" s="4"/>
    </row>
    <row r="13" spans="1:4">
      <c r="A13" s="4" t="s">
        <v>21</v>
      </c>
      <c r="B13" s="198"/>
      <c r="C13" s="199" t="s">
        <v>130</v>
      </c>
      <c r="D13" s="4"/>
    </row>
    <row r="14" spans="1:4">
      <c r="A14" s="4" t="s">
        <v>22</v>
      </c>
      <c r="B14" s="189"/>
      <c r="C14" s="199" t="s">
        <v>131</v>
      </c>
      <c r="D14" s="4"/>
    </row>
    <row r="15" spans="1:4">
      <c r="A15" s="4" t="s">
        <v>23</v>
      </c>
      <c r="B15" s="200"/>
      <c r="C15" s="199" t="s">
        <v>132</v>
      </c>
      <c r="D15" s="4"/>
    </row>
    <row r="16" spans="1:4">
      <c r="A16" s="4" t="s">
        <v>24</v>
      </c>
      <c r="B16" s="198"/>
      <c r="C16" s="199" t="s">
        <v>131</v>
      </c>
      <c r="D16" s="4"/>
    </row>
    <row r="17" spans="1:4">
      <c r="A17" s="4" t="s">
        <v>25</v>
      </c>
      <c r="B17" s="198"/>
      <c r="C17" s="199" t="s">
        <v>133</v>
      </c>
      <c r="D17" s="4"/>
    </row>
    <row r="18" spans="1:4">
      <c r="A18" s="4" t="s">
        <v>26</v>
      </c>
      <c r="B18" s="198"/>
      <c r="C18" s="199" t="s">
        <v>134</v>
      </c>
      <c r="D18" s="4"/>
    </row>
    <row r="19" spans="1:4">
      <c r="A19" s="4" t="s">
        <v>27</v>
      </c>
      <c r="B19" s="201"/>
      <c r="C19" s="199" t="s">
        <v>135</v>
      </c>
      <c r="D19" s="4"/>
    </row>
    <row r="20" spans="1:4">
      <c r="A20" s="4" t="s">
        <v>29</v>
      </c>
      <c r="B20" s="200"/>
      <c r="C20" s="199" t="s">
        <v>136</v>
      </c>
      <c r="D20" s="4"/>
    </row>
    <row r="21" spans="1:4">
      <c r="A21" s="4" t="s">
        <v>31</v>
      </c>
      <c r="B21" s="198"/>
      <c r="C21" s="199" t="s">
        <v>137</v>
      </c>
      <c r="D21" s="4"/>
    </row>
    <row r="22" spans="1:4">
      <c r="A22" s="4" t="s">
        <v>32</v>
      </c>
      <c r="B22" s="198"/>
      <c r="C22" s="199" t="s">
        <v>136</v>
      </c>
      <c r="D22" s="4"/>
    </row>
    <row r="23" spans="1:4">
      <c r="A23" s="4" t="s">
        <v>33</v>
      </c>
      <c r="B23" s="198"/>
      <c r="C23" s="199" t="s">
        <v>136</v>
      </c>
      <c r="D23" s="4"/>
    </row>
    <row r="25" spans="1:4">
      <c r="A25" s="202" t="s">
        <v>256</v>
      </c>
    </row>
  </sheetData>
  <sheetProtection selectLockedCells="1" selectUnlockedCells="1"/>
  <mergeCells count="6">
    <mergeCell ref="A2:D2"/>
    <mergeCell ref="A4:A6"/>
    <mergeCell ref="B4:B6"/>
    <mergeCell ref="C4:C6"/>
    <mergeCell ref="D4:D6"/>
    <mergeCell ref="A7:D7"/>
  </mergeCells>
  <printOptions horizontalCentered="1"/>
  <pageMargins left="0.59027777777777779" right="0.59027777777777779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Header>&amp;R1. sz. függelék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4</vt:i4>
      </vt:variant>
    </vt:vector>
  </HeadingPairs>
  <TitlesOfParts>
    <vt:vector size="14" baseType="lpstr">
      <vt:lpstr>Földter.,telek</vt:lpstr>
      <vt:lpstr>Épület</vt:lpstr>
      <vt:lpstr>Üzemeltetésre átadott </vt:lpstr>
      <vt:lpstr>Üzemeltetésre átvett</vt:lpstr>
      <vt:lpstr>Egyéb ép.</vt:lpstr>
      <vt:lpstr>1.sz.mell.</vt:lpstr>
      <vt:lpstr>2.sz.mell.</vt:lpstr>
      <vt:lpstr>3.sz.mell.</vt:lpstr>
      <vt:lpstr>1.sz.függelék</vt:lpstr>
      <vt:lpstr>Munka1</vt:lpstr>
      <vt:lpstr>'1.sz.mell.'!Nyomtatási_terület</vt:lpstr>
      <vt:lpstr>'2.sz.mell.'!Nyomtatási_terület</vt:lpstr>
      <vt:lpstr>'Egyéb ép.'!Nyomtatási_terület</vt:lpstr>
      <vt:lpstr>Épület!Nyomtatási_terület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Felhasznalo</dc:creator>
  <cp:lastModifiedBy>Felhasznalo</cp:lastModifiedBy>
  <dcterms:created xsi:type="dcterms:W3CDTF">2021-06-07T08:28:24Z</dcterms:created>
  <dcterms:modified xsi:type="dcterms:W3CDTF">2021-06-11T07:13:21Z</dcterms:modified>
</cp:coreProperties>
</file>