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IRÁGNÉ\2021. ELŐTERJESZTÉSEK\2021. máj. 26\Zárszámadás\"/>
    </mc:Choice>
  </mc:AlternateContent>
  <xr:revisionPtr revIDLastSave="0" documentId="13_ncr:1_{F3795D20-C9A2-48F7-B2D0-EB41AD8A8C34}" xr6:coauthVersionLast="46" xr6:coauthVersionMax="46" xr10:uidLastSave="{00000000-0000-0000-0000-000000000000}"/>
  <bookViews>
    <workbookView xWindow="-120" yWindow="-120" windowWidth="29040" windowHeight="15840" tabRatio="632" activeTab="5" xr2:uid="{00000000-000D-0000-FFFF-FFFF00000000}"/>
  </bookViews>
  <sheets>
    <sheet name="1. Mérleg" sheetId="53" r:id="rId1"/>
    <sheet name="2. Működ. bev.mindössz. " sheetId="52" r:id="rId2"/>
    <sheet name="2.1.-2.4." sheetId="4" r:id="rId3"/>
    <sheet name="2.5.-2.7. " sheetId="81" r:id="rId4"/>
    <sheet name="3. Felhalm.bev.mindössz." sheetId="20" r:id="rId5"/>
    <sheet name="3.1.-3.6. " sheetId="69" r:id="rId6"/>
    <sheet name="4. Önkorm. műk. bev." sheetId="54" r:id="rId7"/>
    <sheet name="5. Önk.felh.bev." sheetId="59" r:id="rId8"/>
    <sheet name="6. PH. műk. bev." sheetId="60" r:id="rId9"/>
    <sheet name="7. PH. felhalm. bev." sheetId="61" r:id="rId10"/>
    <sheet name="8. Kvtár műk. bev. " sheetId="66" r:id="rId11"/>
    <sheet name="8.1. Eszi műk. bev. " sheetId="84" r:id="rId12"/>
    <sheet name="8.2. Ovi műk. bev." sheetId="85" r:id="rId13"/>
    <sheet name="8.3. Konyha műk.bev." sheetId="90" r:id="rId14"/>
    <sheet name="9. Kiad. mindössz." sheetId="8" r:id="rId15"/>
    <sheet name="9.1.-9.6. mell." sheetId="80" r:id="rId16"/>
    <sheet name="10. Kiad. mindössz. köt.-önként" sheetId="70" r:id="rId17"/>
    <sheet name="11. PH. kiad. össz. " sheetId="75" r:id="rId18"/>
    <sheet name="12. KÖNYVTÁR kiad. össz." sheetId="86" r:id="rId19"/>
    <sheet name="12.1.ESZI kiad. össz. " sheetId="87" r:id="rId20"/>
    <sheet name="12.2.ÓVODA kiad. össz. " sheetId="88" r:id="rId21"/>
    <sheet name="12.3.Konyha kiad. össz." sheetId="91" r:id="rId22"/>
    <sheet name="13.-15. mell." sheetId="12" r:id="rId23"/>
    <sheet name="16 Hivatal" sheetId="92" r:id="rId24"/>
    <sheet name="16 Ovi" sheetId="93" r:id="rId25"/>
    <sheet name="16 Könyvtár" sheetId="94" r:id="rId26"/>
    <sheet name="16 Meszi" sheetId="95" r:id="rId27"/>
    <sheet name="16 Önk" sheetId="96" r:id="rId28"/>
    <sheet name="16 Konyha" sheetId="97" r:id="rId29"/>
  </sheets>
  <calcPr calcId="181029"/>
</workbook>
</file>

<file path=xl/calcChain.xml><?xml version="1.0" encoding="utf-8"?>
<calcChain xmlns="http://schemas.openxmlformats.org/spreadsheetml/2006/main">
  <c r="E30" i="12" l="1"/>
  <c r="E29" i="12"/>
  <c r="E28" i="12"/>
  <c r="E27" i="12"/>
  <c r="E26" i="12"/>
  <c r="E25" i="12"/>
  <c r="E24" i="12"/>
  <c r="D17" i="12"/>
  <c r="C17" i="12"/>
  <c r="B17" i="12"/>
  <c r="E15" i="12"/>
  <c r="E14" i="12"/>
  <c r="E13" i="12"/>
  <c r="E12" i="12"/>
  <c r="E11" i="12"/>
  <c r="E10" i="12"/>
  <c r="E9" i="12"/>
  <c r="E8" i="12"/>
  <c r="D34" i="70"/>
  <c r="C34" i="70"/>
  <c r="B34" i="70"/>
  <c r="E30" i="70"/>
  <c r="D22" i="70"/>
  <c r="E22" i="70" s="1"/>
  <c r="C22" i="70"/>
  <c r="B22" i="70"/>
  <c r="E20" i="70"/>
  <c r="E19" i="70"/>
  <c r="D17" i="70"/>
  <c r="C17" i="70"/>
  <c r="B17" i="70"/>
  <c r="E13" i="70"/>
  <c r="E12" i="70"/>
  <c r="E11" i="70"/>
  <c r="E10" i="70"/>
  <c r="E9" i="70"/>
  <c r="E55" i="80"/>
  <c r="E165" i="8"/>
  <c r="G28" i="90"/>
  <c r="G35" i="90" s="1"/>
  <c r="F28" i="90"/>
  <c r="F35" i="90" s="1"/>
  <c r="E28" i="90"/>
  <c r="E35" i="90" s="1"/>
  <c r="H22" i="90"/>
  <c r="H21" i="90"/>
  <c r="H19" i="90"/>
  <c r="H35" i="85"/>
  <c r="E35" i="85"/>
  <c r="G28" i="85"/>
  <c r="E35" i="84"/>
  <c r="G28" i="84"/>
  <c r="H36" i="66"/>
  <c r="G29" i="66"/>
  <c r="F29" i="66"/>
  <c r="H23" i="66"/>
  <c r="H20" i="66"/>
  <c r="G35" i="60"/>
  <c r="F35" i="60"/>
  <c r="G23" i="59"/>
  <c r="G16" i="59"/>
  <c r="F16" i="59"/>
  <c r="F30" i="59" s="1"/>
  <c r="E16" i="59"/>
  <c r="E30" i="59" s="1"/>
  <c r="H15" i="59"/>
  <c r="H16" i="59" s="1"/>
  <c r="H30" i="59" s="1"/>
  <c r="G34" i="54"/>
  <c r="G41" i="54" s="1"/>
  <c r="F34" i="54"/>
  <c r="F41" i="54" s="1"/>
  <c r="E34" i="54"/>
  <c r="H29" i="54"/>
  <c r="H26" i="54"/>
  <c r="H25" i="54"/>
  <c r="H22" i="54"/>
  <c r="G20" i="54"/>
  <c r="F20" i="54"/>
  <c r="H20" i="54" s="1"/>
  <c r="E20" i="54"/>
  <c r="H19" i="54"/>
  <c r="H15" i="54"/>
  <c r="H14" i="54"/>
  <c r="H13" i="54"/>
  <c r="H12" i="54"/>
  <c r="H11" i="54"/>
  <c r="H10" i="54"/>
  <c r="H9" i="54"/>
  <c r="H27" i="20"/>
  <c r="G27" i="20"/>
  <c r="F27" i="20"/>
  <c r="F29" i="20" s="1"/>
  <c r="H21" i="20"/>
  <c r="G21" i="20"/>
  <c r="F21" i="20"/>
  <c r="E21" i="20"/>
  <c r="E29" i="20" s="1"/>
  <c r="G13" i="20"/>
  <c r="H13" i="20" s="1"/>
  <c r="F13" i="20"/>
  <c r="E13" i="20"/>
  <c r="H12" i="20"/>
  <c r="D36" i="81"/>
  <c r="C36" i="81"/>
  <c r="B36" i="81"/>
  <c r="E33" i="81"/>
  <c r="E20" i="81"/>
  <c r="E18" i="81"/>
  <c r="E16" i="81"/>
  <c r="C48" i="4"/>
  <c r="B48" i="4"/>
  <c r="E47" i="4"/>
  <c r="E46" i="4"/>
  <c r="E45" i="4"/>
  <c r="E44" i="4"/>
  <c r="E43" i="4"/>
  <c r="E42" i="4"/>
  <c r="E17" i="70" l="1"/>
  <c r="H29" i="66"/>
  <c r="H35" i="90"/>
  <c r="G30" i="59"/>
  <c r="E48" i="4"/>
  <c r="G29" i="20"/>
  <c r="E36" i="81"/>
  <c r="E41" i="54"/>
  <c r="E17" i="12"/>
  <c r="B24" i="70"/>
  <c r="B36" i="70" s="1"/>
  <c r="C24" i="70"/>
  <c r="C36" i="70" s="1"/>
  <c r="E34" i="70"/>
  <c r="D24" i="70"/>
  <c r="E24" i="70" s="1"/>
  <c r="H28" i="90"/>
  <c r="H41" i="54"/>
  <c r="H34" i="54"/>
  <c r="H29" i="20"/>
  <c r="G32" i="52"/>
  <c r="F32" i="52"/>
  <c r="E32" i="52"/>
  <c r="H30" i="52"/>
  <c r="H28" i="52"/>
  <c r="H27" i="52"/>
  <c r="H25" i="52"/>
  <c r="H24" i="52"/>
  <c r="H21" i="52"/>
  <c r="G19" i="52"/>
  <c r="F19" i="52"/>
  <c r="H19" i="52" s="1"/>
  <c r="E19" i="52"/>
  <c r="H18" i="52"/>
  <c r="H17" i="52"/>
  <c r="H16" i="52"/>
  <c r="H15" i="52"/>
  <c r="H13" i="52"/>
  <c r="H12" i="52"/>
  <c r="H10" i="52"/>
  <c r="H9" i="52"/>
  <c r="H8" i="52"/>
  <c r="K22" i="53"/>
  <c r="J22" i="53"/>
  <c r="I22" i="53"/>
  <c r="K17" i="53"/>
  <c r="K24" i="53" s="1"/>
  <c r="J17" i="53"/>
  <c r="I17" i="53"/>
  <c r="I24" i="53" s="1"/>
  <c r="F22" i="53"/>
  <c r="E22" i="53"/>
  <c r="D22" i="53"/>
  <c r="F17" i="53"/>
  <c r="F24" i="53" s="1"/>
  <c r="E17" i="53"/>
  <c r="E24" i="53" s="1"/>
  <c r="D17" i="53"/>
  <c r="D24" i="53" s="1"/>
  <c r="E10" i="80"/>
  <c r="E14" i="8"/>
  <c r="D133" i="8"/>
  <c r="C133" i="8"/>
  <c r="B133" i="8"/>
  <c r="E39" i="52" l="1"/>
  <c r="E50" i="52" s="1"/>
  <c r="J24" i="53"/>
  <c r="F39" i="52"/>
  <c r="F50" i="52" s="1"/>
  <c r="G39" i="52"/>
  <c r="G50" i="52" s="1"/>
  <c r="H50" i="52" s="1"/>
  <c r="D36" i="70"/>
  <c r="E36" i="70" s="1"/>
  <c r="H32" i="52"/>
  <c r="D36" i="91"/>
  <c r="D47" i="91" s="1"/>
  <c r="C36" i="91"/>
  <c r="C47" i="91" s="1"/>
  <c r="B36" i="91"/>
  <c r="B47" i="91" s="1"/>
  <c r="D20" i="91"/>
  <c r="D31" i="91" s="1"/>
  <c r="C20" i="91"/>
  <c r="C31" i="91" s="1"/>
  <c r="B20" i="91"/>
  <c r="B31" i="91" s="1"/>
  <c r="E14" i="91"/>
  <c r="E13" i="91"/>
  <c r="E12" i="91"/>
  <c r="H39" i="52" l="1"/>
  <c r="B49" i="91"/>
  <c r="D49" i="91"/>
  <c r="E31" i="91"/>
  <c r="C49" i="91"/>
  <c r="E20" i="91"/>
  <c r="D91" i="8"/>
  <c r="D102" i="8" s="1"/>
  <c r="C91" i="8"/>
  <c r="C102" i="8" s="1"/>
  <c r="B91" i="8"/>
  <c r="B102" i="8" s="1"/>
  <c r="D75" i="8"/>
  <c r="D86" i="8" s="1"/>
  <c r="C75" i="8"/>
  <c r="C86" i="8" s="1"/>
  <c r="B75" i="8"/>
  <c r="B86" i="8" s="1"/>
  <c r="C17" i="8"/>
  <c r="E31" i="8"/>
  <c r="C36" i="88"/>
  <c r="C47" i="88" s="1"/>
  <c r="D36" i="88"/>
  <c r="D47" i="88" s="1"/>
  <c r="B36" i="88"/>
  <c r="B47" i="88" s="1"/>
  <c r="C20" i="88"/>
  <c r="C31" i="88" s="1"/>
  <c r="D20" i="88"/>
  <c r="B20" i="88"/>
  <c r="B31" i="88" s="1"/>
  <c r="C36" i="87"/>
  <c r="C47" i="87" s="1"/>
  <c r="D36" i="87"/>
  <c r="B36" i="87"/>
  <c r="B47" i="87" s="1"/>
  <c r="B10" i="69"/>
  <c r="C11" i="80"/>
  <c r="D11" i="80"/>
  <c r="B11" i="80"/>
  <c r="E13" i="88"/>
  <c r="E14" i="88"/>
  <c r="E12" i="88"/>
  <c r="E13" i="87"/>
  <c r="E14" i="87"/>
  <c r="C20" i="87"/>
  <c r="C31" i="87" s="1"/>
  <c r="D20" i="87"/>
  <c r="D31" i="87" s="1"/>
  <c r="E12" i="87"/>
  <c r="C36" i="86"/>
  <c r="C47" i="86" s="1"/>
  <c r="D36" i="86"/>
  <c r="B36" i="86"/>
  <c r="E13" i="86"/>
  <c r="E14" i="86"/>
  <c r="C20" i="86"/>
  <c r="D20" i="86"/>
  <c r="E33" i="86"/>
  <c r="E12" i="86"/>
  <c r="C20" i="75"/>
  <c r="C31" i="75" s="1"/>
  <c r="D20" i="75"/>
  <c r="D31" i="75" s="1"/>
  <c r="C36" i="75"/>
  <c r="D36" i="75"/>
  <c r="D47" i="75" s="1"/>
  <c r="B36" i="75"/>
  <c r="E13" i="75"/>
  <c r="E14" i="75"/>
  <c r="E33" i="75"/>
  <c r="E12" i="75"/>
  <c r="C32" i="12"/>
  <c r="D32" i="12"/>
  <c r="B32" i="12"/>
  <c r="D40" i="69"/>
  <c r="C40" i="69"/>
  <c r="H113" i="20"/>
  <c r="H118" i="20" s="1"/>
  <c r="H126" i="20" s="1"/>
  <c r="G118" i="20"/>
  <c r="G126" i="20" s="1"/>
  <c r="F118" i="20"/>
  <c r="F126" i="20" s="1"/>
  <c r="E118" i="20"/>
  <c r="E126" i="20" s="1"/>
  <c r="H64" i="20"/>
  <c r="H69" i="20" s="1"/>
  <c r="H77" i="20" s="1"/>
  <c r="G69" i="20"/>
  <c r="G77" i="20" s="1"/>
  <c r="F69" i="20"/>
  <c r="F77" i="20" s="1"/>
  <c r="E69" i="20"/>
  <c r="E77" i="20" s="1"/>
  <c r="E88" i="8"/>
  <c r="E91" i="8" s="1"/>
  <c r="E102" i="8" s="1"/>
  <c r="E104" i="8" s="1"/>
  <c r="E68" i="8"/>
  <c r="E69" i="8"/>
  <c r="E67" i="8"/>
  <c r="C26" i="8"/>
  <c r="D26" i="8"/>
  <c r="E23" i="8"/>
  <c r="E30" i="8"/>
  <c r="E10" i="8"/>
  <c r="E11" i="8"/>
  <c r="E12" i="8"/>
  <c r="E13" i="8"/>
  <c r="E9" i="8"/>
  <c r="E81" i="8"/>
  <c r="E84" i="8" s="1"/>
  <c r="B20" i="87"/>
  <c r="B31" i="87" s="1"/>
  <c r="B20" i="86"/>
  <c r="B20" i="75"/>
  <c r="B31" i="75" s="1"/>
  <c r="B47" i="75"/>
  <c r="C58" i="80"/>
  <c r="D58" i="80"/>
  <c r="B58" i="80"/>
  <c r="C39" i="80"/>
  <c r="D39" i="80"/>
  <c r="B39" i="80"/>
  <c r="C33" i="8"/>
  <c r="C44" i="8" s="1"/>
  <c r="D17" i="8"/>
  <c r="D33" i="8"/>
  <c r="D44" i="8" s="1"/>
  <c r="B17" i="8"/>
  <c r="B26" i="8"/>
  <c r="B33" i="8"/>
  <c r="B44" i="8" s="1"/>
  <c r="E15" i="8"/>
  <c r="E16" i="8"/>
  <c r="B13" i="4"/>
  <c r="E58" i="80" l="1"/>
  <c r="C49" i="87"/>
  <c r="D47" i="86"/>
  <c r="E47" i="86" s="1"/>
  <c r="B47" i="86"/>
  <c r="B49" i="86" s="1"/>
  <c r="C31" i="86"/>
  <c r="C149" i="8" s="1"/>
  <c r="B31" i="86"/>
  <c r="B149" i="8" s="1"/>
  <c r="E32" i="12"/>
  <c r="E29" i="53"/>
  <c r="I29" i="53"/>
  <c r="D47" i="87"/>
  <c r="D49" i="87" s="1"/>
  <c r="B49" i="87"/>
  <c r="C104" i="8"/>
  <c r="C28" i="8"/>
  <c r="C46" i="8" s="1"/>
  <c r="E49" i="91"/>
  <c r="B49" i="75"/>
  <c r="B104" i="8"/>
  <c r="D104" i="8"/>
  <c r="E36" i="86"/>
  <c r="E20" i="86"/>
  <c r="E11" i="80"/>
  <c r="F29" i="53"/>
  <c r="K29" i="53"/>
  <c r="J29" i="53"/>
  <c r="D29" i="53"/>
  <c r="D28" i="8"/>
  <c r="D46" i="8" s="1"/>
  <c r="E75" i="8"/>
  <c r="E86" i="8" s="1"/>
  <c r="E26" i="8"/>
  <c r="B28" i="8"/>
  <c r="B46" i="8" s="1"/>
  <c r="E33" i="8"/>
  <c r="E44" i="8" s="1"/>
  <c r="E39" i="80"/>
  <c r="E36" i="75"/>
  <c r="C47" i="75"/>
  <c r="E47" i="75" s="1"/>
  <c r="D49" i="75"/>
  <c r="E20" i="75"/>
  <c r="C49" i="88"/>
  <c r="B49" i="88"/>
  <c r="D31" i="86"/>
  <c r="E31" i="87"/>
  <c r="E20" i="87"/>
  <c r="E20" i="88"/>
  <c r="E130" i="8"/>
  <c r="E31" i="75"/>
  <c r="E17" i="8"/>
  <c r="E131" i="8"/>
  <c r="D31" i="88"/>
  <c r="E132" i="8"/>
  <c r="E151" i="8"/>
  <c r="C49" i="86" l="1"/>
  <c r="E49" i="87"/>
  <c r="E28" i="8"/>
  <c r="E46" i="8"/>
  <c r="D49" i="86"/>
  <c r="D149" i="8"/>
  <c r="E154" i="8"/>
  <c r="C49" i="75"/>
  <c r="E49" i="75" s="1"/>
  <c r="E31" i="86"/>
  <c r="E138" i="8"/>
  <c r="E31" i="88"/>
  <c r="D49" i="88"/>
  <c r="E49" i="88" s="1"/>
  <c r="E49" i="86" l="1"/>
  <c r="E149" i="8"/>
  <c r="E167" i="8" l="1"/>
</calcChain>
</file>

<file path=xl/sharedStrings.xml><?xml version="1.0" encoding="utf-8"?>
<sst xmlns="http://schemas.openxmlformats.org/spreadsheetml/2006/main" count="2534" uniqueCount="513">
  <si>
    <t xml:space="preserve">  BEVÉTELEK JOGCÍMEI</t>
  </si>
  <si>
    <t>Önkormányzat</t>
  </si>
  <si>
    <t xml:space="preserve">Önkormányzat </t>
  </si>
  <si>
    <t>Összesen</t>
  </si>
  <si>
    <t>Beruházási feladat</t>
  </si>
  <si>
    <t xml:space="preserve">KIADÁSOK JOGCÍMEI </t>
  </si>
  <si>
    <t xml:space="preserve">Összesen </t>
  </si>
  <si>
    <t xml:space="preserve">Mindösszesen </t>
  </si>
  <si>
    <t>KÖLTSÉGVETÉS MÉRLEGE</t>
  </si>
  <si>
    <t xml:space="preserve">Megnevezés </t>
  </si>
  <si>
    <t xml:space="preserve">Kv.-i szervek összesen </t>
  </si>
  <si>
    <t>Mindösszesen</t>
  </si>
  <si>
    <t>Előirányzat</t>
  </si>
  <si>
    <t xml:space="preserve">Bevétel </t>
  </si>
  <si>
    <t>Kiadás</t>
  </si>
  <si>
    <t xml:space="preserve">C. MŰKÖDÉSI KIADÁSOK MINDÖSSZESEN (A+B) </t>
  </si>
  <si>
    <t xml:space="preserve">F. FELHALMOZÁSI KIADÁSOK MINDÖSSZESEN (D+E) </t>
  </si>
  <si>
    <t xml:space="preserve">Kötelező feladatok </t>
  </si>
  <si>
    <t xml:space="preserve">Önként vállalt feladatok </t>
  </si>
  <si>
    <t xml:space="preserve">MINDÖSSZESEN </t>
  </si>
  <si>
    <t xml:space="preserve">ÖNKORMÁNYZAT </t>
  </si>
  <si>
    <t xml:space="preserve">Költségvetési szervek </t>
  </si>
  <si>
    <t>G. KIADÁS MINDÖSSZESEN (C+F)</t>
  </si>
  <si>
    <t>Kötelező feladatok</t>
  </si>
  <si>
    <t>Kv.-i szervek</t>
  </si>
  <si>
    <t>Felújítási feladat</t>
  </si>
  <si>
    <t xml:space="preserve">B1. Működési célú támogatások államháztartáson belülről </t>
  </si>
  <si>
    <t xml:space="preserve">B3. Közhatalmi bevételek </t>
  </si>
  <si>
    <t xml:space="preserve">B4. Működési bevételek </t>
  </si>
  <si>
    <t>B6. Működési célú átvett pénzeszközök</t>
  </si>
  <si>
    <t>B812. Belföldi értékpapírok bevételei</t>
  </si>
  <si>
    <t>A. MŰKÖDÉSI KÖLTSÉGVETÉSI BEVÉTELEK ÖSSZESEN (B1+B3+B4+B6)</t>
  </si>
  <si>
    <t>K1. Személyi juttatás</t>
  </si>
  <si>
    <t xml:space="preserve">K2. Munkaadót terhelő járulékok és szoc. hozzájár. adó </t>
  </si>
  <si>
    <t xml:space="preserve">K3. Dologi kiadások 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</si>
  <si>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</si>
  <si>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</si>
  <si>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</si>
  <si>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</si>
  <si>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KIADÁSOK ÖSSZESEN (K1. …+K5.)</t>
  </si>
  <si>
    <t xml:space="preserve">K911. Hitel-, kölcsöntörlesztés államháztartáson kívülre </t>
  </si>
  <si>
    <t>K912. Belföldi értékpapírok kiadásai</t>
  </si>
  <si>
    <t xml:space="preserve">K913. Államháztartáson belüli megelőlegezések folyóstása </t>
  </si>
  <si>
    <t>K914. Államháztartáson belüli megelőlegezések visszafizetése</t>
  </si>
  <si>
    <t xml:space="preserve">K915. Központi, irányítószervi támogatás folyósítása </t>
  </si>
  <si>
    <t xml:space="preserve">K916. Péneszközök betétként elhelyezése </t>
  </si>
  <si>
    <t xml:space="preserve">K917. Pénzügyi lízing kiadásai </t>
  </si>
  <si>
    <t xml:space="preserve">B. Finanszírozási kiadások összesen (K911. …+K917.) </t>
  </si>
  <si>
    <t xml:space="preserve">K6. Beruházások </t>
  </si>
  <si>
    <t xml:space="preserve">K7. Felújítások </t>
  </si>
  <si>
    <t xml:space="preserve">K8. Egyéb felhalmozási célú kiadások </t>
  </si>
  <si>
    <t xml:space="preserve">E. Finanszírozási kiadások összesen (K911. …+K917.) </t>
  </si>
  <si>
    <t xml:space="preserve">K2. Munkaadót terhelő járulékok és szociális hozzájárulási adó </t>
  </si>
  <si>
    <t>B111. Helyi önkormányzatok működésének általános támogatása</t>
  </si>
  <si>
    <t xml:space="preserve">B112. Települési önk. egyes köznevelési támogatás </t>
  </si>
  <si>
    <t xml:space="preserve">B114. Települési önk. kulturális feladatainak támogatása </t>
  </si>
  <si>
    <t xml:space="preserve">B115. Működési célú központosított előirányzatok 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</si>
  <si>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</si>
  <si>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</si>
  <si>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</si>
  <si>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</si>
  <si>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B34. Vagyoni típusu adók </t>
  </si>
  <si>
    <t xml:space="preserve">Ebből: </t>
  </si>
  <si>
    <t xml:space="preserve">a) építményadó </t>
  </si>
  <si>
    <t xml:space="preserve">b) épület után fizetett idegenforgalmi adó </t>
  </si>
  <si>
    <t xml:space="preserve">c) magánszemélyek kommunális adója </t>
  </si>
  <si>
    <t>d) telekadó</t>
  </si>
  <si>
    <t xml:space="preserve">B354. Gépjárműadó </t>
  </si>
  <si>
    <t xml:space="preserve">B355. Egyéb áruhasználati és szolgáltatási adók </t>
  </si>
  <si>
    <t>b) talajterhelési díj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</si>
  <si>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</si>
  <si>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</si>
  <si>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</si>
  <si>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</si>
  <si>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</si>
  <si>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</si>
  <si>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</si>
  <si>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</si>
  <si>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</si>
  <si>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</si>
  <si>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</si>
  <si>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céló átvett pénzeszközök </t>
  </si>
  <si>
    <t xml:space="preserve">B6. Működési célú átvett péneszközök összesen 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</si>
  <si>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</si>
  <si>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</si>
  <si>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</si>
  <si>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</si>
  <si>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</si>
  <si>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</si>
  <si>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B2. Felhalmozási célú támogatások államháztartáson belülről </t>
  </si>
  <si>
    <t xml:space="preserve">B5. Felhalmozási bevételek </t>
  </si>
  <si>
    <t xml:space="preserve">B7. Felhalmozási célú átvett pénzeszközök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</si>
  <si>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</si>
  <si>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</si>
  <si>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</si>
  <si>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</si>
  <si>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</si>
  <si>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</si>
  <si>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</si>
  <si>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</si>
  <si>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</si>
  <si>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 xml:space="preserve">B811. Hitel-, és kölcsönfelvétel államháztartáson kívülről 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</si>
  <si>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</si>
  <si>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</si>
  <si>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</si>
  <si>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B1. Működési célú támogatások államázt.-on belülről összesen </t>
  </si>
  <si>
    <t>FELHALMOZÁSI KÖLTSÉGVETÉSI BEVÉTELEK ÖSSZESEN (B2.+B5.+B7.)</t>
  </si>
  <si>
    <t>FELHALMOZÁSI BEVÉTELEK MINDÖSSZESEN</t>
  </si>
  <si>
    <t>1. melléklet</t>
  </si>
  <si>
    <t xml:space="preserve">                  3. melléklet</t>
  </si>
  <si>
    <t>2. melléklet</t>
  </si>
  <si>
    <t>4. melléklet</t>
  </si>
  <si>
    <t xml:space="preserve">                  5. melléklet</t>
  </si>
  <si>
    <t>6. melléklet</t>
  </si>
  <si>
    <t>Költségvetési szerv megnevezése:</t>
  </si>
  <si>
    <t xml:space="preserve">Állami (államigazg.) feladatok </t>
  </si>
  <si>
    <t xml:space="preserve">                  7. melléklet</t>
  </si>
  <si>
    <t>c) a korábbi évek megszűnt adónemei áthúzódó befiz.-ből befolyt bevétel</t>
  </si>
  <si>
    <t xml:space="preserve">2.1. melléklet </t>
  </si>
  <si>
    <t xml:space="preserve">B14. Működ. célú visszatérítendő támogatások, kölcsönök visszatérülése államáhztartáson belülről  </t>
  </si>
  <si>
    <t xml:space="preserve">MEGNEVEZÉS </t>
  </si>
  <si>
    <t xml:space="preserve">      2.3. melléklet</t>
  </si>
  <si>
    <t xml:space="preserve">      2.2. melléklet</t>
  </si>
  <si>
    <t xml:space="preserve">      2.4. melléklet</t>
  </si>
  <si>
    <t>MEGNEVEZÉS</t>
  </si>
  <si>
    <t xml:space="preserve">2.5. melléklet </t>
  </si>
  <si>
    <t xml:space="preserve">      2.6. melléklet</t>
  </si>
  <si>
    <t xml:space="preserve">B62. Működ. célú visszatérítendő támogatások, kölcsönök visszatérülése államháztartáson kívülről  </t>
  </si>
  <si>
    <t xml:space="preserve">B15. Működ. célú visszatérítendő támogatások, kölcsönök igénybevétele államháztartáson belülről  </t>
  </si>
  <si>
    <t xml:space="preserve">B63. Egyéb működési célú átvett pénzeszközök </t>
  </si>
  <si>
    <t xml:space="preserve">      2.7. melléklet</t>
  </si>
  <si>
    <t xml:space="preserve">3.1. melléklet </t>
  </si>
  <si>
    <t xml:space="preserve">      3.2. melléklet</t>
  </si>
  <si>
    <t xml:space="preserve">B23. Felhalmozási célú visszatérítendő támogatások, kölcsönök visszatérülése államáhztartáson belülről  </t>
  </si>
  <si>
    <t xml:space="preserve">B24. Felhalmozási célú visszatérítendő támogatások, kölcsönök igénybevétele államháztartáson belülről  </t>
  </si>
  <si>
    <t xml:space="preserve">      3.3. melléklet</t>
  </si>
  <si>
    <t xml:space="preserve">      3.4. melléklet</t>
  </si>
  <si>
    <t xml:space="preserve">B72. Felhalmozási célú visszatérítendő támogatások, kölcsönök visszatérülése államháztartáson kívülről  </t>
  </si>
  <si>
    <t xml:space="preserve">      3.5. melléklet</t>
  </si>
  <si>
    <t xml:space="preserve">      3.6. melléklet</t>
  </si>
  <si>
    <t>8. melléklet</t>
  </si>
  <si>
    <t>8.1. melléklet</t>
  </si>
  <si>
    <t>8.2. melléklet</t>
  </si>
  <si>
    <t>K3. Dologi kiadások</t>
  </si>
  <si>
    <t xml:space="preserve">K5. Egyéb működési kiadások összesen </t>
  </si>
  <si>
    <t xml:space="preserve">K4. Ellátottak pénzbeli juttatásai </t>
  </si>
  <si>
    <t xml:space="preserve">Ebből: Általános tartalék 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</si>
  <si>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</si>
  <si>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>A. Működési költségvetési kiadásai össz. (K1. …+K5.)</t>
  </si>
  <si>
    <t xml:space="preserve">K8. Egyéb felhalmozási kiadások </t>
  </si>
  <si>
    <t>D. Felhalmozási költségvetési kiadásai össz. (K. …+K8.)</t>
  </si>
  <si>
    <t>xx</t>
  </si>
  <si>
    <t xml:space="preserve">  10. melléklet</t>
  </si>
  <si>
    <t xml:space="preserve">  9. melléklet</t>
  </si>
  <si>
    <t xml:space="preserve">  11. melléklet</t>
  </si>
  <si>
    <t xml:space="preserve">  12.1. melléklet</t>
  </si>
  <si>
    <t>9.1. melléklet</t>
  </si>
  <si>
    <t xml:space="preserve">K4. Elátottak pénzbeli juttatásai </t>
  </si>
  <si>
    <t>9.2. melléklet</t>
  </si>
  <si>
    <t xml:space="preserve">K504. Működési célú visszatérítendő támogatások, kölcsönök nyújtása államháztartáson belülre </t>
  </si>
  <si>
    <t xml:space="preserve">K505. Működési célú visszatérítendő támogatások, kölcsönök törlesztése államháztartáson belülre </t>
  </si>
  <si>
    <t>9.3. melléklet</t>
  </si>
  <si>
    <t>9.4. melléklet</t>
  </si>
  <si>
    <t xml:space="preserve">K506. Egyéb működési célú támogatások államháztartáson belülre </t>
  </si>
  <si>
    <t>9.5. melléklet</t>
  </si>
  <si>
    <t>K508. Működési célú visszatérítendő támogatások, kölcsönök nyújtása államháztartáson kívülre</t>
  </si>
  <si>
    <t>9.6. melléklet</t>
  </si>
  <si>
    <t xml:space="preserve">K6. Beruházási kiadások </t>
  </si>
  <si>
    <t>13. melléklet</t>
  </si>
  <si>
    <t xml:space="preserve">feladatonkénti részletezése </t>
  </si>
  <si>
    <t xml:space="preserve">célonkénti részletezése </t>
  </si>
  <si>
    <t>Felújítások összesen</t>
  </si>
  <si>
    <t xml:space="preserve">Beruházások összesen </t>
  </si>
  <si>
    <t xml:space="preserve">K8. Egyéb felhalmozási kiadások  </t>
  </si>
  <si>
    <t>Egyéb felhalmozási kiadások összesen</t>
  </si>
  <si>
    <t>15. melléklet</t>
  </si>
  <si>
    <t xml:space="preserve">B3 KÖZHATALMI BEVÉTELEK RÉSZLETEZÉSE </t>
  </si>
  <si>
    <t>B351. Értékesítési és forgalmi adók</t>
  </si>
  <si>
    <t>a) iparűzési adó</t>
  </si>
  <si>
    <t>a) tartózkodás után fizetett idegenforgalmi adó</t>
  </si>
  <si>
    <t xml:space="preserve">B311. Magánszemélyek jövedelemadói </t>
  </si>
  <si>
    <t>Ebből:</t>
  </si>
  <si>
    <t>a) termőföld bérbeadásából származó szem .jöv .adó</t>
  </si>
  <si>
    <t xml:space="preserve">MŰKÖDÉSI KÖLTSÉGVETÉSI BEVÉTELEK ÖSSZESEN (B1.+B3.+B4.+B.6.) </t>
  </si>
  <si>
    <t>a) eljárási illeték</t>
  </si>
  <si>
    <t xml:space="preserve">b) igazgatási szolgáltatási díj </t>
  </si>
  <si>
    <t>c) ebrendészeti hozzájárulás</t>
  </si>
  <si>
    <t>d) környezetvédelmi bírság</t>
  </si>
  <si>
    <t>g) szabálysértési pénz- és helyszínbírság önormányzatot megillető rész</t>
  </si>
  <si>
    <t xml:space="preserve">B816. Központi, irányíító szervi támogatás </t>
  </si>
  <si>
    <t>B817. Betétek megszüntetése</t>
  </si>
  <si>
    <t>B8. Finanszírozási bevételek összesen (B811. … +B817.)</t>
  </si>
  <si>
    <t>I. KIADÁSOK MINDÖSSZESEN (C+F)</t>
  </si>
  <si>
    <t>B404. Tulajdonosi bevételek</t>
  </si>
  <si>
    <t>B405. Ellátási díjak</t>
  </si>
  <si>
    <t xml:space="preserve">B404. Tulajdonosi bevételek </t>
  </si>
  <si>
    <t>Polgármesteri Hivatal</t>
  </si>
  <si>
    <t xml:space="preserve">Polgármesteri Hivatal </t>
  </si>
  <si>
    <t xml:space="preserve">B36. Egyéb közhatalmi bevételek </t>
  </si>
  <si>
    <t>Tahy Olga Városi Könyvtár</t>
  </si>
  <si>
    <t>Egyesített Szociális Intézmény</t>
  </si>
  <si>
    <t>Polg.Hiv.</t>
  </si>
  <si>
    <t xml:space="preserve">  12.melléklet</t>
  </si>
  <si>
    <t xml:space="preserve">  12.2 melléklet</t>
  </si>
  <si>
    <t>eredeti ei</t>
  </si>
  <si>
    <t>módosított ei</t>
  </si>
  <si>
    <t>teljesített</t>
  </si>
  <si>
    <t>teljesítés %-a</t>
  </si>
  <si>
    <t>teljesítés</t>
  </si>
  <si>
    <t>Költségvetési szervek</t>
  </si>
  <si>
    <t>eredeti</t>
  </si>
  <si>
    <t>módosított</t>
  </si>
  <si>
    <t>Teljeítés %-a</t>
  </si>
  <si>
    <t>Kötelező feladatok (ÖNK)</t>
  </si>
  <si>
    <t>teljsítés</t>
  </si>
  <si>
    <t>Teljesítés %-a</t>
  </si>
  <si>
    <t>Felhasználás</t>
  </si>
  <si>
    <t>B115. Működési célú központosított előirányzatok teljesítése</t>
  </si>
  <si>
    <t>ÖNKORMÁNYZAT ÉS INTÉZMÉNYEI ÖSSZESEN</t>
  </si>
  <si>
    <t>Önkormányzat és Intézmények</t>
  </si>
  <si>
    <t>f) egyéb bírság</t>
  </si>
  <si>
    <t>települési támogatás</t>
  </si>
  <si>
    <t>B. FELHALMOZÁSI KÖLTSÉGVETÉSI BEVÉTELEK ÖSSZESEN (B2.+B5.+B7.)</t>
  </si>
  <si>
    <t>C. KÖLTSÉGVETÉSI BEVÉTELEK ÖSSZESEN (A+B)</t>
  </si>
  <si>
    <t>D. FINANSZÍROZÁSI BEVÉTELEK ÖSSZESEN (B8.)</t>
  </si>
  <si>
    <t>Ebből B18131. Előző évi maradvány igénybbevétele</t>
  </si>
  <si>
    <t>I. BEVÉTELEK MINDÖSSZESEN (C+D)</t>
  </si>
  <si>
    <t>B. FELHALMOZÁSI KÖLTSÉGVETÉSI KIADÁSOK ÖSSZESEN (K6. …+K8.)</t>
  </si>
  <si>
    <t>C. KÖLTSÉGVETÉSI KIADÁSOK ÖSSZESEN (A+B)</t>
  </si>
  <si>
    <t>D. FINANSZÍROZÁSI KIADÁSOK ÖSSZESEN (K9.)</t>
  </si>
  <si>
    <t xml:space="preserve"> Ft-ban</t>
  </si>
  <si>
    <t>Ft-ban</t>
  </si>
  <si>
    <t xml:space="preserve">       Ft-ban </t>
  </si>
  <si>
    <t xml:space="preserve">             Ft-ban </t>
  </si>
  <si>
    <t xml:space="preserve">                Ft-ban </t>
  </si>
  <si>
    <t xml:space="preserve"> Ft-ban </t>
  </si>
  <si>
    <t xml:space="preserve">Ft-ban </t>
  </si>
  <si>
    <t xml:space="preserve">        Ft-ban</t>
  </si>
  <si>
    <t>MŰKÖDÉSI BEVÉTELEK ÖSSZESEN</t>
  </si>
  <si>
    <t>K512. Egyéb működési célú támogatások államháztartáson kívülre</t>
  </si>
  <si>
    <t>Központi Konyha</t>
  </si>
  <si>
    <t xml:space="preserve">  12.3 melléklet</t>
  </si>
  <si>
    <t>8.3. melléklet</t>
  </si>
  <si>
    <t xml:space="preserve">       Ft-ban</t>
  </si>
  <si>
    <t xml:space="preserve">B411. Egyéb működési bevételek </t>
  </si>
  <si>
    <t xml:space="preserve">     A 2019. évi FELHALMOZÁSI BEVÉTELEK </t>
  </si>
  <si>
    <t>Mezőkeresztesi Harmatcsepp Óvoda és Bölcsőde</t>
  </si>
  <si>
    <t xml:space="preserve">     A 2020. évi MŰKÖDÉSI BEVÉTELEK </t>
  </si>
  <si>
    <t>B1131. Települési önk. szociálisfeladatainak támogatása</t>
  </si>
  <si>
    <t>B1132.  Gyerekétkeztetés</t>
  </si>
  <si>
    <t>B116. Elszámolásból származó bevételek</t>
  </si>
  <si>
    <t>OEP támogatás</t>
  </si>
  <si>
    <t>Közfoglalkoztatás támogatása</t>
  </si>
  <si>
    <t>EFOP támogatások (kifiz.kérelmek)</t>
  </si>
  <si>
    <t>Helyi klímast.pályázati tám.</t>
  </si>
  <si>
    <t>2019. évi váronap támogatása utófin.</t>
  </si>
  <si>
    <t>diákmunka</t>
  </si>
  <si>
    <t>Víz és csatornamű támogatás</t>
  </si>
  <si>
    <t>Szoc.tüzifa</t>
  </si>
  <si>
    <t>REKI</t>
  </si>
  <si>
    <t>e) Önk.által beszedett talajterhelési díj</t>
  </si>
  <si>
    <t xml:space="preserve">     A 2020. évi FELHALMOZÁSI BEVÉTELEK </t>
  </si>
  <si>
    <t>MFP támogatások</t>
  </si>
  <si>
    <t>KEHOP, VP</t>
  </si>
  <si>
    <t>Közfoglalkoztatottak</t>
  </si>
  <si>
    <t>ÉRV által visszautlat víz és csatornamű támogatás</t>
  </si>
  <si>
    <t xml:space="preserve">B75 Egyéb felhalmozási célú átvett pénzeszközök </t>
  </si>
  <si>
    <t xml:space="preserve">     A 2020.ÉVI MŰKÖDÉSI KÖLTSÉGVETÉS BEVÉTELI  FELADATONKÉNT</t>
  </si>
  <si>
    <t>B1131. Települési önk. szociális, gyermekjóléti feladatainak támogatása</t>
  </si>
  <si>
    <t>B1132. Települési önk.gyermekétkeztetési feladatainak támogatása</t>
  </si>
  <si>
    <t>A 2020.évi FELHALMOZÁSI KÖLTSÉGVETÉS BEVÉTELI ELŐIRÁNYZATA FELADATONKÉNT</t>
  </si>
  <si>
    <t xml:space="preserve">Kötelező és Önként vállalt feladatok </t>
  </si>
  <si>
    <t>B74. Felhalmozási célú visszatérítendő támogatások, kölcsönök visszatérülése államháztartáson kívülről</t>
  </si>
  <si>
    <t xml:space="preserve">B75. Egyéb felhalmozási célú átvett pénzeszközök </t>
  </si>
  <si>
    <t>A 2020.évi MŰKÖDÉSI KÖLTSÉGVETÉS BEVÉTELE ÖNKÉNT VÁLLALT FELADAT</t>
  </si>
  <si>
    <t xml:space="preserve">B405.Ellátási díjak </t>
  </si>
  <si>
    <t xml:space="preserve">B408. Kamatbevételek és más nyereségjellegű bevételek </t>
  </si>
  <si>
    <t xml:space="preserve">B410. Biztosító által fizetett kártérítés </t>
  </si>
  <si>
    <t xml:space="preserve">B64. Működési célú visszatérítendő támogatások, kölcsönök visszatérülése államháztartáson kívülről </t>
  </si>
  <si>
    <t xml:space="preserve">B65. Egyéb működési célú átvett pénzeszközök </t>
  </si>
  <si>
    <t xml:space="preserve">MŰKÖDÉSI KÖLTSÉGVETÉSI BEVÉTELEK ÖSSZESEN (B1.+B3.+B4.+B6.) </t>
  </si>
  <si>
    <t>A 2020. ÉVI FELHALMOZÁSI BEVÉTELEK FELADATONKÉNT</t>
  </si>
  <si>
    <t>MESZI</t>
  </si>
  <si>
    <t>Óvoda</t>
  </si>
  <si>
    <t>A 2020.évi MŰKÖDÉSI KÖLTSÉGVETÉS BEVÉTELE KÖTELEZŐ FELADAT</t>
  </si>
  <si>
    <t>Konyha</t>
  </si>
  <si>
    <t>A 2020. ÉVI MŰKÖDÉSI ÉS FELHALMOZÁSI KÖLTSÉGVETÉSI KIADÁSOK</t>
  </si>
  <si>
    <t>A 2020. évi MŰKÖDÉSI ÉS FELHALMOZÁSI KÖLTSÉGVETÉSI KIADÁSOK</t>
  </si>
  <si>
    <t>Önk.rendeletben megállap.juttatás</t>
  </si>
  <si>
    <t>köztemetés, temetési segély</t>
  </si>
  <si>
    <t>Mezőkövesd TKT</t>
  </si>
  <si>
    <t>Civil szervezetek támogatása</t>
  </si>
  <si>
    <t>Egyház</t>
  </si>
  <si>
    <t>Víz és csatornamű támogatás átadása</t>
  </si>
  <si>
    <t>A. Működési költségvetési kiadásai összesen</t>
  </si>
  <si>
    <t>B. Felhalmozási költségvetési kiadásai összesen</t>
  </si>
  <si>
    <t xml:space="preserve">KÖLTSÉGVETÉSI KIADÁS MINDÖSZESESEN (A.+B.) </t>
  </si>
  <si>
    <t>K919. Tulajdonosi kölcsönök kiadásai</t>
  </si>
  <si>
    <t>C. Finanszírozási kiadások összesen</t>
  </si>
  <si>
    <t>D. KIADÁS MINDÖSSZESEN (A+B+C)</t>
  </si>
  <si>
    <t>A 2020. ÉV MŰKÖDÉSI ÉS FELHALMOZÁSI KÖLTSÉGVETÉSI KIADÁSAI</t>
  </si>
  <si>
    <t>A 2020. ÉVI MŰKÖDÉSI ÉS FELHALMOZÁSI KÖLTSÉGVETÉS KIADÁSI ELŐIRÁNYZATAI</t>
  </si>
  <si>
    <t xml:space="preserve"> 2020. évi működési és felhalmozási költségvetés kiadási előirányzatai</t>
  </si>
  <si>
    <t>Tárgyi eszköz beszerzések</t>
  </si>
  <si>
    <t>VP Külterületi utak eszköz</t>
  </si>
  <si>
    <t>Ingatlanok vásárlása</t>
  </si>
  <si>
    <t>Leader Tájház eszköz</t>
  </si>
  <si>
    <t>Járda</t>
  </si>
  <si>
    <t>KEHOP szennyvíz</t>
  </si>
  <si>
    <t>MFP orvosi eszköz</t>
  </si>
  <si>
    <t>MFP közter.karb. Eszköz</t>
  </si>
  <si>
    <t>Óvoda pályázat</t>
  </si>
  <si>
    <t>Zöldváros</t>
  </si>
  <si>
    <t>MFP járda 2019</t>
  </si>
  <si>
    <t>MFP járda2020</t>
  </si>
  <si>
    <t>Leader Tájház</t>
  </si>
  <si>
    <t>Pótmunka műv.ház</t>
  </si>
  <si>
    <t>pütmunka II. ovi</t>
  </si>
  <si>
    <t>Intézmény: MEZŐKERESZTESI POLGÁRMESTERI HIVATAL</t>
  </si>
  <si>
    <t>Törzsszáma: 348760</t>
  </si>
  <si>
    <t>Nyomtatva: 2021.05.28. 09:45:42</t>
  </si>
  <si>
    <t>Vagyonkimutatás - 2020</t>
  </si>
  <si>
    <t>Megnevezés</t>
  </si>
  <si>
    <t>Sorszám</t>
  </si>
  <si>
    <t>Előző év</t>
  </si>
  <si>
    <t>Tárgyév</t>
  </si>
  <si>
    <t>Index (%)</t>
  </si>
  <si>
    <t>ESZKÖZÖK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</si>
  <si>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</si>
  <si>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</si>
  <si>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</si>
  <si>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</si>
  <si>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</si>
  <si>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</si>
  <si>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</si>
  <si>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</si>
  <si>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</si>
  <si>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</si>
  <si>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</si>
  <si>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</si>
  <si>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</si>
  <si>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</si>
  <si>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</si>
  <si>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</si>
  <si>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</si>
  <si>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</si>
  <si>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</si>
  <si>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</si>
  <si>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</si>
  <si>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</si>
  <si>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</si>
  <si>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</si>
  <si>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</si>
  <si>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</si>
  <si>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</si>
  <si>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</si>
  <si>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</si>
  <si>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</si>
  <si>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</si>
  <si>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</si>
  <si>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</si>
  <si>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</si>
  <si>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</si>
  <si>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</si>
  <si>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</si>
  <si>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</si>
  <si>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</si>
  <si>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</si>
  <si>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</si>
  <si>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</si>
  <si>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</si>
  <si>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</si>
  <si>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</si>
  <si>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</si>
  <si>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</si>
  <si>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</si>
  <si>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</si>
  <si>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</si>
  <si>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</si>
  <si>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</si>
  <si>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</si>
  <si>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</si>
  <si>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</si>
  <si>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</si>
  <si>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</si>
  <si>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</si>
  <si>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</si>
  <si>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</si>
  <si>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</si>
  <si>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</si>
  <si>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</si>
  <si>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</si>
  <si>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</si>
  <si>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</si>
  <si>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</si>
  <si>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</si>
  <si>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</si>
  <si>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</si>
  <si>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</si>
  <si>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</si>
  <si>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</si>
  <si>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</si>
  <si>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</si>
  <si>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</si>
  <si>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</si>
  <si>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</si>
  <si>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</si>
  <si>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</si>
  <si>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</si>
  <si>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</si>
  <si>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</si>
  <si>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</si>
  <si>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</si>
  <si>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</si>
  <si>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</si>
  <si>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</si>
  <si>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</si>
  <si>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</si>
  <si>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</si>
  <si>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</si>
  <si>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</si>
  <si>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</si>
  <si>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</si>
  <si>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</si>
  <si>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</si>
  <si>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</si>
  <si>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</si>
  <si>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</si>
  <si>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</si>
  <si>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</si>
  <si>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</si>
  <si>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</si>
  <si>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</si>
  <si>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</si>
  <si>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</si>
  <si>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</si>
  <si>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</si>
  <si>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</si>
  <si>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</si>
  <si>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</si>
  <si>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</si>
  <si>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</si>
  <si>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</si>
  <si>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</si>
  <si>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</si>
  <si>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</si>
  <si>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</si>
  <si>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</si>
  <si>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</si>
  <si>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</si>
  <si>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</si>
  <si>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</si>
  <si>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</si>
  <si>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</si>
  <si>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</si>
  <si>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</si>
  <si>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</si>
  <si>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</si>
  <si>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</si>
  <si>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</si>
  <si>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</si>
  <si>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</si>
  <si>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</si>
  <si>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</si>
  <si>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</si>
  <si>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</si>
  <si>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</si>
  <si>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</si>
  <si>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</si>
  <si>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</si>
  <si>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</si>
  <si>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</si>
  <si>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</si>
  <si>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</si>
  <si>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</si>
  <si>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</si>
  <si>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</si>
  <si>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</si>
  <si>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</si>
  <si>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</si>
  <si>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EGYÉB ADATOK ÉS 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</si>
  <si>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</si>
  <si>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</si>
  <si>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</si>
  <si>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</si>
  <si>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</si>
  <si>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</si>
  <si>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</si>
  <si>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</si>
  <si>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</si>
  <si>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</si>
  <si>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</si>
  <si>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</si>
  <si>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</si>
  <si>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</si>
  <si>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</si>
  <si>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</si>
  <si>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</si>
  <si>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Intézmény: MEZŐKERESZTESI HARMATCSEPP ÓVODA ÉS BÖLCSŐDE</t>
  </si>
  <si>
    <t>Törzsszáma: 635440</t>
  </si>
  <si>
    <t>Nyomtatva: 2021.05.28. 09:44:06</t>
  </si>
  <si>
    <t>Intézmény: TAHY OLGA VÁROSI KÖNYVTÁR</t>
  </si>
  <si>
    <t>Törzsszáma: 635451</t>
  </si>
  <si>
    <t>Nyomtatva: 2021.05.28. 09:46:31</t>
  </si>
  <si>
    <t>Intézmény: MEZŐKERESZTESI EGYESÍTETT SZOCIÁLIS INTÉZMÉNY</t>
  </si>
  <si>
    <t>Törzsszáma: 635462</t>
  </si>
  <si>
    <t>Nyomtatva: 2021.05.28. 09:44:55</t>
  </si>
  <si>
    <t>Intézmény: MEZŐKERESZTES VÁROS ÖNKORMÁNYZATA</t>
  </si>
  <si>
    <t>Törzsszáma: 725822</t>
  </si>
  <si>
    <t>Nyomtatva: 2021.05.28. 09:42:22</t>
  </si>
  <si>
    <t>Intézmény: MEZŐKERESZTES VÁROSI ÖNKORMÁNYZAT KÖZPONTI KONYHA</t>
  </si>
  <si>
    <t>Törzsszáma: 836229</t>
  </si>
  <si>
    <t>Nyomtatva: 2021.05.28. 09:47:18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</si>
</sst>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#,##0\ _F_t"/>
  </numFmts>
  <fonts count="34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10"/>
      <color indexed="10"/>
      <name val="Arial CE"/>
      <charset val="238"/>
    </font>
    <font>
      <sz val="8"/>
      <color indexed="1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rgb="FF000000"/>
      <name val="Calibri"/>
    </font>
    <font>
      <sz val="12"/>
      <color rgb="FF000000"/>
      <name val="Calibri"/>
    </font>
    <font>
      <b/>
      <sz val="16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sz val="10"/>
      <color rgb="FF000000"/>
      <name val="Calibri"/>
    </font>
    <font>
      <b/>
      <sz val="9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</cellStyleXfs>
  <cellXfs count="330">
    <xf numFmtId="0" fontId="0" fillId="0" borderId="0" xfId="0"/>
    <xf numFmtId="0" fontId="3" fillId="0" borderId="0" xfId="0" applyFont="1"/>
    <xf numFmtId="0" fontId="0" fillId="0" borderId="0" xfId="0" applyBorder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/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10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9" fillId="0" borderId="0" xfId="0" applyFont="1" applyBorder="1"/>
    <xf numFmtId="0" fontId="10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" fontId="9" fillId="0" borderId="0" xfId="0" applyNumberFormat="1" applyFont="1" applyBorder="1" applyAlignment="1">
      <alignment horizontal="right"/>
    </xf>
    <xf numFmtId="16" fontId="9" fillId="0" borderId="2" xfId="0" applyNumberFormat="1" applyFont="1" applyBorder="1" applyAlignment="1">
      <alignment horizontal="left" wrapText="1"/>
    </xf>
    <xf numFmtId="0" fontId="9" fillId="0" borderId="2" xfId="0" applyFont="1" applyBorder="1"/>
    <xf numFmtId="16" fontId="9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/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" fontId="9" fillId="0" borderId="0" xfId="0" applyNumberFormat="1" applyFont="1" applyBorder="1" applyAlignment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16" fontId="11" fillId="0" borderId="1" xfId="0" applyNumberFormat="1" applyFont="1" applyBorder="1" applyAlignment="1"/>
    <xf numFmtId="16" fontId="9" fillId="0" borderId="1" xfId="0" applyNumberFormat="1" applyFont="1" applyBorder="1" applyAlignment="1"/>
    <xf numFmtId="0" fontId="11" fillId="0" borderId="0" xfId="0" applyFont="1"/>
    <xf numFmtId="0" fontId="8" fillId="0" borderId="5" xfId="0" applyFont="1" applyBorder="1" applyAlignment="1">
      <alignment horizontal="center" vertical="center"/>
    </xf>
    <xf numFmtId="1" fontId="11" fillId="0" borderId="1" xfId="0" applyNumberFormat="1" applyFont="1" applyBorder="1" applyAlignment="1"/>
    <xf numFmtId="1" fontId="1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/>
    <xf numFmtId="1" fontId="13" fillId="0" borderId="1" xfId="0" applyNumberFormat="1" applyFont="1" applyBorder="1" applyAlignment="1">
      <alignment vertical="center" wrapText="1"/>
    </xf>
    <xf numFmtId="9" fontId="9" fillId="0" borderId="1" xfId="2" applyFont="1" applyBorder="1" applyAlignment="1">
      <alignment horizontal="right"/>
    </xf>
    <xf numFmtId="9" fontId="9" fillId="0" borderId="1" xfId="2" applyFont="1" applyBorder="1"/>
    <xf numFmtId="9" fontId="10" fillId="0" borderId="1" xfId="2" applyFont="1" applyBorder="1" applyAlignment="1"/>
    <xf numFmtId="9" fontId="9" fillId="0" borderId="1" xfId="2" applyFont="1" applyBorder="1" applyAlignment="1">
      <alignment wrapText="1"/>
    </xf>
    <xf numFmtId="9" fontId="10" fillId="0" borderId="1" xfId="2" applyFont="1" applyBorder="1"/>
    <xf numFmtId="9" fontId="13" fillId="0" borderId="1" xfId="2" applyFont="1" applyBorder="1"/>
    <xf numFmtId="9" fontId="10" fillId="2" borderId="1" xfId="2" applyFont="1" applyFill="1" applyBorder="1"/>
    <xf numFmtId="9" fontId="10" fillId="0" borderId="1" xfId="2" applyFont="1" applyBorder="1" applyAlignment="1">
      <alignment wrapText="1"/>
    </xf>
    <xf numFmtId="9" fontId="9" fillId="2" borderId="1" xfId="2" applyFont="1" applyFill="1" applyBorder="1"/>
    <xf numFmtId="9" fontId="0" fillId="0" borderId="1" xfId="2" applyFont="1" applyBorder="1"/>
    <xf numFmtId="3" fontId="0" fillId="0" borderId="0" xfId="0" applyNumberFormat="1"/>
    <xf numFmtId="9" fontId="9" fillId="0" borderId="13" xfId="2" applyFont="1" applyBorder="1"/>
    <xf numFmtId="9" fontId="1" fillId="0" borderId="1" xfId="2" applyFont="1" applyBorder="1"/>
    <xf numFmtId="44" fontId="10" fillId="0" borderId="1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/>
    </xf>
    <xf numFmtId="9" fontId="9" fillId="0" borderId="1" xfId="2" applyFont="1" applyBorder="1" applyAlignment="1"/>
    <xf numFmtId="0" fontId="14" fillId="0" borderId="0" xfId="0" applyFont="1"/>
    <xf numFmtId="0" fontId="15" fillId="0" borderId="0" xfId="0" applyFont="1"/>
    <xf numFmtId="9" fontId="0" fillId="0" borderId="0" xfId="2" applyFont="1"/>
    <xf numFmtId="9" fontId="16" fillId="0" borderId="1" xfId="2" applyFont="1" applyBorder="1" applyAlignment="1"/>
    <xf numFmtId="9" fontId="18" fillId="0" borderId="1" xfId="2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/>
    <xf numFmtId="164" fontId="0" fillId="0" borderId="1" xfId="0" applyNumberFormat="1" applyBorder="1"/>
    <xf numFmtId="164" fontId="17" fillId="0" borderId="1" xfId="0" applyNumberFormat="1" applyFont="1" applyBorder="1"/>
    <xf numFmtId="164" fontId="9" fillId="2" borderId="1" xfId="0" applyNumberFormat="1" applyFont="1" applyFill="1" applyBorder="1"/>
    <xf numFmtId="164" fontId="9" fillId="0" borderId="1" xfId="0" applyNumberFormat="1" applyFont="1" applyBorder="1"/>
    <xf numFmtId="164" fontId="10" fillId="0" borderId="1" xfId="0" applyNumberFormat="1" applyFont="1" applyBorder="1"/>
    <xf numFmtId="164" fontId="19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/>
    <xf numFmtId="164" fontId="11" fillId="0" borderId="1" xfId="0" applyNumberFormat="1" applyFont="1" applyBorder="1" applyAlignment="1"/>
    <xf numFmtId="164" fontId="9" fillId="0" borderId="1" xfId="0" applyNumberFormat="1" applyFont="1" applyBorder="1" applyAlignment="1"/>
    <xf numFmtId="164" fontId="11" fillId="0" borderId="1" xfId="0" applyNumberFormat="1" applyFont="1" applyBorder="1"/>
    <xf numFmtId="164" fontId="0" fillId="0" borderId="1" xfId="0" applyNumberFormat="1" applyFont="1" applyBorder="1" applyAlignment="1"/>
    <xf numFmtId="164" fontId="9" fillId="0" borderId="1" xfId="0" applyNumberFormat="1" applyFont="1" applyFill="1" applyBorder="1" applyAlignment="1"/>
    <xf numFmtId="164" fontId="10" fillId="0" borderId="1" xfId="0" applyNumberFormat="1" applyFont="1" applyBorder="1" applyAlignment="1">
      <alignment horizontal="left"/>
    </xf>
    <xf numFmtId="164" fontId="10" fillId="0" borderId="1" xfId="0" applyNumberFormat="1" applyFont="1" applyFill="1" applyBorder="1" applyAlignment="1"/>
    <xf numFmtId="164" fontId="10" fillId="0" borderId="1" xfId="0" applyNumberFormat="1" applyFont="1" applyBorder="1" applyAlignment="1"/>
    <xf numFmtId="164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/>
    <xf numFmtId="9" fontId="9" fillId="2" borderId="1" xfId="0" applyNumberFormat="1" applyFont="1" applyFill="1" applyBorder="1"/>
    <xf numFmtId="3" fontId="10" fillId="0" borderId="1" xfId="0" applyNumberFormat="1" applyFont="1" applyBorder="1"/>
    <xf numFmtId="9" fontId="10" fillId="0" borderId="1" xfId="0" applyNumberFormat="1" applyFont="1" applyBorder="1"/>
    <xf numFmtId="164" fontId="20" fillId="0" borderId="1" xfId="0" applyNumberFormat="1" applyFont="1" applyBorder="1"/>
    <xf numFmtId="164" fontId="11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wrapText="1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/>
    <xf numFmtId="164" fontId="10" fillId="2" borderId="1" xfId="0" applyNumberFormat="1" applyFont="1" applyFill="1" applyBorder="1"/>
    <xf numFmtId="164" fontId="11" fillId="0" borderId="1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/>
    <xf numFmtId="164" fontId="16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164" fontId="9" fillId="0" borderId="2" xfId="0" applyNumberFormat="1" applyFont="1" applyBorder="1"/>
    <xf numFmtId="0" fontId="10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4" fontId="16" fillId="0" borderId="1" xfId="0" applyNumberFormat="1" applyFont="1" applyBorder="1" applyAlignment="1">
      <alignment horizontal="right"/>
    </xf>
    <xf numFmtId="9" fontId="16" fillId="0" borderId="1" xfId="2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13" fillId="0" borderId="1" xfId="0" applyNumberFormat="1" applyFont="1" applyBorder="1" applyAlignment="1"/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2" fillId="0" borderId="0" xfId="0" applyFont="1"/>
    <xf numFmtId="0" fontId="24" fillId="0" borderId="9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" fontId="23" fillId="2" borderId="1" xfId="0" applyNumberFormat="1" applyFont="1" applyFill="1" applyBorder="1"/>
    <xf numFmtId="164" fontId="23" fillId="2" borderId="4" xfId="0" applyNumberFormat="1" applyFont="1" applyFill="1" applyBorder="1"/>
    <xf numFmtId="164" fontId="23" fillId="2" borderId="12" xfId="0" applyNumberFormat="1" applyFont="1" applyFill="1" applyBorder="1"/>
    <xf numFmtId="3" fontId="23" fillId="0" borderId="1" xfId="0" applyNumberFormat="1" applyFont="1" applyBorder="1"/>
    <xf numFmtId="164" fontId="23" fillId="0" borderId="1" xfId="0" applyNumberFormat="1" applyFont="1" applyBorder="1"/>
    <xf numFmtId="164" fontId="23" fillId="0" borderId="6" xfId="0" applyNumberFormat="1" applyFont="1" applyBorder="1"/>
    <xf numFmtId="0" fontId="23" fillId="0" borderId="1" xfId="0" applyFont="1" applyBorder="1"/>
    <xf numFmtId="3" fontId="24" fillId="0" borderId="1" xfId="0" applyNumberFormat="1" applyFont="1" applyBorder="1"/>
    <xf numFmtId="164" fontId="24" fillId="0" borderId="1" xfId="0" applyNumberFormat="1" applyFont="1" applyBorder="1"/>
    <xf numFmtId="164" fontId="24" fillId="0" borderId="6" xfId="0" applyNumberFormat="1" applyFont="1" applyBorder="1"/>
    <xf numFmtId="0" fontId="24" fillId="0" borderId="1" xfId="0" applyFont="1" applyBorder="1"/>
    <xf numFmtId="164" fontId="24" fillId="0" borderId="3" xfId="0" applyNumberFormat="1" applyFont="1" applyBorder="1"/>
    <xf numFmtId="0" fontId="9" fillId="0" borderId="0" xfId="0" applyFont="1" applyAlignment="1"/>
    <xf numFmtId="9" fontId="9" fillId="0" borderId="1" xfId="2" applyFont="1" applyFill="1" applyBorder="1" applyAlignment="1"/>
    <xf numFmtId="0" fontId="4" fillId="0" borderId="0" xfId="0" applyFont="1" applyAlignment="1"/>
    <xf numFmtId="3" fontId="9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/>
    <xf numFmtId="164" fontId="1" fillId="0" borderId="1" xfId="0" applyNumberFormat="1" applyFont="1" applyBorder="1"/>
    <xf numFmtId="9" fontId="9" fillId="0" borderId="1" xfId="2" applyNumberFormat="1" applyFont="1" applyBorder="1"/>
    <xf numFmtId="3" fontId="9" fillId="0" borderId="1" xfId="0" applyNumberFormat="1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11" fillId="0" borderId="1" xfId="0" applyFont="1" applyBorder="1" applyAlignment="1">
      <alignment wrapText="1"/>
    </xf>
    <xf numFmtId="16" fontId="9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horizontal="center"/>
    </xf>
    <xf numFmtId="16" fontId="9" fillId="0" borderId="1" xfId="0" applyNumberFormat="1" applyFont="1" applyBorder="1" applyAlignment="1">
      <alignment horizontal="center" wrapText="1"/>
    </xf>
    <xf numFmtId="0" fontId="10" fillId="2" borderId="1" xfId="0" applyFont="1" applyFill="1" applyBorder="1"/>
    <xf numFmtId="3" fontId="0" fillId="0" borderId="1" xfId="0" applyNumberFormat="1" applyBorder="1"/>
    <xf numFmtId="3" fontId="9" fillId="2" borderId="1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9" fillId="0" borderId="14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28" fillId="0" borderId="0" xfId="3" applyFont="1" applyAlignment="1">
      <alignment wrapText="1"/>
    </xf>
    <xf numFmtId="0" fontId="27" fillId="0" borderId="0" xfId="3"/>
    <xf numFmtId="0" fontId="27" fillId="0" borderId="0" xfId="3"/>
    <xf numFmtId="0" fontId="29" fillId="0" borderId="0" xfId="3" applyFont="1" applyAlignment="1">
      <alignment horizontal="center" wrapText="1"/>
    </xf>
    <xf numFmtId="0" fontId="30" fillId="0" borderId="0" xfId="3" applyFont="1" applyAlignment="1">
      <alignment wrapText="1"/>
    </xf>
    <xf numFmtId="0" fontId="30" fillId="0" borderId="0" xfId="3" applyFont="1" applyAlignment="1">
      <alignment horizontal="center" wrapText="1"/>
    </xf>
    <xf numFmtId="0" fontId="31" fillId="0" borderId="0" xfId="3" applyFont="1" applyAlignment="1">
      <alignment horizontal="center"/>
    </xf>
    <xf numFmtId="0" fontId="32" fillId="0" borderId="0" xfId="3" applyFont="1" applyAlignment="1">
      <alignment wrapText="1"/>
    </xf>
    <xf numFmtId="0" fontId="31" fillId="0" borderId="0" xfId="3" applyFont="1" applyAlignment="1">
      <alignment wrapText="1"/>
    </xf>
    <xf numFmtId="0" fontId="33" fillId="0" borderId="0" xfId="3" applyFont="1" applyAlignment="1">
      <alignment wrapText="1"/>
    </xf>
    <xf numFmtId="0" fontId="33" fillId="0" borderId="0" xfId="3" applyFont="1"/>
    <xf numFmtId="0" fontId="33" fillId="0" borderId="0" xfId="3" applyFont="1" applyAlignment="1">
      <alignment horizontal="center" wrapText="1"/>
    </xf>
  </cellXfs>
  <cellStyles count="4">
    <cellStyle name="Normál" xfId="0" builtinId="0"/>
    <cellStyle name="Normál 2" xfId="3" xr:uid="{8924AD5F-4BCA-41F8-8CA8-64B748249AA0}"/>
    <cellStyle name="Pénznem" xfId="1" builtinId="4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K29"/>
  <sheetViews>
    <sheetView workbookViewId="0">
      <selection activeCell="J36" sqref="J36"/>
    </sheetView>
  </sheetViews>
  <sheetFormatPr defaultRowHeight="12.75" x14ac:dyDescent="0.2"/>
  <cols>
    <col min="3" max="3" width="36.5703125" customWidth="1"/>
    <col min="4" max="4" width="12.28515625" style="88" customWidth="1"/>
    <col min="5" max="5" width="12.85546875" customWidth="1"/>
    <col min="6" max="6" width="12.28515625" customWidth="1"/>
    <col min="7" max="7" width="6.5703125" customWidth="1"/>
    <col min="8" max="8" width="47.28515625" customWidth="1"/>
    <col min="9" max="9" width="13.140625" style="88" customWidth="1"/>
    <col min="10" max="10" width="12.42578125" customWidth="1"/>
    <col min="11" max="11" width="12.5703125" customWidth="1"/>
  </cols>
  <sheetData>
    <row r="3" spans="1:11" ht="12" customHeight="1" x14ac:dyDescent="0.2">
      <c r="H3" s="4"/>
      <c r="K3" s="5" t="s">
        <v>108</v>
      </c>
    </row>
    <row r="4" spans="1:11" x14ac:dyDescent="0.2">
      <c r="A4" s="233" t="s">
        <v>8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 x14ac:dyDescent="0.2">
      <c r="A5" s="233">
        <v>2020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1" ht="12" customHeight="1" x14ac:dyDescent="0.2">
      <c r="A6" s="232"/>
      <c r="B6" s="232"/>
      <c r="C6" s="232"/>
      <c r="D6" s="89"/>
      <c r="E6" s="31"/>
      <c r="F6" s="31"/>
      <c r="G6" s="232"/>
      <c r="H6" s="232"/>
      <c r="K6" s="145" t="s">
        <v>243</v>
      </c>
    </row>
    <row r="7" spans="1:11" ht="14.25" customHeight="1" x14ac:dyDescent="0.2">
      <c r="A7" s="216" t="s">
        <v>13</v>
      </c>
      <c r="B7" s="234"/>
      <c r="C7" s="234"/>
      <c r="D7" s="234"/>
      <c r="E7" s="234"/>
      <c r="F7" s="217"/>
      <c r="G7" s="216" t="s">
        <v>14</v>
      </c>
      <c r="H7" s="234"/>
      <c r="I7" s="234"/>
      <c r="J7" s="234"/>
      <c r="K7" s="217"/>
    </row>
    <row r="8" spans="1:11" x14ac:dyDescent="0.2">
      <c r="A8" s="221" t="s">
        <v>9</v>
      </c>
      <c r="B8" s="221"/>
      <c r="C8" s="221"/>
      <c r="D8" s="100" t="s">
        <v>204</v>
      </c>
      <c r="E8" s="9" t="s">
        <v>205</v>
      </c>
      <c r="F8" s="100" t="s">
        <v>208</v>
      </c>
      <c r="G8" s="221" t="s">
        <v>9</v>
      </c>
      <c r="H8" s="221"/>
      <c r="I8" s="100" t="s">
        <v>12</v>
      </c>
      <c r="J8" s="9" t="s">
        <v>205</v>
      </c>
      <c r="K8" s="100" t="s">
        <v>208</v>
      </c>
    </row>
    <row r="9" spans="1:11" ht="12" customHeight="1" x14ac:dyDescent="0.2">
      <c r="A9" s="223" t="s">
        <v>26</v>
      </c>
      <c r="B9" s="223"/>
      <c r="C9" s="223"/>
      <c r="D9" s="105">
        <v>346180257</v>
      </c>
      <c r="E9" s="105">
        <v>403827214</v>
      </c>
      <c r="F9" s="105">
        <v>412911404</v>
      </c>
      <c r="G9" s="223" t="s">
        <v>32</v>
      </c>
      <c r="H9" s="223"/>
      <c r="I9" s="105">
        <v>264059000</v>
      </c>
      <c r="J9" s="105">
        <v>270851806</v>
      </c>
      <c r="K9" s="105">
        <v>259117988</v>
      </c>
    </row>
    <row r="10" spans="1:11" ht="12" customHeight="1" x14ac:dyDescent="0.2">
      <c r="A10" s="224" t="s">
        <v>27</v>
      </c>
      <c r="B10" s="225"/>
      <c r="C10" s="226"/>
      <c r="D10" s="105">
        <v>66175000</v>
      </c>
      <c r="E10" s="105">
        <v>66175000</v>
      </c>
      <c r="F10" s="105">
        <v>107586823</v>
      </c>
      <c r="G10" s="227" t="s">
        <v>52</v>
      </c>
      <c r="H10" s="227"/>
      <c r="I10" s="105">
        <v>45108000</v>
      </c>
      <c r="J10" s="105">
        <v>45847574</v>
      </c>
      <c r="K10" s="105">
        <v>42095067</v>
      </c>
    </row>
    <row r="11" spans="1:11" ht="12" customHeight="1" x14ac:dyDescent="0.2">
      <c r="A11" s="229" t="s">
        <v>28</v>
      </c>
      <c r="B11" s="230"/>
      <c r="C11" s="231"/>
      <c r="D11" s="105">
        <v>39690000</v>
      </c>
      <c r="E11" s="105">
        <v>41903952</v>
      </c>
      <c r="F11" s="105">
        <v>42243963</v>
      </c>
      <c r="G11" s="223" t="s">
        <v>34</v>
      </c>
      <c r="H11" s="223"/>
      <c r="I11" s="105">
        <v>187105000</v>
      </c>
      <c r="J11" s="105">
        <v>232884919</v>
      </c>
      <c r="K11" s="105">
        <v>187739679</v>
      </c>
    </row>
    <row r="12" spans="1:11" ht="12" customHeight="1" x14ac:dyDescent="0.2">
      <c r="A12" s="229" t="s">
        <v>29</v>
      </c>
      <c r="B12" s="230"/>
      <c r="C12" s="231"/>
      <c r="D12" s="105">
        <v>0</v>
      </c>
      <c r="E12" s="105"/>
      <c r="F12" s="105"/>
      <c r="G12" s="223" t="s">
        <v>35</v>
      </c>
      <c r="H12" s="223"/>
      <c r="I12" s="105">
        <v>10377000</v>
      </c>
      <c r="J12" s="105">
        <v>17235000</v>
      </c>
      <c r="K12" s="105">
        <v>15662568</v>
      </c>
    </row>
    <row r="13" spans="1:11" ht="12" customHeight="1" x14ac:dyDescent="0.2">
      <c r="A13" s="223"/>
      <c r="B13" s="223"/>
      <c r="C13" s="223"/>
      <c r="D13" s="105"/>
      <c r="E13" s="105"/>
      <c r="F13" s="105"/>
      <c r="G13" s="223" t="s">
        <v>36</v>
      </c>
      <c r="H13" s="223"/>
      <c r="I13" s="105">
        <v>13160000</v>
      </c>
      <c r="J13" s="105">
        <v>35257925</v>
      </c>
      <c r="K13" s="105">
        <v>26324565</v>
      </c>
    </row>
    <row r="14" spans="1:11" ht="12" customHeight="1" x14ac:dyDescent="0.2">
      <c r="A14" s="222"/>
      <c r="B14" s="222"/>
      <c r="C14" s="222"/>
      <c r="D14" s="105"/>
      <c r="E14" s="139"/>
      <c r="F14" s="105"/>
      <c r="G14" s="239" t="s">
        <v>37</v>
      </c>
      <c r="H14" s="240"/>
      <c r="I14" s="105">
        <v>0</v>
      </c>
      <c r="J14" s="105">
        <v>7612103</v>
      </c>
      <c r="K14" s="105"/>
    </row>
    <row r="15" spans="1:11" ht="12" customHeight="1" x14ac:dyDescent="0.2">
      <c r="A15" s="228"/>
      <c r="B15" s="228"/>
      <c r="C15" s="228"/>
      <c r="D15" s="105"/>
      <c r="E15" s="139"/>
      <c r="F15" s="105"/>
      <c r="G15" s="229" t="s">
        <v>38</v>
      </c>
      <c r="H15" s="231"/>
      <c r="I15" s="105">
        <v>0</v>
      </c>
      <c r="J15" s="105"/>
      <c r="K15" s="105"/>
    </row>
    <row r="16" spans="1:11" ht="12" customHeight="1" x14ac:dyDescent="0.2">
      <c r="A16" s="229"/>
      <c r="B16" s="230"/>
      <c r="C16" s="231"/>
      <c r="D16" s="105"/>
      <c r="E16" s="139"/>
      <c r="F16" s="105"/>
      <c r="G16" s="237"/>
      <c r="H16" s="238"/>
      <c r="I16" s="105"/>
      <c r="J16" s="105"/>
      <c r="K16" s="105"/>
    </row>
    <row r="17" spans="1:11" ht="12" customHeight="1" x14ac:dyDescent="0.2">
      <c r="A17" s="222" t="s">
        <v>31</v>
      </c>
      <c r="B17" s="222"/>
      <c r="C17" s="222"/>
      <c r="D17" s="105">
        <f>D9+D10+D11+D12</f>
        <v>452045257</v>
      </c>
      <c r="E17" s="105">
        <f>E9+E10+E11+E12</f>
        <v>511906166</v>
      </c>
      <c r="F17" s="105">
        <f>F9+F10+F11+F12</f>
        <v>562742190</v>
      </c>
      <c r="G17" s="214" t="s">
        <v>39</v>
      </c>
      <c r="H17" s="215"/>
      <c r="I17" s="105">
        <f>I9+I10+I11+I12+I13</f>
        <v>519809000</v>
      </c>
      <c r="J17" s="105">
        <f>J9+J10+J11+J12+J13</f>
        <v>602077224</v>
      </c>
      <c r="K17" s="105">
        <f>K9+K10+K11+K12+K13</f>
        <v>530939867</v>
      </c>
    </row>
    <row r="18" spans="1:11" ht="12" customHeight="1" x14ac:dyDescent="0.2">
      <c r="A18" s="229"/>
      <c r="B18" s="230"/>
      <c r="C18" s="231"/>
      <c r="D18" s="105"/>
      <c r="E18" s="139"/>
      <c r="F18" s="105"/>
      <c r="G18" s="229"/>
      <c r="H18" s="231"/>
      <c r="I18" s="105"/>
      <c r="J18" s="138"/>
      <c r="K18" s="138"/>
    </row>
    <row r="19" spans="1:11" ht="12" customHeight="1" x14ac:dyDescent="0.2">
      <c r="A19" s="224" t="s">
        <v>89</v>
      </c>
      <c r="B19" s="225"/>
      <c r="C19" s="226"/>
      <c r="D19" s="105">
        <v>39504000</v>
      </c>
      <c r="E19" s="139">
        <v>94380056</v>
      </c>
      <c r="F19" s="105">
        <v>107945900</v>
      </c>
      <c r="G19" s="229" t="s">
        <v>48</v>
      </c>
      <c r="H19" s="231"/>
      <c r="I19" s="105">
        <v>204634000</v>
      </c>
      <c r="J19" s="105">
        <v>86408505</v>
      </c>
      <c r="K19" s="105">
        <v>82250613</v>
      </c>
    </row>
    <row r="20" spans="1:11" ht="12" customHeight="1" x14ac:dyDescent="0.2">
      <c r="A20" s="224" t="s">
        <v>90</v>
      </c>
      <c r="B20" s="225"/>
      <c r="C20" s="226"/>
      <c r="D20" s="105">
        <v>6000000</v>
      </c>
      <c r="E20" s="139">
        <v>6000000</v>
      </c>
      <c r="F20" s="105">
        <v>4450000</v>
      </c>
      <c r="G20" s="229" t="s">
        <v>49</v>
      </c>
      <c r="H20" s="231"/>
      <c r="I20" s="105">
        <v>101877000</v>
      </c>
      <c r="J20" s="105">
        <v>264218107</v>
      </c>
      <c r="K20" s="105">
        <v>253151437</v>
      </c>
    </row>
    <row r="21" spans="1:11" ht="12" customHeight="1" x14ac:dyDescent="0.2">
      <c r="A21" s="223" t="s">
        <v>91</v>
      </c>
      <c r="B21" s="223"/>
      <c r="C21" s="223"/>
      <c r="D21" s="105"/>
      <c r="E21" s="139">
        <v>655800</v>
      </c>
      <c r="F21" s="105">
        <v>655800</v>
      </c>
      <c r="G21" s="229" t="s">
        <v>50</v>
      </c>
      <c r="H21" s="231"/>
      <c r="I21" s="105"/>
      <c r="J21" s="138">
        <v>0</v>
      </c>
      <c r="K21" s="138">
        <v>0</v>
      </c>
    </row>
    <row r="22" spans="1:11" ht="12" customHeight="1" x14ac:dyDescent="0.2">
      <c r="A22" s="222" t="s">
        <v>222</v>
      </c>
      <c r="B22" s="222"/>
      <c r="C22" s="222"/>
      <c r="D22" s="105">
        <f>D21+D20+D19</f>
        <v>45504000</v>
      </c>
      <c r="E22" s="105">
        <f>SUM(E19:E21)</f>
        <v>101035856</v>
      </c>
      <c r="F22" s="105">
        <f>F21+F20+F19</f>
        <v>113051700</v>
      </c>
      <c r="G22" s="214" t="s">
        <v>227</v>
      </c>
      <c r="H22" s="215"/>
      <c r="I22" s="105">
        <f>I19+I20+I21</f>
        <v>306511000</v>
      </c>
      <c r="J22" s="105">
        <f>J19+J20+J21</f>
        <v>350626612</v>
      </c>
      <c r="K22" s="105">
        <f>K19+K20+K21</f>
        <v>335402050</v>
      </c>
    </row>
    <row r="23" spans="1:11" ht="12" customHeight="1" x14ac:dyDescent="0.2">
      <c r="A23" s="223"/>
      <c r="B23" s="223"/>
      <c r="C23" s="223"/>
      <c r="D23" s="105"/>
      <c r="E23" s="139"/>
      <c r="F23" s="105"/>
      <c r="G23" s="229"/>
      <c r="H23" s="231"/>
      <c r="I23" s="105"/>
      <c r="J23" s="138"/>
      <c r="K23" s="138"/>
    </row>
    <row r="24" spans="1:11" ht="12" customHeight="1" x14ac:dyDescent="0.2">
      <c r="A24" s="211" t="s">
        <v>223</v>
      </c>
      <c r="B24" s="212"/>
      <c r="C24" s="213"/>
      <c r="D24" s="105">
        <f>D17+D22</f>
        <v>497549257</v>
      </c>
      <c r="E24" s="105">
        <f t="shared" ref="E24:F24" si="0">E17+E22</f>
        <v>612942022</v>
      </c>
      <c r="F24" s="105">
        <f t="shared" si="0"/>
        <v>675793890</v>
      </c>
      <c r="G24" s="214" t="s">
        <v>228</v>
      </c>
      <c r="H24" s="215"/>
      <c r="I24" s="105">
        <f>I17+I22</f>
        <v>826320000</v>
      </c>
      <c r="J24" s="124">
        <f t="shared" ref="J24:K24" si="1">J17+J22</f>
        <v>952703836</v>
      </c>
      <c r="K24" s="105">
        <f t="shared" si="1"/>
        <v>866341917</v>
      </c>
    </row>
    <row r="25" spans="1:11" ht="12" customHeight="1" x14ac:dyDescent="0.2">
      <c r="A25" s="218"/>
      <c r="B25" s="219"/>
      <c r="C25" s="220"/>
      <c r="D25" s="105"/>
      <c r="E25" s="139"/>
      <c r="F25" s="105"/>
      <c r="G25" s="216"/>
      <c r="H25" s="217"/>
      <c r="I25" s="105"/>
      <c r="J25" s="138"/>
      <c r="K25" s="138"/>
    </row>
    <row r="26" spans="1:11" ht="12" customHeight="1" x14ac:dyDescent="0.2">
      <c r="A26" s="211" t="s">
        <v>224</v>
      </c>
      <c r="B26" s="212"/>
      <c r="C26" s="213"/>
      <c r="D26" s="105">
        <v>582667084</v>
      </c>
      <c r="E26" s="105">
        <v>596521655</v>
      </c>
      <c r="F26" s="105">
        <v>577800949</v>
      </c>
      <c r="G26" s="214" t="s">
        <v>229</v>
      </c>
      <c r="H26" s="215"/>
      <c r="I26" s="105">
        <v>253896341</v>
      </c>
      <c r="J26" s="105">
        <v>256759841</v>
      </c>
      <c r="K26" s="105">
        <v>232994007</v>
      </c>
    </row>
    <row r="27" spans="1:11" ht="12" customHeight="1" x14ac:dyDescent="0.2">
      <c r="A27" s="236" t="s">
        <v>225</v>
      </c>
      <c r="B27" s="236"/>
      <c r="C27" s="236"/>
      <c r="D27" s="105">
        <v>340025285</v>
      </c>
      <c r="E27" s="139">
        <v>351016356</v>
      </c>
      <c r="F27" s="105">
        <v>343549781</v>
      </c>
      <c r="G27" s="237"/>
      <c r="H27" s="238"/>
      <c r="I27" s="105"/>
      <c r="J27" s="138"/>
      <c r="K27" s="138"/>
    </row>
    <row r="28" spans="1:11" ht="12" customHeight="1" x14ac:dyDescent="0.2">
      <c r="A28" s="208"/>
      <c r="B28" s="209"/>
      <c r="C28" s="210"/>
      <c r="D28" s="105"/>
      <c r="E28" s="139"/>
      <c r="F28" s="105"/>
      <c r="G28" s="93"/>
      <c r="H28" s="94"/>
      <c r="I28" s="105"/>
      <c r="J28" s="138"/>
      <c r="K28" s="138"/>
    </row>
    <row r="29" spans="1:11" ht="12.75" customHeight="1" x14ac:dyDescent="0.2">
      <c r="A29" s="235" t="s">
        <v>226</v>
      </c>
      <c r="B29" s="235"/>
      <c r="C29" s="235"/>
      <c r="D29" s="105">
        <f>D26+D24</f>
        <v>1080216341</v>
      </c>
      <c r="E29" s="124">
        <f>E26+E24</f>
        <v>1209463677</v>
      </c>
      <c r="F29" s="124">
        <f>F26+F24</f>
        <v>1253594839</v>
      </c>
      <c r="G29" s="235" t="s">
        <v>192</v>
      </c>
      <c r="H29" s="235"/>
      <c r="I29" s="105">
        <f>I24+I26</f>
        <v>1080216341</v>
      </c>
      <c r="J29" s="124">
        <f t="shared" ref="J29:K29" si="2">J24+J26</f>
        <v>1209463677</v>
      </c>
      <c r="K29" s="105">
        <f t="shared" si="2"/>
        <v>1099335924</v>
      </c>
    </row>
  </sheetData>
  <mergeCells count="49">
    <mergeCell ref="A29:C29"/>
    <mergeCell ref="G29:H29"/>
    <mergeCell ref="A27:C27"/>
    <mergeCell ref="G27:H27"/>
    <mergeCell ref="A11:C11"/>
    <mergeCell ref="G17:H17"/>
    <mergeCell ref="G14:H14"/>
    <mergeCell ref="A12:C12"/>
    <mergeCell ref="G11:H11"/>
    <mergeCell ref="A13:C13"/>
    <mergeCell ref="G15:H15"/>
    <mergeCell ref="G16:H16"/>
    <mergeCell ref="G20:H20"/>
    <mergeCell ref="A20:C20"/>
    <mergeCell ref="G23:H23"/>
    <mergeCell ref="A21:C21"/>
    <mergeCell ref="A6:C6"/>
    <mergeCell ref="G6:H6"/>
    <mergeCell ref="A4:K4"/>
    <mergeCell ref="A5:K5"/>
    <mergeCell ref="A7:F7"/>
    <mergeCell ref="G7:K7"/>
    <mergeCell ref="A23:C23"/>
    <mergeCell ref="A22:C22"/>
    <mergeCell ref="G13:H13"/>
    <mergeCell ref="A15:C15"/>
    <mergeCell ref="A16:C16"/>
    <mergeCell ref="G18:H18"/>
    <mergeCell ref="A17:C17"/>
    <mergeCell ref="A18:C18"/>
    <mergeCell ref="A19:C19"/>
    <mergeCell ref="G19:H19"/>
    <mergeCell ref="G21:H21"/>
    <mergeCell ref="G22:H22"/>
    <mergeCell ref="A8:C8"/>
    <mergeCell ref="G8:H8"/>
    <mergeCell ref="A14:C14"/>
    <mergeCell ref="G12:H12"/>
    <mergeCell ref="G9:H9"/>
    <mergeCell ref="A10:C10"/>
    <mergeCell ref="A9:C9"/>
    <mergeCell ref="G10:H10"/>
    <mergeCell ref="A28:C28"/>
    <mergeCell ref="A24:C24"/>
    <mergeCell ref="A26:C26"/>
    <mergeCell ref="G24:H24"/>
    <mergeCell ref="G25:H25"/>
    <mergeCell ref="G26:H26"/>
    <mergeCell ref="A25:C25"/>
  </mergeCells>
  <phoneticPr fontId="0" type="noConversion"/>
  <pageMargins left="0.11811023622047245" right="0.11811023622047245" top="0.27559055118110237" bottom="0.27559055118110237" header="0.43307086614173229" footer="0.27559055118110237"/>
  <pageSetup paperSize="9" scale="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O42"/>
  <sheetViews>
    <sheetView topLeftCell="A4" workbookViewId="0">
      <selection activeCell="A4" sqref="A4"/>
    </sheetView>
  </sheetViews>
  <sheetFormatPr defaultRowHeight="12.75" x14ac:dyDescent="0.2"/>
  <cols>
    <col min="1" max="2" width="9.28515625" customWidth="1"/>
    <col min="4" max="4" width="16.7109375" customWidth="1"/>
    <col min="5" max="5" width="13.140625" customWidth="1"/>
    <col min="6" max="6" width="12.28515625" customWidth="1"/>
    <col min="7" max="7" width="11.85546875" customWidth="1"/>
    <col min="8" max="8" width="13.7109375" customWidth="1"/>
  </cols>
  <sheetData>
    <row r="1" spans="1:15" x14ac:dyDescent="0.2">
      <c r="A1" s="262" t="s">
        <v>116</v>
      </c>
      <c r="B1" s="262"/>
      <c r="C1" s="262"/>
      <c r="D1" s="262"/>
      <c r="E1" s="262"/>
      <c r="F1" s="262"/>
      <c r="G1" s="262"/>
      <c r="H1" s="262"/>
    </row>
    <row r="3" spans="1:15" x14ac:dyDescent="0.2">
      <c r="A3" s="246" t="s">
        <v>281</v>
      </c>
      <c r="B3" s="246"/>
      <c r="C3" s="246"/>
      <c r="D3" s="246"/>
      <c r="E3" s="246"/>
      <c r="F3" s="246"/>
      <c r="G3" s="246"/>
      <c r="H3" s="246"/>
    </row>
    <row r="4" spans="1:15" x14ac:dyDescent="0.2">
      <c r="A4" s="29"/>
      <c r="B4" s="29"/>
      <c r="C4" s="29"/>
      <c r="D4" s="29"/>
      <c r="E4" s="29"/>
      <c r="F4" s="29"/>
      <c r="G4" s="29"/>
      <c r="H4" s="29"/>
    </row>
    <row r="6" spans="1:15" x14ac:dyDescent="0.2">
      <c r="A6" s="312" t="s">
        <v>114</v>
      </c>
      <c r="B6" s="312"/>
      <c r="C6" s="312"/>
      <c r="D6" s="312"/>
      <c r="E6" s="228" t="s">
        <v>196</v>
      </c>
      <c r="F6" s="228"/>
      <c r="G6" s="228"/>
      <c r="H6" s="228"/>
    </row>
    <row r="7" spans="1:15" x14ac:dyDescent="0.2">
      <c r="A7" s="46"/>
      <c r="B7" s="46"/>
      <c r="C7" s="46"/>
      <c r="D7" s="46"/>
      <c r="E7" s="43"/>
      <c r="F7" s="43"/>
      <c r="G7" s="43"/>
      <c r="H7" s="43"/>
    </row>
    <row r="8" spans="1:15" x14ac:dyDescent="0.2">
      <c r="A8" s="37"/>
      <c r="B8" s="37"/>
      <c r="C8" s="37"/>
      <c r="D8" s="37"/>
      <c r="E8" s="37"/>
      <c r="F8" s="37"/>
      <c r="G8" s="37"/>
      <c r="H8" s="35" t="s">
        <v>231</v>
      </c>
      <c r="I8" s="31"/>
      <c r="J8" s="31"/>
      <c r="K8" s="31"/>
      <c r="L8" s="31"/>
      <c r="M8" s="31"/>
      <c r="N8" s="31"/>
      <c r="O8" s="31"/>
    </row>
    <row r="9" spans="1:15" ht="12.75" customHeight="1" x14ac:dyDescent="0.2">
      <c r="A9" s="221" t="s">
        <v>0</v>
      </c>
      <c r="B9" s="221"/>
      <c r="C9" s="221"/>
      <c r="D9" s="221"/>
      <c r="E9" s="264" t="s">
        <v>17</v>
      </c>
      <c r="F9" s="259" t="s">
        <v>18</v>
      </c>
      <c r="G9" s="259" t="s">
        <v>115</v>
      </c>
      <c r="H9" s="221" t="s">
        <v>6</v>
      </c>
    </row>
    <row r="10" spans="1:15" ht="21" customHeight="1" x14ac:dyDescent="0.2">
      <c r="A10" s="221"/>
      <c r="B10" s="221"/>
      <c r="C10" s="221"/>
      <c r="D10" s="221"/>
      <c r="E10" s="265"/>
      <c r="F10" s="259"/>
      <c r="G10" s="259"/>
      <c r="H10" s="221"/>
    </row>
    <row r="11" spans="1:15" ht="23.25" customHeight="1" x14ac:dyDescent="0.2">
      <c r="A11" s="279" t="s">
        <v>84</v>
      </c>
      <c r="B11" s="279"/>
      <c r="C11" s="279"/>
      <c r="D11" s="279"/>
      <c r="E11" s="28"/>
      <c r="F11" s="18"/>
      <c r="G11" s="18"/>
      <c r="H11" s="18"/>
    </row>
    <row r="12" spans="1:15" ht="23.25" customHeight="1" x14ac:dyDescent="0.2">
      <c r="A12" s="280" t="s">
        <v>85</v>
      </c>
      <c r="B12" s="280"/>
      <c r="C12" s="280"/>
      <c r="D12" s="280"/>
      <c r="E12" s="28"/>
      <c r="F12" s="18"/>
      <c r="G12" s="18"/>
      <c r="H12" s="18"/>
    </row>
    <row r="13" spans="1:15" ht="23.25" customHeight="1" x14ac:dyDescent="0.2">
      <c r="A13" s="280" t="s">
        <v>86</v>
      </c>
      <c r="B13" s="280"/>
      <c r="C13" s="280"/>
      <c r="D13" s="280"/>
      <c r="E13" s="28"/>
      <c r="F13" s="18"/>
      <c r="G13" s="18"/>
      <c r="H13" s="18"/>
    </row>
    <row r="14" spans="1:15" ht="23.25" customHeight="1" x14ac:dyDescent="0.2">
      <c r="A14" s="283" t="s">
        <v>87</v>
      </c>
      <c r="B14" s="284"/>
      <c r="C14" s="284"/>
      <c r="D14" s="285"/>
      <c r="E14" s="28"/>
      <c r="F14" s="18"/>
      <c r="G14" s="18"/>
      <c r="H14" s="18"/>
    </row>
    <row r="15" spans="1:15" ht="23.25" customHeight="1" x14ac:dyDescent="0.2">
      <c r="A15" s="281" t="s">
        <v>88</v>
      </c>
      <c r="B15" s="281"/>
      <c r="C15" s="281"/>
      <c r="D15" s="281"/>
      <c r="E15" s="28">
        <v>0</v>
      </c>
      <c r="F15" s="18">
        <v>0</v>
      </c>
      <c r="G15" s="18">
        <v>0</v>
      </c>
      <c r="H15" s="18">
        <v>0</v>
      </c>
    </row>
    <row r="16" spans="1:15" ht="12.75" customHeight="1" x14ac:dyDescent="0.2">
      <c r="A16" s="286"/>
      <c r="B16" s="286"/>
      <c r="C16" s="286"/>
      <c r="D16" s="286"/>
      <c r="E16" s="28"/>
      <c r="F16" s="18"/>
      <c r="G16" s="18"/>
      <c r="H16" s="18"/>
    </row>
    <row r="17" spans="1:8" ht="12.75" customHeight="1" x14ac:dyDescent="0.2">
      <c r="A17" s="280" t="s">
        <v>92</v>
      </c>
      <c r="B17" s="280"/>
      <c r="C17" s="280"/>
      <c r="D17" s="280"/>
      <c r="E17" s="28"/>
      <c r="F17" s="18"/>
      <c r="G17" s="18"/>
      <c r="H17" s="18"/>
    </row>
    <row r="18" spans="1:8" ht="12.75" customHeight="1" x14ac:dyDescent="0.2">
      <c r="A18" s="280" t="s">
        <v>93</v>
      </c>
      <c r="B18" s="280"/>
      <c r="C18" s="280"/>
      <c r="D18" s="280"/>
      <c r="E18" s="28"/>
      <c r="F18" s="18"/>
      <c r="G18" s="18"/>
      <c r="H18" s="18"/>
    </row>
    <row r="19" spans="1:8" x14ac:dyDescent="0.2">
      <c r="A19" s="223" t="s">
        <v>94</v>
      </c>
      <c r="B19" s="223"/>
      <c r="C19" s="223"/>
      <c r="D19" s="223"/>
      <c r="E19" s="18"/>
      <c r="F19" s="18"/>
      <c r="G19" s="18"/>
      <c r="H19" s="18"/>
    </row>
    <row r="20" spans="1:8" x14ac:dyDescent="0.2">
      <c r="A20" s="278"/>
      <c r="B20" s="278"/>
      <c r="C20" s="278"/>
      <c r="D20" s="278"/>
      <c r="E20" s="20"/>
      <c r="F20" s="18"/>
      <c r="G20" s="18"/>
      <c r="H20" s="18"/>
    </row>
    <row r="21" spans="1:8" x14ac:dyDescent="0.2">
      <c r="A21" s="282" t="s">
        <v>97</v>
      </c>
      <c r="B21" s="282"/>
      <c r="C21" s="282"/>
      <c r="D21" s="282"/>
      <c r="E21" s="20">
        <v>0</v>
      </c>
      <c r="F21" s="18">
        <v>0</v>
      </c>
      <c r="G21" s="18">
        <v>0</v>
      </c>
      <c r="H21" s="18">
        <v>0</v>
      </c>
    </row>
    <row r="22" spans="1:8" x14ac:dyDescent="0.2">
      <c r="A22" s="278"/>
      <c r="B22" s="278"/>
      <c r="C22" s="278"/>
      <c r="D22" s="278"/>
      <c r="E22" s="20"/>
      <c r="F22" s="18"/>
      <c r="G22" s="18"/>
      <c r="H22" s="18"/>
    </row>
    <row r="23" spans="1:8" ht="23.25" customHeight="1" x14ac:dyDescent="0.2">
      <c r="A23" s="279" t="s">
        <v>98</v>
      </c>
      <c r="B23" s="279"/>
      <c r="C23" s="279"/>
      <c r="D23" s="279"/>
      <c r="E23" s="27"/>
      <c r="F23" s="19"/>
      <c r="G23" s="19"/>
      <c r="H23" s="19"/>
    </row>
    <row r="24" spans="1:8" ht="23.25" customHeight="1" x14ac:dyDescent="0.2">
      <c r="A24" s="280" t="s">
        <v>99</v>
      </c>
      <c r="B24" s="280"/>
      <c r="C24" s="280"/>
      <c r="D24" s="280"/>
      <c r="E24" s="8"/>
      <c r="F24" s="8"/>
      <c r="G24" s="8"/>
      <c r="H24" s="8"/>
    </row>
    <row r="25" spans="1:8" x14ac:dyDescent="0.2">
      <c r="A25" s="248" t="s">
        <v>100</v>
      </c>
      <c r="B25" s="248"/>
      <c r="C25" s="248"/>
      <c r="D25" s="248"/>
      <c r="E25" s="8"/>
      <c r="F25" s="8"/>
      <c r="G25" s="8"/>
      <c r="H25" s="8"/>
    </row>
    <row r="26" spans="1:8" x14ac:dyDescent="0.2">
      <c r="A26" s="223"/>
      <c r="B26" s="223"/>
      <c r="C26" s="223"/>
      <c r="D26" s="223"/>
      <c r="E26" s="8"/>
      <c r="F26" s="8"/>
      <c r="G26" s="8"/>
      <c r="H26" s="8"/>
    </row>
    <row r="27" spans="1:8" x14ac:dyDescent="0.2">
      <c r="A27" s="288" t="s">
        <v>91</v>
      </c>
      <c r="B27" s="288"/>
      <c r="C27" s="288"/>
      <c r="D27" s="288"/>
      <c r="E27" s="8">
        <v>0</v>
      </c>
      <c r="F27" s="8">
        <v>0</v>
      </c>
      <c r="G27" s="8">
        <v>0</v>
      </c>
      <c r="H27" s="8">
        <v>0</v>
      </c>
    </row>
    <row r="28" spans="1:8" x14ac:dyDescent="0.2">
      <c r="A28" s="223"/>
      <c r="B28" s="223"/>
      <c r="C28" s="223"/>
      <c r="D28" s="223"/>
      <c r="E28" s="8"/>
      <c r="F28" s="8"/>
      <c r="G28" s="8"/>
      <c r="H28" s="8"/>
    </row>
    <row r="29" spans="1:8" ht="23.25" customHeight="1" x14ac:dyDescent="0.2">
      <c r="A29" s="211" t="s">
        <v>106</v>
      </c>
      <c r="B29" s="212"/>
      <c r="C29" s="212"/>
      <c r="D29" s="213"/>
      <c r="E29" s="8">
        <v>0</v>
      </c>
      <c r="F29" s="8">
        <v>0</v>
      </c>
      <c r="G29" s="8">
        <v>0</v>
      </c>
      <c r="H29" s="8">
        <v>0</v>
      </c>
    </row>
    <row r="30" spans="1:8" x14ac:dyDescent="0.2">
      <c r="A30" s="223"/>
      <c r="B30" s="223"/>
      <c r="C30" s="223"/>
      <c r="D30" s="223"/>
      <c r="E30" s="8"/>
      <c r="F30" s="8"/>
      <c r="G30" s="8"/>
      <c r="H30" s="8"/>
    </row>
    <row r="31" spans="1:8" x14ac:dyDescent="0.2">
      <c r="A31" s="229" t="s">
        <v>101</v>
      </c>
      <c r="B31" s="230"/>
      <c r="C31" s="230"/>
      <c r="D31" s="231"/>
      <c r="E31" s="8"/>
      <c r="F31" s="8"/>
      <c r="G31" s="8"/>
      <c r="H31" s="8"/>
    </row>
    <row r="32" spans="1:8" x14ac:dyDescent="0.2">
      <c r="A32" s="229" t="s">
        <v>30</v>
      </c>
      <c r="B32" s="230"/>
      <c r="C32" s="230"/>
      <c r="D32" s="231"/>
      <c r="E32" s="8"/>
      <c r="F32" s="8"/>
      <c r="G32" s="8"/>
      <c r="H32" s="8"/>
    </row>
    <row r="33" spans="1:8" x14ac:dyDescent="0.2">
      <c r="A33" s="229" t="s">
        <v>102</v>
      </c>
      <c r="B33" s="230"/>
      <c r="C33" s="230"/>
      <c r="D33" s="231"/>
      <c r="E33" s="8"/>
      <c r="F33" s="8"/>
      <c r="G33" s="8"/>
      <c r="H33" s="8"/>
    </row>
    <row r="34" spans="1:8" x14ac:dyDescent="0.2">
      <c r="A34" s="229" t="s">
        <v>103</v>
      </c>
      <c r="B34" s="230"/>
      <c r="C34" s="230"/>
      <c r="D34" s="231"/>
      <c r="E34" s="8"/>
      <c r="F34" s="8"/>
      <c r="G34" s="8"/>
      <c r="H34" s="8"/>
    </row>
    <row r="35" spans="1:8" x14ac:dyDescent="0.2">
      <c r="A35" s="229" t="s">
        <v>104</v>
      </c>
      <c r="B35" s="230"/>
      <c r="C35" s="230"/>
      <c r="D35" s="231"/>
      <c r="E35" s="8"/>
      <c r="F35" s="8"/>
      <c r="G35" s="8"/>
      <c r="H35" s="8"/>
    </row>
    <row r="36" spans="1:8" x14ac:dyDescent="0.2">
      <c r="A36" s="229" t="s">
        <v>189</v>
      </c>
      <c r="B36" s="230"/>
      <c r="C36" s="230"/>
      <c r="D36" s="231"/>
      <c r="E36" s="8"/>
      <c r="F36" s="8"/>
      <c r="G36" s="8"/>
      <c r="H36" s="8"/>
    </row>
    <row r="37" spans="1:8" x14ac:dyDescent="0.2">
      <c r="A37" s="229" t="s">
        <v>190</v>
      </c>
      <c r="B37" s="230"/>
      <c r="C37" s="230"/>
      <c r="D37" s="231"/>
      <c r="E37" s="8"/>
      <c r="F37" s="8"/>
      <c r="G37" s="8"/>
      <c r="H37" s="8"/>
    </row>
    <row r="38" spans="1:8" x14ac:dyDescent="0.2">
      <c r="A38" s="214" t="s">
        <v>191</v>
      </c>
      <c r="B38" s="244"/>
      <c r="C38" s="244"/>
      <c r="D38" s="215"/>
      <c r="E38" s="8">
        <v>0</v>
      </c>
      <c r="F38" s="8">
        <v>0</v>
      </c>
      <c r="G38" s="8">
        <v>0</v>
      </c>
      <c r="H38" s="8">
        <v>0</v>
      </c>
    </row>
    <row r="39" spans="1:8" x14ac:dyDescent="0.2">
      <c r="A39" s="241"/>
      <c r="B39" s="241"/>
      <c r="C39" s="241"/>
      <c r="D39" s="241"/>
      <c r="E39" s="8"/>
      <c r="F39" s="8"/>
      <c r="G39" s="8"/>
      <c r="H39" s="8"/>
    </row>
    <row r="40" spans="1:8" x14ac:dyDescent="0.2">
      <c r="A40" s="222" t="s">
        <v>107</v>
      </c>
      <c r="B40" s="222"/>
      <c r="C40" s="222"/>
      <c r="D40" s="222"/>
      <c r="E40" s="8">
        <v>0</v>
      </c>
      <c r="F40" s="8">
        <v>0</v>
      </c>
      <c r="G40" s="8">
        <v>0</v>
      </c>
      <c r="H40" s="8">
        <v>0</v>
      </c>
    </row>
    <row r="41" spans="1:8" x14ac:dyDescent="0.2">
      <c r="A41" s="287"/>
      <c r="B41" s="287"/>
      <c r="C41" s="287"/>
      <c r="D41" s="287"/>
    </row>
    <row r="42" spans="1:8" x14ac:dyDescent="0.2">
      <c r="A42" s="287"/>
      <c r="B42" s="287"/>
      <c r="C42" s="287"/>
      <c r="D42" s="287"/>
    </row>
  </sheetData>
  <mergeCells count="41">
    <mergeCell ref="A14:D14"/>
    <mergeCell ref="A6:D6"/>
    <mergeCell ref="E6:H6"/>
    <mergeCell ref="A11:D11"/>
    <mergeCell ref="A12:D12"/>
    <mergeCell ref="A13:D13"/>
    <mergeCell ref="A1:H1"/>
    <mergeCell ref="A9:D10"/>
    <mergeCell ref="E9:E10"/>
    <mergeCell ref="F9:F10"/>
    <mergeCell ref="G9:G10"/>
    <mergeCell ref="H9:H10"/>
    <mergeCell ref="A3:H3"/>
    <mergeCell ref="A15:D15"/>
    <mergeCell ref="A17:D17"/>
    <mergeCell ref="A21:D21"/>
    <mergeCell ref="A16:D16"/>
    <mergeCell ref="A19:D19"/>
    <mergeCell ref="A18:D18"/>
    <mergeCell ref="A20:D20"/>
    <mergeCell ref="A22:D22"/>
    <mergeCell ref="A30:D30"/>
    <mergeCell ref="A39:D39"/>
    <mergeCell ref="A23:D23"/>
    <mergeCell ref="A29:D29"/>
    <mergeCell ref="A33:D33"/>
    <mergeCell ref="A34:D34"/>
    <mergeCell ref="A35:D35"/>
    <mergeCell ref="A36:D36"/>
    <mergeCell ref="A28:D28"/>
    <mergeCell ref="A41:D41"/>
    <mergeCell ref="A42:D42"/>
    <mergeCell ref="A37:D37"/>
    <mergeCell ref="A38:D38"/>
    <mergeCell ref="A24:D24"/>
    <mergeCell ref="A27:D27"/>
    <mergeCell ref="A26:D26"/>
    <mergeCell ref="A25:D25"/>
    <mergeCell ref="A31:D31"/>
    <mergeCell ref="A32:D32"/>
    <mergeCell ref="A40:D40"/>
  </mergeCells>
  <phoneticPr fontId="9" type="noConversion"/>
  <pageMargins left="0.54" right="0.34" top="0.88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2:H36"/>
  <sheetViews>
    <sheetView topLeftCell="A4" zoomScale="135" workbookViewId="0">
      <selection activeCell="E11" sqref="E11:E12"/>
    </sheetView>
  </sheetViews>
  <sheetFormatPr defaultRowHeight="12.75" x14ac:dyDescent="0.2"/>
  <cols>
    <col min="4" max="4" width="25.140625" customWidth="1"/>
    <col min="5" max="17" width="11.42578125" customWidth="1"/>
  </cols>
  <sheetData>
    <row r="2" spans="1:8" x14ac:dyDescent="0.2">
      <c r="H2" s="29" t="s">
        <v>140</v>
      </c>
    </row>
    <row r="4" spans="1:8" x14ac:dyDescent="0.2">
      <c r="A4" s="246" t="s">
        <v>274</v>
      </c>
      <c r="B4" s="246"/>
      <c r="C4" s="246"/>
      <c r="D4" s="246"/>
      <c r="E4" s="246"/>
      <c r="F4" s="246"/>
      <c r="G4" s="246"/>
      <c r="H4" s="246"/>
    </row>
    <row r="5" spans="1:8" x14ac:dyDescent="0.2">
      <c r="A5" s="166"/>
      <c r="B5" s="166"/>
      <c r="C5" s="166"/>
      <c r="D5" s="166"/>
      <c r="E5" s="166"/>
      <c r="F5" s="166"/>
      <c r="G5" s="166"/>
      <c r="H5" s="166"/>
    </row>
    <row r="6" spans="1:8" x14ac:dyDescent="0.2">
      <c r="A6" s="166"/>
      <c r="B6" s="166"/>
      <c r="C6" s="166"/>
      <c r="D6" s="166"/>
      <c r="E6" s="166"/>
      <c r="F6" s="166"/>
      <c r="G6" s="166"/>
      <c r="H6" s="166"/>
    </row>
    <row r="7" spans="1:8" x14ac:dyDescent="0.2">
      <c r="A7" s="195" t="s">
        <v>114</v>
      </c>
      <c r="B7" s="195"/>
      <c r="C7" s="195"/>
      <c r="D7" s="195"/>
      <c r="E7" s="313" t="s">
        <v>199</v>
      </c>
      <c r="F7" s="314"/>
      <c r="G7" s="314"/>
      <c r="H7" s="315"/>
    </row>
    <row r="8" spans="1:8" x14ac:dyDescent="0.2">
      <c r="A8" s="46"/>
      <c r="B8" s="46"/>
      <c r="C8" s="46"/>
      <c r="D8" s="46"/>
      <c r="E8" s="46"/>
      <c r="F8" s="46"/>
      <c r="G8" s="46"/>
      <c r="H8" s="46"/>
    </row>
    <row r="9" spans="1:8" x14ac:dyDescent="0.2">
      <c r="A9" s="246"/>
      <c r="B9" s="246"/>
      <c r="C9" s="246"/>
      <c r="D9" s="246"/>
      <c r="E9" s="246"/>
      <c r="F9" s="246"/>
      <c r="G9" s="246"/>
      <c r="H9" s="246"/>
    </row>
    <row r="10" spans="1:8" x14ac:dyDescent="0.2">
      <c r="A10" s="252" t="s">
        <v>230</v>
      </c>
      <c r="B10" s="252"/>
      <c r="C10" s="252"/>
      <c r="D10" s="252"/>
      <c r="E10" s="252"/>
      <c r="F10" s="252"/>
      <c r="G10" s="252"/>
      <c r="H10" s="252"/>
    </row>
    <row r="11" spans="1:8" x14ac:dyDescent="0.2">
      <c r="A11" s="253" t="s">
        <v>0</v>
      </c>
      <c r="B11" s="254"/>
      <c r="C11" s="254"/>
      <c r="D11" s="255"/>
      <c r="E11" s="264" t="s">
        <v>210</v>
      </c>
      <c r="F11" s="259" t="s">
        <v>211</v>
      </c>
      <c r="G11" s="259" t="s">
        <v>208</v>
      </c>
      <c r="H11" s="221" t="s">
        <v>207</v>
      </c>
    </row>
    <row r="12" spans="1:8" x14ac:dyDescent="0.2">
      <c r="A12" s="256"/>
      <c r="B12" s="257"/>
      <c r="C12" s="257"/>
      <c r="D12" s="258"/>
      <c r="E12" s="265"/>
      <c r="F12" s="259"/>
      <c r="G12" s="259"/>
      <c r="H12" s="221"/>
    </row>
    <row r="13" spans="1:8" x14ac:dyDescent="0.2">
      <c r="A13" s="224" t="s">
        <v>57</v>
      </c>
      <c r="B13" s="225"/>
      <c r="C13" s="225"/>
      <c r="D13" s="226"/>
      <c r="E13" s="153"/>
      <c r="F13" s="153"/>
      <c r="G13" s="153"/>
      <c r="H13" s="153"/>
    </row>
    <row r="14" spans="1:8" x14ac:dyDescent="0.2">
      <c r="A14" s="224" t="s">
        <v>58</v>
      </c>
      <c r="B14" s="225"/>
      <c r="C14" s="225"/>
      <c r="D14" s="226"/>
      <c r="E14" s="153"/>
      <c r="F14" s="153"/>
      <c r="G14" s="153"/>
      <c r="H14" s="153"/>
    </row>
    <row r="15" spans="1:8" x14ac:dyDescent="0.2">
      <c r="A15" s="224" t="s">
        <v>59</v>
      </c>
      <c r="B15" s="225"/>
      <c r="C15" s="225"/>
      <c r="D15" s="226"/>
      <c r="E15" s="153"/>
      <c r="F15" s="153"/>
      <c r="G15" s="130"/>
      <c r="H15" s="153"/>
    </row>
    <row r="16" spans="1:8" x14ac:dyDescent="0.2">
      <c r="A16" s="224" t="s">
        <v>60</v>
      </c>
      <c r="B16" s="225"/>
      <c r="C16" s="225"/>
      <c r="D16" s="226"/>
      <c r="E16" s="153"/>
      <c r="F16" s="153"/>
      <c r="G16" s="130">
        <v>0</v>
      </c>
      <c r="H16" s="73">
        <v>0</v>
      </c>
    </row>
    <row r="17" spans="1:8" x14ac:dyDescent="0.2">
      <c r="A17" s="211" t="s">
        <v>105</v>
      </c>
      <c r="B17" s="212"/>
      <c r="C17" s="212"/>
      <c r="D17" s="213"/>
      <c r="E17" s="153"/>
      <c r="F17" s="153"/>
      <c r="G17" s="137">
        <v>0</v>
      </c>
      <c r="H17" s="73">
        <v>0</v>
      </c>
    </row>
    <row r="18" spans="1:8" x14ac:dyDescent="0.2">
      <c r="A18" s="223"/>
      <c r="B18" s="223"/>
      <c r="C18" s="223"/>
      <c r="D18" s="223"/>
      <c r="E18" s="153"/>
      <c r="F18" s="153"/>
      <c r="G18" s="153"/>
      <c r="H18" s="153"/>
    </row>
    <row r="19" spans="1:8" x14ac:dyDescent="0.2">
      <c r="A19" s="248" t="s">
        <v>71</v>
      </c>
      <c r="B19" s="248"/>
      <c r="C19" s="248"/>
      <c r="D19" s="248"/>
      <c r="E19" s="19"/>
      <c r="F19" s="153"/>
      <c r="G19" s="153"/>
      <c r="H19" s="153"/>
    </row>
    <row r="20" spans="1:8" x14ac:dyDescent="0.2">
      <c r="A20" s="227" t="s">
        <v>72</v>
      </c>
      <c r="B20" s="227"/>
      <c r="C20" s="227"/>
      <c r="D20" s="227"/>
      <c r="E20" s="130">
        <v>220000</v>
      </c>
      <c r="F20" s="130">
        <v>356000</v>
      </c>
      <c r="G20" s="130">
        <v>310848</v>
      </c>
      <c r="H20" s="72">
        <f>G20/F20</f>
        <v>0.87316853932584271</v>
      </c>
    </row>
    <row r="21" spans="1:8" x14ac:dyDescent="0.2">
      <c r="A21" s="223" t="s">
        <v>73</v>
      </c>
      <c r="B21" s="223"/>
      <c r="C21" s="223"/>
      <c r="D21" s="223"/>
      <c r="E21" s="153"/>
      <c r="F21" s="153"/>
      <c r="G21" s="153"/>
      <c r="H21" s="153"/>
    </row>
    <row r="22" spans="1:8" x14ac:dyDescent="0.2">
      <c r="A22" s="301" t="s">
        <v>275</v>
      </c>
      <c r="B22" s="310"/>
      <c r="C22" s="310"/>
      <c r="D22" s="311"/>
      <c r="E22" s="153"/>
      <c r="F22" s="153"/>
      <c r="G22" s="153"/>
      <c r="H22" s="153"/>
    </row>
    <row r="23" spans="1:8" x14ac:dyDescent="0.2">
      <c r="A23" s="223" t="s">
        <v>74</v>
      </c>
      <c r="B23" s="223"/>
      <c r="C23" s="223"/>
      <c r="D23" s="223"/>
      <c r="E23" s="130">
        <v>60000</v>
      </c>
      <c r="F23" s="130">
        <v>60000</v>
      </c>
      <c r="G23" s="130">
        <v>41107</v>
      </c>
      <c r="H23" s="72">
        <f>G23/F23</f>
        <v>0.68511666666666671</v>
      </c>
    </row>
    <row r="24" spans="1:8" x14ac:dyDescent="0.2">
      <c r="A24" s="229" t="s">
        <v>75</v>
      </c>
      <c r="B24" s="230"/>
      <c r="C24" s="230"/>
      <c r="D24" s="231"/>
      <c r="E24" s="130"/>
      <c r="F24" s="130"/>
      <c r="G24" s="130"/>
      <c r="H24" s="130"/>
    </row>
    <row r="25" spans="1:8" x14ac:dyDescent="0.2">
      <c r="A25" s="223" t="s">
        <v>276</v>
      </c>
      <c r="B25" s="223"/>
      <c r="C25" s="223"/>
      <c r="D25" s="223"/>
      <c r="E25" s="130"/>
      <c r="F25" s="130"/>
      <c r="G25" s="130">
        <v>275</v>
      </c>
      <c r="H25" s="72">
        <v>0</v>
      </c>
    </row>
    <row r="26" spans="1:8" x14ac:dyDescent="0.2">
      <c r="A26" s="223" t="s">
        <v>77</v>
      </c>
      <c r="B26" s="222"/>
      <c r="C26" s="222"/>
      <c r="D26" s="222"/>
      <c r="E26" s="130"/>
      <c r="F26" s="130"/>
      <c r="G26" s="130"/>
      <c r="H26" s="130"/>
    </row>
    <row r="27" spans="1:8" x14ac:dyDescent="0.2">
      <c r="A27" s="229" t="s">
        <v>277</v>
      </c>
      <c r="B27" s="230"/>
      <c r="C27" s="230"/>
      <c r="D27" s="231"/>
      <c r="E27" s="130"/>
      <c r="F27" s="130">
        <v>258740</v>
      </c>
      <c r="G27" s="130">
        <v>258740</v>
      </c>
      <c r="H27" s="72">
        <v>100</v>
      </c>
    </row>
    <row r="28" spans="1:8" x14ac:dyDescent="0.2">
      <c r="A28" s="229" t="s">
        <v>244</v>
      </c>
      <c r="B28" s="230"/>
      <c r="C28" s="230"/>
      <c r="D28" s="231"/>
      <c r="E28" s="130"/>
      <c r="F28" s="130"/>
      <c r="G28" s="130"/>
      <c r="H28" s="130"/>
    </row>
    <row r="29" spans="1:8" x14ac:dyDescent="0.2">
      <c r="A29" s="222" t="s">
        <v>78</v>
      </c>
      <c r="B29" s="222"/>
      <c r="C29" s="222"/>
      <c r="D29" s="222"/>
      <c r="E29" s="137">
        <v>280000</v>
      </c>
      <c r="F29" s="137">
        <f>F23+F20+F27</f>
        <v>674740</v>
      </c>
      <c r="G29" s="137">
        <f>G23+G20+G27+G25</f>
        <v>610970</v>
      </c>
      <c r="H29" s="72">
        <f>G29/F29</f>
        <v>0.90548952188991316</v>
      </c>
    </row>
    <row r="30" spans="1:8" x14ac:dyDescent="0.2">
      <c r="A30" s="241"/>
      <c r="B30" s="241"/>
      <c r="C30" s="241"/>
      <c r="D30" s="241"/>
      <c r="E30" s="130"/>
      <c r="F30" s="130"/>
      <c r="G30" s="130"/>
      <c r="H30" s="130"/>
    </row>
    <row r="31" spans="1:8" x14ac:dyDescent="0.2">
      <c r="A31" s="227" t="s">
        <v>79</v>
      </c>
      <c r="B31" s="227"/>
      <c r="C31" s="227"/>
      <c r="D31" s="227"/>
      <c r="E31" s="8"/>
      <c r="F31" s="8"/>
      <c r="G31" s="8"/>
      <c r="H31" s="8"/>
    </row>
    <row r="32" spans="1:8" x14ac:dyDescent="0.2">
      <c r="A32" s="227" t="s">
        <v>278</v>
      </c>
      <c r="B32" s="227"/>
      <c r="C32" s="227"/>
      <c r="D32" s="227"/>
      <c r="E32" s="8"/>
      <c r="F32" s="8"/>
      <c r="G32" s="8"/>
      <c r="H32" s="8"/>
    </row>
    <row r="33" spans="1:8" x14ac:dyDescent="0.2">
      <c r="A33" s="223" t="s">
        <v>279</v>
      </c>
      <c r="B33" s="223"/>
      <c r="C33" s="223"/>
      <c r="D33" s="223"/>
      <c r="E33" s="8"/>
      <c r="F33" s="8"/>
      <c r="G33" s="8"/>
      <c r="H33" s="8"/>
    </row>
    <row r="34" spans="1:8" x14ac:dyDescent="0.2">
      <c r="A34" s="222" t="s">
        <v>82</v>
      </c>
      <c r="B34" s="222"/>
      <c r="C34" s="222"/>
      <c r="D34" s="222"/>
      <c r="E34" s="8"/>
      <c r="F34" s="8">
        <v>0</v>
      </c>
      <c r="G34" s="8"/>
      <c r="H34" s="8">
        <v>0</v>
      </c>
    </row>
    <row r="35" spans="1:8" x14ac:dyDescent="0.2">
      <c r="A35" s="223"/>
      <c r="B35" s="223"/>
      <c r="C35" s="223"/>
      <c r="D35" s="223"/>
      <c r="E35" s="196"/>
      <c r="F35" s="196"/>
      <c r="G35" s="196"/>
      <c r="H35" s="196"/>
    </row>
    <row r="36" spans="1:8" x14ac:dyDescent="0.2">
      <c r="A36" s="222" t="s">
        <v>280</v>
      </c>
      <c r="B36" s="222"/>
      <c r="C36" s="222"/>
      <c r="D36" s="222"/>
      <c r="E36" s="197">
        <v>280000</v>
      </c>
      <c r="F36" s="197">
        <v>674740</v>
      </c>
      <c r="G36" s="197">
        <v>610970</v>
      </c>
      <c r="H36" s="84">
        <f>G36/F36</f>
        <v>0.90548952188991316</v>
      </c>
    </row>
  </sheetData>
  <mergeCells count="33">
    <mergeCell ref="A23:D23"/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A13:D13"/>
    <mergeCell ref="A14:D14"/>
    <mergeCell ref="A15:D15"/>
    <mergeCell ref="A16:D16"/>
    <mergeCell ref="A17:D17"/>
    <mergeCell ref="A4:H4"/>
    <mergeCell ref="E7:H7"/>
    <mergeCell ref="A9:H9"/>
    <mergeCell ref="A10:H10"/>
    <mergeCell ref="A11:D12"/>
    <mergeCell ref="E11:E12"/>
    <mergeCell ref="F11:F12"/>
    <mergeCell ref="G11:G12"/>
    <mergeCell ref="H11:H12"/>
    <mergeCell ref="A33:D33"/>
    <mergeCell ref="A34:D34"/>
    <mergeCell ref="A35:D35"/>
    <mergeCell ref="A36:D36"/>
    <mergeCell ref="A28:D28"/>
    <mergeCell ref="A29:D29"/>
    <mergeCell ref="A30:D30"/>
    <mergeCell ref="A31:D31"/>
    <mergeCell ref="A32:D32"/>
  </mergeCells>
  <phoneticPr fontId="9" type="noConversion"/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2:H35"/>
  <sheetViews>
    <sheetView zoomScale="135" workbookViewId="0">
      <selection activeCell="J7" sqref="J7"/>
    </sheetView>
  </sheetViews>
  <sheetFormatPr defaultRowHeight="12.75" x14ac:dyDescent="0.2"/>
  <cols>
    <col min="4" max="4" width="25.140625" customWidth="1"/>
    <col min="5" max="7" width="12.7109375" customWidth="1"/>
    <col min="11" max="11" width="10.5703125" bestFit="1" customWidth="1"/>
  </cols>
  <sheetData>
    <row r="2" spans="1:8" x14ac:dyDescent="0.2">
      <c r="H2" s="29" t="s">
        <v>141</v>
      </c>
    </row>
    <row r="3" spans="1:8" x14ac:dyDescent="0.2">
      <c r="A3" s="246" t="s">
        <v>274</v>
      </c>
      <c r="B3" s="246"/>
      <c r="C3" s="246"/>
      <c r="D3" s="246"/>
      <c r="E3" s="246"/>
      <c r="F3" s="246"/>
      <c r="G3" s="246"/>
      <c r="H3" s="246"/>
    </row>
    <row r="4" spans="1:8" x14ac:dyDescent="0.2">
      <c r="A4" s="166"/>
      <c r="B4" s="166"/>
      <c r="C4" s="166"/>
      <c r="D4" s="166"/>
      <c r="E4" s="166"/>
      <c r="F4" s="166"/>
      <c r="G4" s="166"/>
      <c r="H4" s="166"/>
    </row>
    <row r="5" spans="1:8" x14ac:dyDescent="0.2">
      <c r="A5" s="166"/>
      <c r="B5" s="166"/>
      <c r="C5" s="166"/>
      <c r="D5" s="166"/>
      <c r="E5" s="166"/>
      <c r="F5" s="166"/>
      <c r="G5" s="166"/>
      <c r="H5" s="166"/>
    </row>
    <row r="6" spans="1:8" x14ac:dyDescent="0.2">
      <c r="A6" s="195" t="s">
        <v>114</v>
      </c>
      <c r="B6" s="195"/>
      <c r="C6" s="195"/>
      <c r="D6" s="195"/>
      <c r="E6" s="313" t="s">
        <v>282</v>
      </c>
      <c r="F6" s="314"/>
      <c r="G6" s="314"/>
      <c r="H6" s="315"/>
    </row>
    <row r="7" spans="1:8" x14ac:dyDescent="0.2">
      <c r="A7" s="46"/>
      <c r="B7" s="46"/>
      <c r="C7" s="46"/>
      <c r="D7" s="46"/>
      <c r="E7" s="46"/>
      <c r="F7" s="46"/>
      <c r="G7" s="46"/>
      <c r="H7" s="46"/>
    </row>
    <row r="8" spans="1:8" x14ac:dyDescent="0.2">
      <c r="A8" s="246"/>
      <c r="B8" s="246"/>
      <c r="C8" s="246"/>
      <c r="D8" s="246"/>
      <c r="E8" s="246"/>
      <c r="F8" s="246"/>
      <c r="G8" s="246"/>
      <c r="H8" s="246"/>
    </row>
    <row r="9" spans="1:8" x14ac:dyDescent="0.2">
      <c r="A9" s="252" t="s">
        <v>230</v>
      </c>
      <c r="B9" s="252"/>
      <c r="C9" s="252"/>
      <c r="D9" s="252"/>
      <c r="E9" s="252"/>
      <c r="F9" s="252"/>
      <c r="G9" s="252"/>
      <c r="H9" s="252"/>
    </row>
    <row r="10" spans="1:8" x14ac:dyDescent="0.2">
      <c r="A10" s="253" t="s">
        <v>0</v>
      </c>
      <c r="B10" s="254"/>
      <c r="C10" s="254"/>
      <c r="D10" s="255"/>
      <c r="E10" s="264" t="s">
        <v>210</v>
      </c>
      <c r="F10" s="259" t="s">
        <v>211</v>
      </c>
      <c r="G10" s="264" t="s">
        <v>208</v>
      </c>
      <c r="H10" s="221" t="s">
        <v>215</v>
      </c>
    </row>
    <row r="11" spans="1:8" x14ac:dyDescent="0.2">
      <c r="A11" s="256"/>
      <c r="B11" s="257"/>
      <c r="C11" s="257"/>
      <c r="D11" s="258"/>
      <c r="E11" s="265"/>
      <c r="F11" s="259"/>
      <c r="G11" s="265"/>
      <c r="H11" s="221"/>
    </row>
    <row r="12" spans="1:8" x14ac:dyDescent="0.2">
      <c r="A12" s="224" t="s">
        <v>57</v>
      </c>
      <c r="B12" s="225"/>
      <c r="C12" s="225"/>
      <c r="D12" s="226"/>
      <c r="E12" s="153"/>
      <c r="F12" s="153"/>
      <c r="G12" s="153"/>
      <c r="H12" s="153"/>
    </row>
    <row r="13" spans="1:8" x14ac:dyDescent="0.2">
      <c r="A13" s="224" t="s">
        <v>58</v>
      </c>
      <c r="B13" s="225"/>
      <c r="C13" s="225"/>
      <c r="D13" s="226"/>
      <c r="E13" s="153"/>
      <c r="F13" s="153"/>
      <c r="G13" s="153"/>
      <c r="H13" s="153"/>
    </row>
    <row r="14" spans="1:8" x14ac:dyDescent="0.2">
      <c r="A14" s="224" t="s">
        <v>59</v>
      </c>
      <c r="B14" s="225"/>
      <c r="C14" s="225"/>
      <c r="D14" s="226"/>
      <c r="E14" s="153"/>
      <c r="F14" s="153"/>
      <c r="G14" s="153"/>
      <c r="H14" s="153"/>
    </row>
    <row r="15" spans="1:8" x14ac:dyDescent="0.2">
      <c r="A15" s="224" t="s">
        <v>60</v>
      </c>
      <c r="B15" s="225"/>
      <c r="C15" s="225"/>
      <c r="D15" s="226"/>
      <c r="E15" s="153"/>
      <c r="F15" s="153"/>
      <c r="G15" s="130"/>
      <c r="H15" s="73"/>
    </row>
    <row r="16" spans="1:8" x14ac:dyDescent="0.2">
      <c r="A16" s="211" t="s">
        <v>105</v>
      </c>
      <c r="B16" s="212"/>
      <c r="C16" s="212"/>
      <c r="D16" s="213"/>
      <c r="E16" s="153"/>
      <c r="F16" s="153"/>
      <c r="G16" s="130"/>
      <c r="H16" s="73"/>
    </row>
    <row r="17" spans="1:8" x14ac:dyDescent="0.2">
      <c r="A17" s="223"/>
      <c r="B17" s="223"/>
      <c r="C17" s="223"/>
      <c r="D17" s="223"/>
      <c r="E17" s="153"/>
      <c r="F17" s="153"/>
      <c r="G17" s="153"/>
      <c r="H17" s="153"/>
    </row>
    <row r="18" spans="1:8" x14ac:dyDescent="0.2">
      <c r="A18" s="248" t="s">
        <v>71</v>
      </c>
      <c r="B18" s="248"/>
      <c r="C18" s="248"/>
      <c r="D18" s="248"/>
      <c r="E18" s="19"/>
      <c r="F18" s="153"/>
      <c r="G18" s="153"/>
      <c r="H18" s="153"/>
    </row>
    <row r="19" spans="1:8" x14ac:dyDescent="0.2">
      <c r="A19" s="227" t="s">
        <v>72</v>
      </c>
      <c r="B19" s="227"/>
      <c r="C19" s="227"/>
      <c r="D19" s="227"/>
      <c r="E19" s="130"/>
      <c r="F19" s="130"/>
      <c r="G19" s="130"/>
      <c r="H19" s="72"/>
    </row>
    <row r="20" spans="1:8" x14ac:dyDescent="0.2">
      <c r="A20" s="223" t="s">
        <v>73</v>
      </c>
      <c r="B20" s="223"/>
      <c r="C20" s="223"/>
      <c r="D20" s="223"/>
      <c r="E20" s="153"/>
      <c r="F20" s="130"/>
      <c r="G20" s="130"/>
      <c r="H20" s="72"/>
    </row>
    <row r="21" spans="1:8" x14ac:dyDescent="0.2">
      <c r="A21" s="301" t="s">
        <v>275</v>
      </c>
      <c r="B21" s="310"/>
      <c r="C21" s="310"/>
      <c r="D21" s="311"/>
      <c r="E21" s="130"/>
      <c r="F21" s="130"/>
      <c r="G21" s="130"/>
      <c r="H21" s="72"/>
    </row>
    <row r="22" spans="1:8" x14ac:dyDescent="0.2">
      <c r="A22" s="223" t="s">
        <v>74</v>
      </c>
      <c r="B22" s="223"/>
      <c r="C22" s="223"/>
      <c r="D22" s="223"/>
      <c r="E22" s="130"/>
      <c r="F22" s="130"/>
      <c r="G22" s="130"/>
      <c r="H22" s="72"/>
    </row>
    <row r="23" spans="1:8" x14ac:dyDescent="0.2">
      <c r="A23" s="229" t="s">
        <v>75</v>
      </c>
      <c r="B23" s="230"/>
      <c r="C23" s="230"/>
      <c r="D23" s="231"/>
      <c r="E23" s="130"/>
      <c r="F23" s="130"/>
      <c r="G23" s="130"/>
      <c r="H23" s="72"/>
    </row>
    <row r="24" spans="1:8" x14ac:dyDescent="0.2">
      <c r="A24" s="223" t="s">
        <v>276</v>
      </c>
      <c r="B24" s="223"/>
      <c r="C24" s="223"/>
      <c r="D24" s="223"/>
      <c r="E24" s="130"/>
      <c r="F24" s="130"/>
      <c r="G24" s="130">
        <v>42</v>
      </c>
      <c r="H24" s="72">
        <v>0</v>
      </c>
    </row>
    <row r="25" spans="1:8" x14ac:dyDescent="0.2">
      <c r="A25" s="223" t="s">
        <v>77</v>
      </c>
      <c r="B25" s="222"/>
      <c r="C25" s="222"/>
      <c r="D25" s="222"/>
      <c r="E25" s="130"/>
      <c r="F25" s="130"/>
      <c r="G25" s="130"/>
      <c r="H25" s="72"/>
    </row>
    <row r="26" spans="1:8" x14ac:dyDescent="0.2">
      <c r="A26" s="229" t="s">
        <v>277</v>
      </c>
      <c r="B26" s="230"/>
      <c r="C26" s="230"/>
      <c r="D26" s="231"/>
      <c r="E26" s="130"/>
      <c r="F26" s="130"/>
      <c r="G26" s="130"/>
      <c r="H26" s="72"/>
    </row>
    <row r="27" spans="1:8" x14ac:dyDescent="0.2">
      <c r="A27" s="229" t="s">
        <v>244</v>
      </c>
      <c r="B27" s="230"/>
      <c r="C27" s="230"/>
      <c r="D27" s="231"/>
      <c r="E27" s="130"/>
      <c r="F27" s="130"/>
      <c r="G27" s="130"/>
      <c r="H27" s="72">
        <v>0</v>
      </c>
    </row>
    <row r="28" spans="1:8" x14ac:dyDescent="0.2">
      <c r="A28" s="222" t="s">
        <v>78</v>
      </c>
      <c r="B28" s="222"/>
      <c r="C28" s="222"/>
      <c r="D28" s="222"/>
      <c r="E28" s="130"/>
      <c r="F28" s="130"/>
      <c r="G28" s="137">
        <f>G27+G24</f>
        <v>42</v>
      </c>
      <c r="H28" s="72">
        <v>0</v>
      </c>
    </row>
    <row r="29" spans="1:8" x14ac:dyDescent="0.2">
      <c r="A29" s="241"/>
      <c r="B29" s="241"/>
      <c r="C29" s="241"/>
      <c r="D29" s="241"/>
      <c r="E29" s="130"/>
      <c r="F29" s="130"/>
      <c r="G29" s="130"/>
      <c r="H29" s="72"/>
    </row>
    <row r="30" spans="1:8" x14ac:dyDescent="0.2">
      <c r="A30" s="227" t="s">
        <v>79</v>
      </c>
      <c r="B30" s="227"/>
      <c r="C30" s="227"/>
      <c r="D30" s="227"/>
      <c r="E30" s="8"/>
      <c r="F30" s="8"/>
      <c r="G30" s="130"/>
      <c r="H30" s="72"/>
    </row>
    <row r="31" spans="1:8" x14ac:dyDescent="0.2">
      <c r="A31" s="227" t="s">
        <v>278</v>
      </c>
      <c r="B31" s="227"/>
      <c r="C31" s="227"/>
      <c r="D31" s="227"/>
      <c r="E31" s="8"/>
      <c r="F31" s="8"/>
      <c r="G31" s="130"/>
      <c r="H31" s="72"/>
    </row>
    <row r="32" spans="1:8" x14ac:dyDescent="0.2">
      <c r="A32" s="223" t="s">
        <v>279</v>
      </c>
      <c r="B32" s="223"/>
      <c r="C32" s="223"/>
      <c r="D32" s="223"/>
      <c r="E32" s="8"/>
      <c r="F32" s="8"/>
      <c r="G32" s="130"/>
      <c r="H32" s="72"/>
    </row>
    <row r="33" spans="1:8" x14ac:dyDescent="0.2">
      <c r="A33" s="222" t="s">
        <v>82</v>
      </c>
      <c r="B33" s="222"/>
      <c r="C33" s="222"/>
      <c r="D33" s="222"/>
      <c r="E33" s="8"/>
      <c r="F33" s="8"/>
      <c r="G33" s="130"/>
      <c r="H33" s="72"/>
    </row>
    <row r="34" spans="1:8" x14ac:dyDescent="0.2">
      <c r="A34" s="223"/>
      <c r="B34" s="223"/>
      <c r="C34" s="223"/>
      <c r="D34" s="223"/>
      <c r="E34" s="196"/>
      <c r="F34" s="196"/>
      <c r="G34" s="130"/>
      <c r="H34" s="72"/>
    </row>
    <row r="35" spans="1:8" x14ac:dyDescent="0.2">
      <c r="A35" s="222" t="s">
        <v>280</v>
      </c>
      <c r="B35" s="222"/>
      <c r="C35" s="222"/>
      <c r="D35" s="222"/>
      <c r="E35" s="130">
        <f>E33+E28+E16</f>
        <v>0</v>
      </c>
      <c r="F35" s="130"/>
      <c r="G35" s="137">
        <v>42</v>
      </c>
      <c r="H35" s="72">
        <v>0</v>
      </c>
    </row>
  </sheetData>
  <mergeCells count="33">
    <mergeCell ref="A34:D34"/>
    <mergeCell ref="A35:D35"/>
    <mergeCell ref="A12:D12"/>
    <mergeCell ref="A13:D13"/>
    <mergeCell ref="A25:D25"/>
    <mergeCell ref="A14:D14"/>
    <mergeCell ref="A21:D21"/>
    <mergeCell ref="A23:D23"/>
    <mergeCell ref="A28:D28"/>
    <mergeCell ref="A30:D30"/>
    <mergeCell ref="A31:D31"/>
    <mergeCell ref="A32:D32"/>
    <mergeCell ref="A33:D33"/>
    <mergeCell ref="A24:D24"/>
    <mergeCell ref="A15:D15"/>
    <mergeCell ref="A16:D16"/>
    <mergeCell ref="A29:D29"/>
    <mergeCell ref="A18:D18"/>
    <mergeCell ref="A20:D20"/>
    <mergeCell ref="A22:D22"/>
    <mergeCell ref="A19:D19"/>
    <mergeCell ref="A17:D17"/>
    <mergeCell ref="A26:D26"/>
    <mergeCell ref="A27:D27"/>
    <mergeCell ref="A3:H3"/>
    <mergeCell ref="E6:H6"/>
    <mergeCell ref="A8:H8"/>
    <mergeCell ref="A9:H9"/>
    <mergeCell ref="A10:D11"/>
    <mergeCell ref="E10:E11"/>
    <mergeCell ref="F10:F11"/>
    <mergeCell ref="G10:G11"/>
    <mergeCell ref="H10:H11"/>
  </mergeCells>
  <phoneticPr fontId="9" type="noConversion"/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2:L35"/>
  <sheetViews>
    <sheetView zoomScale="135" workbookViewId="0">
      <selection activeCell="E1" sqref="E1:G1048576"/>
    </sheetView>
  </sheetViews>
  <sheetFormatPr defaultRowHeight="12.75" x14ac:dyDescent="0.2"/>
  <cols>
    <col min="4" max="4" width="25.140625" customWidth="1"/>
    <col min="5" max="7" width="12.7109375" customWidth="1"/>
    <col min="9" max="10" width="9.5703125" bestFit="1" customWidth="1"/>
    <col min="11" max="11" width="10.42578125" bestFit="1" customWidth="1"/>
    <col min="12" max="12" width="9.140625" style="31"/>
  </cols>
  <sheetData>
    <row r="2" spans="1:8" x14ac:dyDescent="0.2">
      <c r="H2" s="98" t="s">
        <v>142</v>
      </c>
    </row>
    <row r="3" spans="1:8" x14ac:dyDescent="0.2">
      <c r="A3" s="246" t="s">
        <v>274</v>
      </c>
      <c r="B3" s="246"/>
      <c r="C3" s="246"/>
      <c r="D3" s="246"/>
      <c r="E3" s="246"/>
      <c r="F3" s="246"/>
      <c r="G3" s="246"/>
      <c r="H3" s="246"/>
    </row>
    <row r="4" spans="1:8" x14ac:dyDescent="0.2">
      <c r="A4" s="166"/>
      <c r="B4" s="166"/>
      <c r="C4" s="166"/>
      <c r="D4" s="166"/>
      <c r="E4" s="166"/>
      <c r="F4" s="166"/>
      <c r="G4" s="166"/>
      <c r="H4" s="166"/>
    </row>
    <row r="5" spans="1:8" x14ac:dyDescent="0.2">
      <c r="A5" s="166"/>
      <c r="B5" s="166"/>
      <c r="C5" s="166"/>
      <c r="D5" s="166"/>
      <c r="E5" s="166"/>
      <c r="F5" s="166"/>
      <c r="G5" s="166"/>
      <c r="H5" s="166"/>
    </row>
    <row r="6" spans="1:8" x14ac:dyDescent="0.2">
      <c r="A6" s="195" t="s">
        <v>114</v>
      </c>
      <c r="B6" s="195"/>
      <c r="C6" s="195"/>
      <c r="D6" s="195"/>
      <c r="E6" s="313" t="s">
        <v>283</v>
      </c>
      <c r="F6" s="314"/>
      <c r="G6" s="314"/>
      <c r="H6" s="315"/>
    </row>
    <row r="7" spans="1:8" x14ac:dyDescent="0.2">
      <c r="A7" s="46"/>
      <c r="B7" s="46"/>
      <c r="C7" s="46"/>
      <c r="D7" s="46"/>
      <c r="E7" s="46"/>
      <c r="F7" s="46"/>
      <c r="G7" s="46"/>
      <c r="H7" s="46"/>
    </row>
    <row r="8" spans="1:8" x14ac:dyDescent="0.2">
      <c r="A8" s="246"/>
      <c r="B8" s="246"/>
      <c r="C8" s="246"/>
      <c r="D8" s="246"/>
      <c r="E8" s="246"/>
      <c r="F8" s="246"/>
      <c r="G8" s="246"/>
      <c r="H8" s="246"/>
    </row>
    <row r="9" spans="1:8" x14ac:dyDescent="0.2">
      <c r="A9" s="252" t="s">
        <v>230</v>
      </c>
      <c r="B9" s="252"/>
      <c r="C9" s="252"/>
      <c r="D9" s="252"/>
      <c r="E9" s="252"/>
      <c r="F9" s="252"/>
      <c r="G9" s="252"/>
      <c r="H9" s="252"/>
    </row>
    <row r="10" spans="1:8" x14ac:dyDescent="0.2">
      <c r="A10" s="253" t="s">
        <v>0</v>
      </c>
      <c r="B10" s="254"/>
      <c r="C10" s="254"/>
      <c r="D10" s="255"/>
      <c r="E10" s="264" t="s">
        <v>210</v>
      </c>
      <c r="F10" s="259" t="s">
        <v>211</v>
      </c>
      <c r="G10" s="264" t="s">
        <v>208</v>
      </c>
      <c r="H10" s="221" t="s">
        <v>215</v>
      </c>
    </row>
    <row r="11" spans="1:8" x14ac:dyDescent="0.2">
      <c r="A11" s="256"/>
      <c r="B11" s="257"/>
      <c r="C11" s="257"/>
      <c r="D11" s="258"/>
      <c r="E11" s="265"/>
      <c r="F11" s="259"/>
      <c r="G11" s="265"/>
      <c r="H11" s="221"/>
    </row>
    <row r="12" spans="1:8" x14ac:dyDescent="0.2">
      <c r="A12" s="224" t="s">
        <v>57</v>
      </c>
      <c r="B12" s="225"/>
      <c r="C12" s="225"/>
      <c r="D12" s="226"/>
      <c r="E12" s="153"/>
      <c r="F12" s="153"/>
      <c r="G12" s="153"/>
      <c r="H12" s="153"/>
    </row>
    <row r="13" spans="1:8" x14ac:dyDescent="0.2">
      <c r="A13" s="224" t="s">
        <v>58</v>
      </c>
      <c r="B13" s="225"/>
      <c r="C13" s="225"/>
      <c r="D13" s="226"/>
      <c r="E13" s="153"/>
      <c r="F13" s="153"/>
      <c r="G13" s="153"/>
      <c r="H13" s="153"/>
    </row>
    <row r="14" spans="1:8" x14ac:dyDescent="0.2">
      <c r="A14" s="224" t="s">
        <v>59</v>
      </c>
      <c r="B14" s="225"/>
      <c r="C14" s="225"/>
      <c r="D14" s="226"/>
      <c r="E14" s="153"/>
      <c r="F14" s="153"/>
      <c r="G14" s="153"/>
      <c r="H14" s="153"/>
    </row>
    <row r="15" spans="1:8" x14ac:dyDescent="0.2">
      <c r="A15" s="224" t="s">
        <v>60</v>
      </c>
      <c r="B15" s="225"/>
      <c r="C15" s="225"/>
      <c r="D15" s="226"/>
      <c r="E15" s="153"/>
      <c r="F15" s="153"/>
      <c r="G15" s="130"/>
      <c r="H15" s="73"/>
    </row>
    <row r="16" spans="1:8" x14ac:dyDescent="0.2">
      <c r="A16" s="211" t="s">
        <v>105</v>
      </c>
      <c r="B16" s="212"/>
      <c r="C16" s="212"/>
      <c r="D16" s="213"/>
      <c r="E16" s="153"/>
      <c r="F16" s="153"/>
      <c r="G16" s="130"/>
      <c r="H16" s="73"/>
    </row>
    <row r="17" spans="1:8" x14ac:dyDescent="0.2">
      <c r="A17" s="223"/>
      <c r="B17" s="223"/>
      <c r="C17" s="223"/>
      <c r="D17" s="223"/>
      <c r="E17" s="153"/>
      <c r="F17" s="153"/>
      <c r="G17" s="153"/>
      <c r="H17" s="153"/>
    </row>
    <row r="18" spans="1:8" x14ac:dyDescent="0.2">
      <c r="A18" s="248" t="s">
        <v>71</v>
      </c>
      <c r="B18" s="248"/>
      <c r="C18" s="248"/>
      <c r="D18" s="248"/>
      <c r="E18" s="19"/>
      <c r="F18" s="153"/>
      <c r="G18" s="153"/>
      <c r="H18" s="153"/>
    </row>
    <row r="19" spans="1:8" x14ac:dyDescent="0.2">
      <c r="A19" s="227" t="s">
        <v>72</v>
      </c>
      <c r="B19" s="227"/>
      <c r="C19" s="227"/>
      <c r="D19" s="227"/>
      <c r="E19" s="130"/>
      <c r="F19" s="130"/>
      <c r="G19" s="130"/>
      <c r="H19" s="72"/>
    </row>
    <row r="20" spans="1:8" x14ac:dyDescent="0.2">
      <c r="A20" s="223" t="s">
        <v>73</v>
      </c>
      <c r="B20" s="223"/>
      <c r="C20" s="223"/>
      <c r="D20" s="223"/>
      <c r="E20" s="153"/>
      <c r="F20" s="130"/>
      <c r="G20" s="130"/>
      <c r="H20" s="72"/>
    </row>
    <row r="21" spans="1:8" x14ac:dyDescent="0.2">
      <c r="A21" s="301" t="s">
        <v>275</v>
      </c>
      <c r="B21" s="310"/>
      <c r="C21" s="310"/>
      <c r="D21" s="311"/>
      <c r="E21" s="130"/>
      <c r="F21" s="130"/>
      <c r="G21" s="130"/>
      <c r="H21" s="72"/>
    </row>
    <row r="22" spans="1:8" x14ac:dyDescent="0.2">
      <c r="A22" s="223" t="s">
        <v>74</v>
      </c>
      <c r="B22" s="223"/>
      <c r="C22" s="223"/>
      <c r="D22" s="223"/>
      <c r="E22" s="130"/>
      <c r="F22" s="130"/>
      <c r="G22" s="130"/>
      <c r="H22" s="72"/>
    </row>
    <row r="23" spans="1:8" x14ac:dyDescent="0.2">
      <c r="A23" s="229" t="s">
        <v>75</v>
      </c>
      <c r="B23" s="230"/>
      <c r="C23" s="230"/>
      <c r="D23" s="231"/>
      <c r="E23" s="130"/>
      <c r="F23" s="130"/>
      <c r="G23" s="130"/>
      <c r="H23" s="72"/>
    </row>
    <row r="24" spans="1:8" x14ac:dyDescent="0.2">
      <c r="A24" s="223" t="s">
        <v>276</v>
      </c>
      <c r="B24" s="223"/>
      <c r="C24" s="223"/>
      <c r="D24" s="223"/>
      <c r="E24" s="130"/>
      <c r="F24" s="130"/>
      <c r="G24" s="130">
        <v>178</v>
      </c>
      <c r="H24" s="72">
        <v>0</v>
      </c>
    </row>
    <row r="25" spans="1:8" x14ac:dyDescent="0.2">
      <c r="A25" s="223" t="s">
        <v>77</v>
      </c>
      <c r="B25" s="222"/>
      <c r="C25" s="222"/>
      <c r="D25" s="222"/>
      <c r="E25" s="130"/>
      <c r="F25" s="130"/>
      <c r="G25" s="130"/>
      <c r="H25" s="72"/>
    </row>
    <row r="26" spans="1:8" x14ac:dyDescent="0.2">
      <c r="A26" s="229" t="s">
        <v>277</v>
      </c>
      <c r="B26" s="230"/>
      <c r="C26" s="230"/>
      <c r="D26" s="231"/>
      <c r="E26" s="130"/>
      <c r="F26" s="130"/>
      <c r="G26" s="130"/>
      <c r="H26" s="72"/>
    </row>
    <row r="27" spans="1:8" x14ac:dyDescent="0.2">
      <c r="A27" s="229" t="s">
        <v>244</v>
      </c>
      <c r="B27" s="230"/>
      <c r="C27" s="230"/>
      <c r="D27" s="231"/>
      <c r="E27" s="130"/>
      <c r="F27" s="130">
        <v>996252</v>
      </c>
      <c r="G27" s="130">
        <v>996252</v>
      </c>
      <c r="H27" s="72">
        <v>1</v>
      </c>
    </row>
    <row r="28" spans="1:8" x14ac:dyDescent="0.2">
      <c r="A28" s="222" t="s">
        <v>78</v>
      </c>
      <c r="B28" s="222"/>
      <c r="C28" s="222"/>
      <c r="D28" s="222"/>
      <c r="E28" s="130"/>
      <c r="F28" s="130">
        <v>996252</v>
      </c>
      <c r="G28" s="137">
        <f>G27+G24</f>
        <v>996430</v>
      </c>
      <c r="H28" s="72">
        <v>1</v>
      </c>
    </row>
    <row r="29" spans="1:8" x14ac:dyDescent="0.2">
      <c r="A29" s="241"/>
      <c r="B29" s="241"/>
      <c r="C29" s="241"/>
      <c r="D29" s="241"/>
      <c r="E29" s="130"/>
      <c r="F29" s="130"/>
      <c r="G29" s="130"/>
      <c r="H29" s="72"/>
    </row>
    <row r="30" spans="1:8" x14ac:dyDescent="0.2">
      <c r="A30" s="227" t="s">
        <v>79</v>
      </c>
      <c r="B30" s="227"/>
      <c r="C30" s="227"/>
      <c r="D30" s="227"/>
      <c r="E30" s="8"/>
      <c r="F30" s="8"/>
      <c r="G30" s="130"/>
      <c r="H30" s="72"/>
    </row>
    <row r="31" spans="1:8" x14ac:dyDescent="0.2">
      <c r="A31" s="227" t="s">
        <v>278</v>
      </c>
      <c r="B31" s="227"/>
      <c r="C31" s="227"/>
      <c r="D31" s="227"/>
      <c r="E31" s="8"/>
      <c r="F31" s="8"/>
      <c r="G31" s="130"/>
      <c r="H31" s="72"/>
    </row>
    <row r="32" spans="1:8" x14ac:dyDescent="0.2">
      <c r="A32" s="223" t="s">
        <v>279</v>
      </c>
      <c r="B32" s="223"/>
      <c r="C32" s="223"/>
      <c r="D32" s="223"/>
      <c r="E32" s="8"/>
      <c r="F32" s="8"/>
      <c r="G32" s="130"/>
      <c r="H32" s="72"/>
    </row>
    <row r="33" spans="1:8" x14ac:dyDescent="0.2">
      <c r="A33" s="222" t="s">
        <v>82</v>
      </c>
      <c r="B33" s="222"/>
      <c r="C33" s="222"/>
      <c r="D33" s="222"/>
      <c r="E33" s="8"/>
      <c r="F33" s="8"/>
      <c r="G33" s="130"/>
      <c r="H33" s="72"/>
    </row>
    <row r="34" spans="1:8" x14ac:dyDescent="0.2">
      <c r="A34" s="223"/>
      <c r="B34" s="223"/>
      <c r="C34" s="223"/>
      <c r="D34" s="223"/>
      <c r="E34" s="196"/>
      <c r="F34" s="196"/>
      <c r="G34" s="130"/>
      <c r="H34" s="72"/>
    </row>
    <row r="35" spans="1:8" x14ac:dyDescent="0.2">
      <c r="A35" s="222" t="s">
        <v>280</v>
      </c>
      <c r="B35" s="222"/>
      <c r="C35" s="222"/>
      <c r="D35" s="222"/>
      <c r="E35" s="130">
        <f>E33+E28+E16</f>
        <v>0</v>
      </c>
      <c r="F35" s="130">
        <v>996252</v>
      </c>
      <c r="G35" s="137">
        <v>996430</v>
      </c>
      <c r="H35" s="72">
        <f>G35/F35</f>
        <v>1.0001786696538626</v>
      </c>
    </row>
  </sheetData>
  <mergeCells count="33">
    <mergeCell ref="A30:D30"/>
    <mergeCell ref="A31:D31"/>
    <mergeCell ref="A32:D32"/>
    <mergeCell ref="A16:D16"/>
    <mergeCell ref="A29:D29"/>
    <mergeCell ref="A18:D18"/>
    <mergeCell ref="A19:D19"/>
    <mergeCell ref="A17:D17"/>
    <mergeCell ref="A25:D25"/>
    <mergeCell ref="A33:D33"/>
    <mergeCell ref="A34:D34"/>
    <mergeCell ref="A35:D35"/>
    <mergeCell ref="A14:D14"/>
    <mergeCell ref="A10:D11"/>
    <mergeCell ref="A12:D12"/>
    <mergeCell ref="A13:D13"/>
    <mergeCell ref="A26:D26"/>
    <mergeCell ref="A27:D27"/>
    <mergeCell ref="A20:D20"/>
    <mergeCell ref="A22:D22"/>
    <mergeCell ref="A24:D24"/>
    <mergeCell ref="A21:D21"/>
    <mergeCell ref="A23:D23"/>
    <mergeCell ref="A28:D28"/>
    <mergeCell ref="A15:D15"/>
    <mergeCell ref="A3:H3"/>
    <mergeCell ref="E6:H6"/>
    <mergeCell ref="A8:H8"/>
    <mergeCell ref="A9:H9"/>
    <mergeCell ref="E10:E11"/>
    <mergeCell ref="F10:F11"/>
    <mergeCell ref="G10:G11"/>
    <mergeCell ref="H10:H11"/>
  </mergeCells>
  <phoneticPr fontId="9" type="noConversion"/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2:L35"/>
  <sheetViews>
    <sheetView topLeftCell="A4" zoomScale="135" workbookViewId="0">
      <selection activeCell="J10" sqref="J10"/>
    </sheetView>
  </sheetViews>
  <sheetFormatPr defaultRowHeight="12.75" x14ac:dyDescent="0.2"/>
  <cols>
    <col min="4" max="4" width="25.140625" customWidth="1"/>
    <col min="5" max="7" width="13" customWidth="1"/>
    <col min="9" max="10" width="9.5703125" bestFit="1" customWidth="1"/>
    <col min="11" max="11" width="10.42578125" bestFit="1" customWidth="1"/>
    <col min="12" max="12" width="9.140625" style="31"/>
  </cols>
  <sheetData>
    <row r="2" spans="1:8" x14ac:dyDescent="0.2">
      <c r="H2" s="145" t="s">
        <v>242</v>
      </c>
    </row>
    <row r="3" spans="1:8" x14ac:dyDescent="0.2">
      <c r="A3" s="246" t="s">
        <v>284</v>
      </c>
      <c r="B3" s="246"/>
      <c r="C3" s="246"/>
      <c r="D3" s="246"/>
      <c r="E3" s="246"/>
      <c r="F3" s="246"/>
      <c r="G3" s="246"/>
      <c r="H3" s="246"/>
    </row>
    <row r="4" spans="1:8" x14ac:dyDescent="0.2">
      <c r="A4" s="166"/>
      <c r="B4" s="166"/>
      <c r="C4" s="166"/>
      <c r="D4" s="166"/>
      <c r="E4" s="166"/>
      <c r="F4" s="166"/>
      <c r="G4" s="166"/>
      <c r="H4" s="166"/>
    </row>
    <row r="5" spans="1:8" x14ac:dyDescent="0.2">
      <c r="A5" s="166"/>
      <c r="B5" s="166"/>
      <c r="C5" s="166"/>
      <c r="D5" s="166"/>
      <c r="E5" s="166"/>
      <c r="F5" s="166"/>
      <c r="G5" s="166"/>
      <c r="H5" s="166"/>
    </row>
    <row r="6" spans="1:8" x14ac:dyDescent="0.2">
      <c r="A6" s="195" t="s">
        <v>114</v>
      </c>
      <c r="B6" s="195"/>
      <c r="C6" s="195"/>
      <c r="D6" s="195"/>
      <c r="E6" s="313" t="s">
        <v>285</v>
      </c>
      <c r="F6" s="314"/>
      <c r="G6" s="314"/>
      <c r="H6" s="315"/>
    </row>
    <row r="7" spans="1:8" x14ac:dyDescent="0.2">
      <c r="A7" s="46"/>
      <c r="B7" s="46"/>
      <c r="C7" s="46"/>
      <c r="D7" s="46"/>
      <c r="E7" s="46"/>
      <c r="F7" s="46"/>
      <c r="G7" s="46"/>
      <c r="H7" s="46"/>
    </row>
    <row r="8" spans="1:8" x14ac:dyDescent="0.2">
      <c r="A8" s="246"/>
      <c r="B8" s="246"/>
      <c r="C8" s="246"/>
      <c r="D8" s="246"/>
      <c r="E8" s="246"/>
      <c r="F8" s="246"/>
      <c r="G8" s="246"/>
      <c r="H8" s="246"/>
    </row>
    <row r="9" spans="1:8" x14ac:dyDescent="0.2">
      <c r="A9" s="252" t="s">
        <v>230</v>
      </c>
      <c r="B9" s="252"/>
      <c r="C9" s="252"/>
      <c r="D9" s="252"/>
      <c r="E9" s="252"/>
      <c r="F9" s="252"/>
      <c r="G9" s="252"/>
      <c r="H9" s="252"/>
    </row>
    <row r="10" spans="1:8" x14ac:dyDescent="0.2">
      <c r="A10" s="253" t="s">
        <v>0</v>
      </c>
      <c r="B10" s="254"/>
      <c r="C10" s="254"/>
      <c r="D10" s="255"/>
      <c r="E10" s="264" t="s">
        <v>210</v>
      </c>
      <c r="F10" s="259" t="s">
        <v>211</v>
      </c>
      <c r="G10" s="264" t="s">
        <v>208</v>
      </c>
      <c r="H10" s="221" t="s">
        <v>215</v>
      </c>
    </row>
    <row r="11" spans="1:8" x14ac:dyDescent="0.2">
      <c r="A11" s="256"/>
      <c r="B11" s="257"/>
      <c r="C11" s="257"/>
      <c r="D11" s="258"/>
      <c r="E11" s="265"/>
      <c r="F11" s="259"/>
      <c r="G11" s="265"/>
      <c r="H11" s="221"/>
    </row>
    <row r="12" spans="1:8" x14ac:dyDescent="0.2">
      <c r="A12" s="224" t="s">
        <v>57</v>
      </c>
      <c r="B12" s="225"/>
      <c r="C12" s="225"/>
      <c r="D12" s="226"/>
      <c r="E12" s="153"/>
      <c r="F12" s="153"/>
      <c r="G12" s="153"/>
      <c r="H12" s="153"/>
    </row>
    <row r="13" spans="1:8" x14ac:dyDescent="0.2">
      <c r="A13" s="224" t="s">
        <v>58</v>
      </c>
      <c r="B13" s="225"/>
      <c r="C13" s="225"/>
      <c r="D13" s="226"/>
      <c r="E13" s="153"/>
      <c r="F13" s="153"/>
      <c r="G13" s="153"/>
      <c r="H13" s="153"/>
    </row>
    <row r="14" spans="1:8" x14ac:dyDescent="0.2">
      <c r="A14" s="224" t="s">
        <v>59</v>
      </c>
      <c r="B14" s="225"/>
      <c r="C14" s="225"/>
      <c r="D14" s="226"/>
      <c r="E14" s="153"/>
      <c r="F14" s="153"/>
      <c r="G14" s="153"/>
      <c r="H14" s="153"/>
    </row>
    <row r="15" spans="1:8" x14ac:dyDescent="0.2">
      <c r="A15" s="224" t="s">
        <v>60</v>
      </c>
      <c r="B15" s="225"/>
      <c r="C15" s="225"/>
      <c r="D15" s="226"/>
      <c r="E15" s="153"/>
      <c r="F15" s="153"/>
      <c r="G15" s="153"/>
      <c r="H15" s="153"/>
    </row>
    <row r="16" spans="1:8" x14ac:dyDescent="0.2">
      <c r="A16" s="211" t="s">
        <v>105</v>
      </c>
      <c r="B16" s="212"/>
      <c r="C16" s="212"/>
      <c r="D16" s="213"/>
      <c r="E16" s="153"/>
      <c r="F16" s="153"/>
      <c r="G16" s="153"/>
      <c r="H16" s="153"/>
    </row>
    <row r="17" spans="1:8" x14ac:dyDescent="0.2">
      <c r="A17" s="223"/>
      <c r="B17" s="223"/>
      <c r="C17" s="223"/>
      <c r="D17" s="223"/>
      <c r="E17" s="153"/>
      <c r="F17" s="153"/>
      <c r="G17" s="153"/>
      <c r="H17" s="153"/>
    </row>
    <row r="18" spans="1:8" x14ac:dyDescent="0.2">
      <c r="A18" s="248" t="s">
        <v>71</v>
      </c>
      <c r="B18" s="248"/>
      <c r="C18" s="248"/>
      <c r="D18" s="248"/>
      <c r="E18" s="19"/>
      <c r="F18" s="153"/>
      <c r="G18" s="153"/>
      <c r="H18" s="153"/>
    </row>
    <row r="19" spans="1:8" x14ac:dyDescent="0.2">
      <c r="A19" s="227" t="s">
        <v>72</v>
      </c>
      <c r="B19" s="227"/>
      <c r="C19" s="227"/>
      <c r="D19" s="227"/>
      <c r="E19" s="130">
        <v>12700000</v>
      </c>
      <c r="F19" s="130">
        <v>12700000</v>
      </c>
      <c r="G19" s="130">
        <v>12171677</v>
      </c>
      <c r="H19" s="72">
        <f>G19/F19</f>
        <v>0.95839976377952751</v>
      </c>
    </row>
    <row r="20" spans="1:8" x14ac:dyDescent="0.2">
      <c r="A20" s="223" t="s">
        <v>73</v>
      </c>
      <c r="B20" s="223"/>
      <c r="C20" s="223"/>
      <c r="D20" s="223"/>
      <c r="E20" s="153"/>
      <c r="F20" s="130"/>
      <c r="G20" s="130">
        <v>10000</v>
      </c>
      <c r="H20" s="72">
        <v>0</v>
      </c>
    </row>
    <row r="21" spans="1:8" x14ac:dyDescent="0.2">
      <c r="A21" s="301" t="s">
        <v>275</v>
      </c>
      <c r="B21" s="310"/>
      <c r="C21" s="310"/>
      <c r="D21" s="311"/>
      <c r="E21" s="130">
        <v>9906000</v>
      </c>
      <c r="F21" s="130">
        <v>9906000</v>
      </c>
      <c r="G21" s="130">
        <v>9632150</v>
      </c>
      <c r="H21" s="72">
        <f t="shared" ref="H21:H35" si="0">G21/F21</f>
        <v>0.97235513830002018</v>
      </c>
    </row>
    <row r="22" spans="1:8" x14ac:dyDescent="0.2">
      <c r="A22" s="223" t="s">
        <v>74</v>
      </c>
      <c r="B22" s="223"/>
      <c r="C22" s="223"/>
      <c r="D22" s="223"/>
      <c r="E22" s="130">
        <v>6104000</v>
      </c>
      <c r="F22" s="130">
        <v>6104000</v>
      </c>
      <c r="G22" s="130">
        <v>5855232</v>
      </c>
      <c r="H22" s="72">
        <f t="shared" si="0"/>
        <v>0.95924508519003937</v>
      </c>
    </row>
    <row r="23" spans="1:8" x14ac:dyDescent="0.2">
      <c r="A23" s="229" t="s">
        <v>75</v>
      </c>
      <c r="B23" s="230"/>
      <c r="C23" s="230"/>
      <c r="D23" s="231"/>
      <c r="E23" s="130"/>
      <c r="F23" s="130"/>
      <c r="G23" s="130"/>
      <c r="H23" s="72"/>
    </row>
    <row r="24" spans="1:8" x14ac:dyDescent="0.2">
      <c r="A24" s="223" t="s">
        <v>276</v>
      </c>
      <c r="B24" s="223"/>
      <c r="C24" s="223"/>
      <c r="D24" s="223"/>
      <c r="E24" s="130"/>
      <c r="F24" s="130"/>
      <c r="G24" s="130">
        <v>480</v>
      </c>
      <c r="H24" s="72">
        <v>0</v>
      </c>
    </row>
    <row r="25" spans="1:8" x14ac:dyDescent="0.2">
      <c r="A25" s="223" t="s">
        <v>77</v>
      </c>
      <c r="B25" s="222"/>
      <c r="C25" s="222"/>
      <c r="D25" s="222"/>
      <c r="E25" s="130"/>
      <c r="F25" s="130"/>
      <c r="G25" s="130"/>
      <c r="H25" s="72"/>
    </row>
    <row r="26" spans="1:8" x14ac:dyDescent="0.2">
      <c r="A26" s="229" t="s">
        <v>277</v>
      </c>
      <c r="B26" s="230"/>
      <c r="C26" s="230"/>
      <c r="D26" s="231"/>
      <c r="E26" s="130"/>
      <c r="F26" s="130"/>
      <c r="G26" s="130"/>
      <c r="H26" s="72"/>
    </row>
    <row r="27" spans="1:8" x14ac:dyDescent="0.2">
      <c r="A27" s="229" t="s">
        <v>244</v>
      </c>
      <c r="B27" s="230"/>
      <c r="C27" s="230"/>
      <c r="D27" s="231"/>
      <c r="E27" s="130"/>
      <c r="F27" s="130"/>
      <c r="G27" s="130"/>
      <c r="H27" s="72"/>
    </row>
    <row r="28" spans="1:8" x14ac:dyDescent="0.2">
      <c r="A28" s="222" t="s">
        <v>78</v>
      </c>
      <c r="B28" s="222"/>
      <c r="C28" s="222"/>
      <c r="D28" s="222"/>
      <c r="E28" s="137">
        <f>E22+E19+E21</f>
        <v>28710000</v>
      </c>
      <c r="F28" s="137">
        <f t="shared" ref="F28" si="1">F22+F19+F21</f>
        <v>28710000</v>
      </c>
      <c r="G28" s="137">
        <f>G22+G19+G21+G20+G24</f>
        <v>27669539</v>
      </c>
      <c r="H28" s="72">
        <f t="shared" si="0"/>
        <v>0.96375963079066529</v>
      </c>
    </row>
    <row r="29" spans="1:8" x14ac:dyDescent="0.2">
      <c r="A29" s="241"/>
      <c r="B29" s="241"/>
      <c r="C29" s="241"/>
      <c r="D29" s="241"/>
      <c r="E29" s="130"/>
      <c r="F29" s="130"/>
      <c r="G29" s="130"/>
      <c r="H29" s="72"/>
    </row>
    <row r="30" spans="1:8" x14ac:dyDescent="0.2">
      <c r="A30" s="227" t="s">
        <v>79</v>
      </c>
      <c r="B30" s="227"/>
      <c r="C30" s="227"/>
      <c r="D30" s="227"/>
      <c r="E30" s="8"/>
      <c r="F30" s="8"/>
      <c r="G30" s="130"/>
      <c r="H30" s="72"/>
    </row>
    <row r="31" spans="1:8" x14ac:dyDescent="0.2">
      <c r="A31" s="227" t="s">
        <v>278</v>
      </c>
      <c r="B31" s="227"/>
      <c r="C31" s="227"/>
      <c r="D31" s="227"/>
      <c r="E31" s="8"/>
      <c r="F31" s="8"/>
      <c r="G31" s="130"/>
      <c r="H31" s="72"/>
    </row>
    <row r="32" spans="1:8" x14ac:dyDescent="0.2">
      <c r="A32" s="223" t="s">
        <v>279</v>
      </c>
      <c r="B32" s="223"/>
      <c r="C32" s="223"/>
      <c r="D32" s="223"/>
      <c r="E32" s="8"/>
      <c r="F32" s="8"/>
      <c r="G32" s="130"/>
      <c r="H32" s="72"/>
    </row>
    <row r="33" spans="1:8" x14ac:dyDescent="0.2">
      <c r="A33" s="222" t="s">
        <v>82</v>
      </c>
      <c r="B33" s="222"/>
      <c r="C33" s="222"/>
      <c r="D33" s="222"/>
      <c r="E33" s="8">
        <v>0</v>
      </c>
      <c r="F33" s="8"/>
      <c r="G33" s="130"/>
      <c r="H33" s="72"/>
    </row>
    <row r="34" spans="1:8" x14ac:dyDescent="0.2">
      <c r="A34" s="223"/>
      <c r="B34" s="223"/>
      <c r="C34" s="223"/>
      <c r="D34" s="223"/>
      <c r="E34" s="196"/>
      <c r="F34" s="196"/>
      <c r="G34" s="130"/>
      <c r="H34" s="72"/>
    </row>
    <row r="35" spans="1:8" x14ac:dyDescent="0.2">
      <c r="A35" s="222" t="s">
        <v>280</v>
      </c>
      <c r="B35" s="222"/>
      <c r="C35" s="222"/>
      <c r="D35" s="222"/>
      <c r="E35" s="137">
        <f>E33+E28+E16</f>
        <v>28710000</v>
      </c>
      <c r="F35" s="137">
        <f t="shared" ref="F35:G35" si="2">F33+F28+F16</f>
        <v>28710000</v>
      </c>
      <c r="G35" s="137">
        <f t="shared" si="2"/>
        <v>27669539</v>
      </c>
      <c r="H35" s="72">
        <f t="shared" si="0"/>
        <v>0.96375963079066529</v>
      </c>
    </row>
  </sheetData>
  <mergeCells count="33">
    <mergeCell ref="A3:H3"/>
    <mergeCell ref="E6:H6"/>
    <mergeCell ref="A8:H8"/>
    <mergeCell ref="A9:H9"/>
    <mergeCell ref="E10:E11"/>
    <mergeCell ref="F10:F11"/>
    <mergeCell ref="G10:G11"/>
    <mergeCell ref="H10:H11"/>
    <mergeCell ref="A12:D12"/>
    <mergeCell ref="A18:D18"/>
    <mergeCell ref="A10:D11"/>
    <mergeCell ref="A13:D13"/>
    <mergeCell ref="A14:D14"/>
    <mergeCell ref="A15:D15"/>
    <mergeCell ref="A16:D16"/>
    <mergeCell ref="A17:D17"/>
    <mergeCell ref="A30:D30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1:D31"/>
    <mergeCell ref="A32:D32"/>
    <mergeCell ref="A33:D33"/>
    <mergeCell ref="A34:D34"/>
    <mergeCell ref="A35:D35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3:O167"/>
  <sheetViews>
    <sheetView topLeftCell="A149" zoomScale="130" workbookViewId="0">
      <selection activeCell="E167" sqref="E167"/>
    </sheetView>
  </sheetViews>
  <sheetFormatPr defaultRowHeight="12.75" x14ac:dyDescent="0.2"/>
  <cols>
    <col min="1" max="1" width="45.7109375" customWidth="1"/>
    <col min="2" max="2" width="12.7109375" customWidth="1"/>
    <col min="3" max="4" width="13" customWidth="1"/>
    <col min="5" max="5" width="12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 x14ac:dyDescent="0.2">
      <c r="A3" s="316" t="s">
        <v>153</v>
      </c>
      <c r="B3" s="316"/>
      <c r="C3" s="316"/>
      <c r="D3" s="316"/>
      <c r="E3" s="316"/>
    </row>
    <row r="4" spans="1:15" ht="18" customHeight="1" x14ac:dyDescent="0.25">
      <c r="A4" s="246" t="s">
        <v>286</v>
      </c>
      <c r="B4" s="246"/>
      <c r="C4" s="246"/>
      <c r="D4" s="246"/>
      <c r="E4" s="246"/>
      <c r="F4" s="3"/>
      <c r="G4" s="1"/>
    </row>
    <row r="5" spans="1:15" ht="14.25" customHeight="1" x14ac:dyDescent="0.25">
      <c r="A5" s="246" t="s">
        <v>19</v>
      </c>
      <c r="B5" s="246"/>
      <c r="C5" s="246"/>
      <c r="D5" s="246"/>
      <c r="E5" s="246"/>
      <c r="F5" s="3"/>
      <c r="G5" s="1"/>
    </row>
    <row r="6" spans="1:15" ht="15" customHeight="1" x14ac:dyDescent="0.25">
      <c r="A6" s="245" t="s">
        <v>230</v>
      </c>
      <c r="B6" s="245"/>
      <c r="C6" s="245"/>
      <c r="D6" s="245"/>
      <c r="E6" s="245"/>
      <c r="F6" s="3"/>
      <c r="G6" s="6"/>
    </row>
    <row r="7" spans="1:15" ht="15" customHeight="1" x14ac:dyDescent="0.2">
      <c r="A7" s="221" t="s">
        <v>5</v>
      </c>
      <c r="B7" s="221" t="s">
        <v>1</v>
      </c>
      <c r="C7" s="221"/>
      <c r="D7" s="221"/>
      <c r="E7" s="221" t="s">
        <v>207</v>
      </c>
    </row>
    <row r="8" spans="1:15" ht="10.5" customHeight="1" x14ac:dyDescent="0.2">
      <c r="A8" s="221"/>
      <c r="B8" s="9" t="s">
        <v>204</v>
      </c>
      <c r="C8" s="9" t="s">
        <v>205</v>
      </c>
      <c r="D8" s="9" t="s">
        <v>206</v>
      </c>
      <c r="E8" s="221"/>
    </row>
    <row r="9" spans="1:15" ht="13.5" customHeight="1" x14ac:dyDescent="0.2">
      <c r="A9" s="47" t="s">
        <v>32</v>
      </c>
      <c r="B9" s="130">
        <v>98508000</v>
      </c>
      <c r="C9" s="130">
        <v>104478806</v>
      </c>
      <c r="D9" s="130">
        <v>100722440</v>
      </c>
      <c r="E9" s="72">
        <f t="shared" ref="E9:E14" si="0">D9/C9</f>
        <v>0.96404662204887759</v>
      </c>
      <c r="F9" s="2"/>
      <c r="G9" s="2"/>
      <c r="I9" s="2"/>
      <c r="J9" s="2"/>
      <c r="K9" s="2"/>
      <c r="L9" s="2"/>
      <c r="M9" s="2"/>
      <c r="O9" s="2"/>
    </row>
    <row r="10" spans="1:15" ht="13.5" customHeight="1" x14ac:dyDescent="0.2">
      <c r="A10" s="48" t="s">
        <v>33</v>
      </c>
      <c r="B10" s="130">
        <v>15196000</v>
      </c>
      <c r="C10" s="130">
        <v>15934574</v>
      </c>
      <c r="D10" s="130">
        <v>14495885</v>
      </c>
      <c r="E10" s="72">
        <f t="shared" si="0"/>
        <v>0.90971274161455462</v>
      </c>
      <c r="F10" s="2"/>
      <c r="G10" s="2"/>
      <c r="I10" s="2"/>
      <c r="J10" s="2"/>
      <c r="K10" s="2"/>
      <c r="L10" s="2"/>
      <c r="M10" s="2"/>
      <c r="O10" s="2"/>
    </row>
    <row r="11" spans="1:15" ht="13.5" customHeight="1" x14ac:dyDescent="0.2">
      <c r="A11" s="47" t="s">
        <v>143</v>
      </c>
      <c r="B11" s="130">
        <v>109120000</v>
      </c>
      <c r="C11" s="130">
        <v>152917679</v>
      </c>
      <c r="D11" s="130">
        <v>122477154</v>
      </c>
      <c r="E11" s="72">
        <f t="shared" si="0"/>
        <v>0.80093521429919168</v>
      </c>
      <c r="F11" s="2"/>
      <c r="G11" s="2"/>
      <c r="I11" s="2"/>
      <c r="J11" s="2"/>
      <c r="K11" s="2"/>
      <c r="L11" s="2"/>
      <c r="M11" s="2"/>
      <c r="O11" s="2"/>
    </row>
    <row r="12" spans="1:15" ht="13.5" customHeight="1" x14ac:dyDescent="0.2">
      <c r="A12" s="54" t="s">
        <v>145</v>
      </c>
      <c r="B12" s="130">
        <v>10377000</v>
      </c>
      <c r="C12" s="130">
        <v>17235000</v>
      </c>
      <c r="D12" s="130">
        <v>15662568</v>
      </c>
      <c r="E12" s="72">
        <f t="shared" si="0"/>
        <v>0.90876518711923415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 x14ac:dyDescent="0.2">
      <c r="A13" s="47" t="s">
        <v>144</v>
      </c>
      <c r="B13" s="105">
        <v>13160000</v>
      </c>
      <c r="C13" s="130">
        <v>35257925</v>
      </c>
      <c r="D13" s="130">
        <v>26324565</v>
      </c>
      <c r="E13" s="72">
        <f t="shared" si="0"/>
        <v>0.74662831122364692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49" t="s">
        <v>146</v>
      </c>
      <c r="B14" s="105">
        <v>0</v>
      </c>
      <c r="C14" s="130">
        <v>7612103</v>
      </c>
      <c r="D14" s="130">
        <v>0</v>
      </c>
      <c r="E14" s="44">
        <f t="shared" si="0"/>
        <v>0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55" t="s">
        <v>147</v>
      </c>
      <c r="B15" s="125">
        <v>0</v>
      </c>
      <c r="C15" s="134"/>
      <c r="D15" s="130"/>
      <c r="E15" s="44">
        <f>SUM(B15:D15)</f>
        <v>0</v>
      </c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56"/>
      <c r="B16" s="126"/>
      <c r="C16" s="129"/>
      <c r="D16" s="130"/>
      <c r="E16" s="44">
        <f>SUM(B16:D16)</f>
        <v>0</v>
      </c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42" t="s">
        <v>148</v>
      </c>
      <c r="B17" s="127">
        <f>SUM(B9:B16)</f>
        <v>246361000</v>
      </c>
      <c r="C17" s="127">
        <f>C13+C12+C11+C10+C9</f>
        <v>325823984</v>
      </c>
      <c r="D17" s="127">
        <f>SUM(D9:D16)</f>
        <v>279682612</v>
      </c>
      <c r="E17" s="79">
        <f>D17/C17</f>
        <v>0.85838558772272577</v>
      </c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42"/>
      <c r="B18" s="127"/>
      <c r="C18" s="127"/>
      <c r="D18" s="106"/>
      <c r="E18" s="19"/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39" t="s">
        <v>40</v>
      </c>
      <c r="B19" s="111"/>
      <c r="C19" s="127"/>
      <c r="D19" s="106"/>
      <c r="E19" s="19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39" t="s">
        <v>41</v>
      </c>
      <c r="B20" s="135"/>
      <c r="C20" s="135"/>
      <c r="D20" s="135"/>
      <c r="E20" s="92"/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0" t="s">
        <v>42</v>
      </c>
      <c r="B21" s="136"/>
      <c r="C21" s="135"/>
      <c r="D21" s="135"/>
      <c r="E21" s="92"/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39" t="s">
        <v>43</v>
      </c>
      <c r="B22" s="135">
        <v>11254542</v>
      </c>
      <c r="C22" s="111">
        <v>11254542</v>
      </c>
      <c r="D22" s="111">
        <v>11254542</v>
      </c>
      <c r="E22" s="79">
        <v>1</v>
      </c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39" t="s">
        <v>44</v>
      </c>
      <c r="B23" s="111">
        <v>242641799</v>
      </c>
      <c r="C23" s="111">
        <v>245505299</v>
      </c>
      <c r="D23" s="130">
        <v>221739465</v>
      </c>
      <c r="E23" s="73">
        <f>D23/C23</f>
        <v>0.90319624832211876</v>
      </c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39" t="s">
        <v>45</v>
      </c>
      <c r="B24" s="111"/>
      <c r="C24" s="111">
        <v>0</v>
      </c>
      <c r="D24" s="106"/>
      <c r="E24" s="76">
        <v>0</v>
      </c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39" t="s">
        <v>46</v>
      </c>
      <c r="B25" s="111"/>
      <c r="C25" s="127"/>
      <c r="D25" s="106"/>
      <c r="E25" s="19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41" t="s">
        <v>47</v>
      </c>
      <c r="B26" s="117">
        <f>SUM(B19:B25)</f>
        <v>253896341</v>
      </c>
      <c r="C26" s="117">
        <f>SUM(C19:C25)</f>
        <v>256759841</v>
      </c>
      <c r="D26" s="117">
        <f>SUM(D19:D25)</f>
        <v>232994007</v>
      </c>
      <c r="E26" s="74">
        <f>D26/C26</f>
        <v>0.90743944260348719</v>
      </c>
      <c r="F26" s="2"/>
      <c r="G26" s="2"/>
      <c r="I26" s="2"/>
      <c r="J26" s="2"/>
      <c r="K26" s="2"/>
      <c r="L26" s="2"/>
      <c r="M26" s="2"/>
      <c r="O26" s="2"/>
    </row>
    <row r="27" spans="1:15" ht="13.5" customHeight="1" x14ac:dyDescent="0.2">
      <c r="A27" s="42"/>
      <c r="B27" s="126"/>
      <c r="C27" s="126"/>
      <c r="D27" s="105"/>
      <c r="E27" s="101"/>
      <c r="F27" s="2"/>
      <c r="G27" s="2"/>
      <c r="I27" s="2"/>
      <c r="J27" s="2"/>
      <c r="K27" s="2"/>
      <c r="L27" s="2"/>
      <c r="M27" s="2"/>
      <c r="O27" s="2"/>
    </row>
    <row r="28" spans="1:15" ht="13.5" customHeight="1" x14ac:dyDescent="0.2">
      <c r="A28" s="41" t="s">
        <v>15</v>
      </c>
      <c r="B28" s="126">
        <f>B26+B17</f>
        <v>500257341</v>
      </c>
      <c r="C28" s="126">
        <f>C26+C17</f>
        <v>582583825</v>
      </c>
      <c r="D28" s="126">
        <f>D26+D17</f>
        <v>512676619</v>
      </c>
      <c r="E28" s="75">
        <f>D28/C28</f>
        <v>0.88000489714935015</v>
      </c>
      <c r="F28" s="2"/>
      <c r="G28" s="2"/>
      <c r="I28" s="2"/>
      <c r="J28" s="2"/>
      <c r="K28" s="2"/>
      <c r="L28" s="2"/>
      <c r="M28" s="2"/>
      <c r="O28" s="2"/>
    </row>
    <row r="29" spans="1:15" ht="13.5" customHeight="1" x14ac:dyDescent="0.2">
      <c r="A29" s="42"/>
      <c r="B29" s="126"/>
      <c r="C29" s="126"/>
      <c r="D29" s="105"/>
      <c r="E29" s="101"/>
      <c r="F29" s="2"/>
      <c r="G29" s="2"/>
      <c r="I29" s="2"/>
      <c r="J29" s="2"/>
      <c r="K29" s="2"/>
      <c r="L29" s="2"/>
      <c r="M29" s="2"/>
      <c r="O29" s="2"/>
    </row>
    <row r="30" spans="1:15" ht="13.5" customHeight="1" x14ac:dyDescent="0.2">
      <c r="A30" s="39" t="s">
        <v>48</v>
      </c>
      <c r="B30" s="111">
        <v>202958000</v>
      </c>
      <c r="C30" s="111">
        <v>83282253</v>
      </c>
      <c r="D30" s="111">
        <v>80549306</v>
      </c>
      <c r="E30" s="73">
        <f>D30/C30</f>
        <v>0.96718452129290977</v>
      </c>
      <c r="F30" s="2"/>
      <c r="G30" s="2"/>
      <c r="I30" s="2"/>
      <c r="J30" s="2"/>
      <c r="K30" s="2"/>
      <c r="L30" s="2"/>
      <c r="M30" s="2"/>
      <c r="O30" s="2"/>
    </row>
    <row r="31" spans="1:15" ht="13.5" customHeight="1" x14ac:dyDescent="0.2">
      <c r="A31" s="39" t="s">
        <v>49</v>
      </c>
      <c r="B31" s="111">
        <v>101877000</v>
      </c>
      <c r="C31" s="111">
        <v>264218107</v>
      </c>
      <c r="D31" s="111">
        <v>253151437</v>
      </c>
      <c r="E31" s="73">
        <f>D31/C31</f>
        <v>0.95811539895711995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 x14ac:dyDescent="0.2">
      <c r="A32" s="40" t="s">
        <v>149</v>
      </c>
      <c r="B32" s="128"/>
      <c r="C32" s="131">
        <v>0</v>
      </c>
      <c r="D32" s="118">
        <v>0</v>
      </c>
      <c r="E32" s="101"/>
      <c r="F32" s="2"/>
      <c r="G32" s="2"/>
      <c r="I32" s="2"/>
      <c r="J32" s="2"/>
      <c r="K32" s="2"/>
      <c r="L32" s="2"/>
      <c r="M32" s="2"/>
      <c r="O32" s="2"/>
    </row>
    <row r="33" spans="1:15" ht="13.5" customHeight="1" x14ac:dyDescent="0.2">
      <c r="A33" s="42" t="s">
        <v>150</v>
      </c>
      <c r="B33" s="117">
        <f>SUM(B30:B32)</f>
        <v>304835000</v>
      </c>
      <c r="C33" s="117">
        <f>SUM(C30:C32)</f>
        <v>347500360</v>
      </c>
      <c r="D33" s="117">
        <f>SUM(D30:D32)</f>
        <v>333700743</v>
      </c>
      <c r="E33" s="74">
        <f>D33/C33</f>
        <v>0.96028891308198927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 x14ac:dyDescent="0.2">
      <c r="A34" s="42"/>
      <c r="B34" s="117"/>
      <c r="C34" s="106"/>
      <c r="D34" s="105"/>
      <c r="E34" s="101"/>
      <c r="F34" s="2"/>
      <c r="G34" s="2"/>
      <c r="I34" s="2"/>
      <c r="J34" s="2"/>
      <c r="K34" s="2"/>
      <c r="L34" s="2"/>
      <c r="M34" s="2"/>
      <c r="O34" s="2"/>
    </row>
    <row r="35" spans="1:15" ht="13.5" customHeight="1" x14ac:dyDescent="0.2">
      <c r="A35" s="39" t="s">
        <v>40</v>
      </c>
      <c r="B35" s="117"/>
      <c r="C35" s="106"/>
      <c r="D35" s="105"/>
      <c r="E35" s="101"/>
      <c r="F35" s="2"/>
      <c r="G35" s="2"/>
      <c r="I35" s="2"/>
      <c r="J35" s="2"/>
      <c r="K35" s="2"/>
      <c r="L35" s="2"/>
      <c r="M35" s="2"/>
      <c r="O35" s="2"/>
    </row>
    <row r="36" spans="1:15" ht="13.5" customHeight="1" x14ac:dyDescent="0.2">
      <c r="A36" s="39" t="s">
        <v>41</v>
      </c>
      <c r="B36" s="117"/>
      <c r="C36" s="106"/>
      <c r="D36" s="105"/>
      <c r="E36" s="101"/>
      <c r="F36" s="2"/>
      <c r="G36" s="2"/>
      <c r="I36" s="2"/>
      <c r="J36" s="2"/>
      <c r="K36" s="2"/>
      <c r="L36" s="2"/>
      <c r="M36" s="2"/>
      <c r="O36" s="2"/>
    </row>
    <row r="37" spans="1:15" ht="13.5" customHeight="1" x14ac:dyDescent="0.2">
      <c r="A37" s="40" t="s">
        <v>42</v>
      </c>
      <c r="B37" s="117"/>
      <c r="C37" s="106"/>
      <c r="D37" s="105"/>
      <c r="E37" s="101"/>
      <c r="F37" s="2"/>
      <c r="G37" s="2"/>
      <c r="I37" s="2"/>
      <c r="J37" s="2"/>
      <c r="K37" s="2"/>
      <c r="L37" s="2"/>
      <c r="M37" s="2"/>
      <c r="O37" s="2"/>
    </row>
    <row r="38" spans="1:15" ht="13.5" customHeight="1" x14ac:dyDescent="0.2">
      <c r="A38" s="39" t="s">
        <v>43</v>
      </c>
      <c r="B38" s="117"/>
      <c r="C38" s="106"/>
      <c r="D38" s="105"/>
      <c r="E38" s="101"/>
      <c r="F38" s="2"/>
      <c r="G38" s="2"/>
      <c r="I38" s="2"/>
      <c r="J38" s="2"/>
      <c r="K38" s="2"/>
      <c r="L38" s="2"/>
      <c r="M38" s="2"/>
      <c r="O38" s="2"/>
    </row>
    <row r="39" spans="1:15" ht="13.5" customHeight="1" x14ac:dyDescent="0.2">
      <c r="A39" s="39" t="s">
        <v>44</v>
      </c>
      <c r="B39" s="117"/>
      <c r="C39" s="129"/>
      <c r="D39" s="130"/>
      <c r="E39" s="101"/>
      <c r="F39" s="2"/>
      <c r="G39" s="2"/>
      <c r="I39" s="2"/>
      <c r="J39" s="2"/>
      <c r="K39" s="2"/>
      <c r="L39" s="2"/>
      <c r="M39" s="2"/>
      <c r="O39" s="2"/>
    </row>
    <row r="40" spans="1:15" ht="13.5" customHeight="1" x14ac:dyDescent="0.2">
      <c r="A40" s="39" t="s">
        <v>45</v>
      </c>
      <c r="B40" s="117"/>
      <c r="C40" s="106"/>
      <c r="D40" s="105"/>
      <c r="E40" s="101"/>
      <c r="F40" s="2"/>
      <c r="G40" s="2"/>
      <c r="I40" s="2"/>
      <c r="J40" s="2"/>
      <c r="K40" s="2"/>
      <c r="L40" s="2"/>
      <c r="M40" s="2"/>
      <c r="O40" s="2"/>
    </row>
    <row r="41" spans="1:15" ht="13.5" customHeight="1" x14ac:dyDescent="0.2">
      <c r="A41" s="39" t="s">
        <v>46</v>
      </c>
      <c r="B41" s="117"/>
      <c r="C41" s="106"/>
      <c r="D41" s="105"/>
      <c r="E41" s="101"/>
      <c r="F41" s="2"/>
      <c r="G41" s="2"/>
      <c r="I41" s="2"/>
      <c r="J41" s="2"/>
      <c r="K41" s="2"/>
      <c r="L41" s="2"/>
      <c r="M41" s="2"/>
      <c r="O41" s="2"/>
    </row>
    <row r="42" spans="1:15" ht="13.5" customHeight="1" x14ac:dyDescent="0.2">
      <c r="A42" s="41" t="s">
        <v>51</v>
      </c>
      <c r="B42" s="117">
        <v>0</v>
      </c>
      <c r="C42" s="105">
        <v>0</v>
      </c>
      <c r="D42" s="105">
        <v>0</v>
      </c>
      <c r="E42" s="101">
        <v>0</v>
      </c>
      <c r="F42" s="2"/>
      <c r="G42" s="2"/>
      <c r="I42" s="2"/>
      <c r="J42" s="2"/>
      <c r="K42" s="2"/>
      <c r="L42" s="2"/>
      <c r="M42" s="2"/>
      <c r="O42" s="2"/>
    </row>
    <row r="43" spans="1:15" ht="13.5" customHeight="1" x14ac:dyDescent="0.2">
      <c r="A43" s="16"/>
      <c r="B43" s="115"/>
      <c r="C43" s="105"/>
      <c r="D43" s="105"/>
      <c r="E43" s="101"/>
      <c r="F43" s="2"/>
      <c r="G43" s="2"/>
      <c r="I43" s="2"/>
      <c r="J43" s="2"/>
      <c r="K43" s="2"/>
      <c r="L43" s="2"/>
      <c r="M43" s="2"/>
      <c r="O43" s="2"/>
    </row>
    <row r="44" spans="1:15" ht="13.5" customHeight="1" x14ac:dyDescent="0.2">
      <c r="A44" s="41" t="s">
        <v>16</v>
      </c>
      <c r="B44" s="132">
        <f>B42+B33</f>
        <v>304835000</v>
      </c>
      <c r="C44" s="132">
        <f>C42+C33</f>
        <v>347500360</v>
      </c>
      <c r="D44" s="132">
        <f>D42+D33</f>
        <v>333700743</v>
      </c>
      <c r="E44" s="77">
        <f>E42+E33</f>
        <v>0.96028891308198927</v>
      </c>
      <c r="F44" s="2"/>
      <c r="G44" s="2"/>
      <c r="I44" s="2"/>
    </row>
    <row r="45" spans="1:15" ht="13.5" customHeight="1" x14ac:dyDescent="0.2">
      <c r="A45" s="22"/>
      <c r="B45" s="133"/>
      <c r="C45" s="133"/>
      <c r="D45" s="105"/>
      <c r="E45" s="101"/>
      <c r="F45" s="2"/>
      <c r="G45" s="2"/>
      <c r="I45" s="2"/>
    </row>
    <row r="46" spans="1:15" ht="15" customHeight="1" x14ac:dyDescent="0.2">
      <c r="A46" s="21" t="s">
        <v>22</v>
      </c>
      <c r="B46" s="133">
        <f>B28+B44</f>
        <v>805092341</v>
      </c>
      <c r="C46" s="133">
        <f>C28+C44</f>
        <v>930084185</v>
      </c>
      <c r="D46" s="133">
        <f>D28+D44</f>
        <v>846377362</v>
      </c>
      <c r="E46" s="78">
        <f>D46/C46</f>
        <v>0.91000081030299429</v>
      </c>
    </row>
    <row r="62" spans="1:5" x14ac:dyDescent="0.2">
      <c r="A62" s="246" t="s">
        <v>287</v>
      </c>
      <c r="B62" s="246"/>
      <c r="C62" s="246"/>
      <c r="D62" s="246"/>
      <c r="E62" s="246"/>
    </row>
    <row r="63" spans="1:5" x14ac:dyDescent="0.2">
      <c r="A63" s="246" t="s">
        <v>19</v>
      </c>
      <c r="B63" s="246"/>
      <c r="C63" s="246"/>
      <c r="D63" s="246"/>
      <c r="E63" s="246"/>
    </row>
    <row r="64" spans="1:5" x14ac:dyDescent="0.2">
      <c r="A64" s="245" t="s">
        <v>231</v>
      </c>
      <c r="B64" s="245"/>
      <c r="C64" s="245"/>
      <c r="D64" s="245"/>
      <c r="E64" s="245"/>
    </row>
    <row r="65" spans="1:5" x14ac:dyDescent="0.2">
      <c r="A65" s="221" t="s">
        <v>5</v>
      </c>
      <c r="B65" s="221" t="s">
        <v>196</v>
      </c>
      <c r="C65" s="221"/>
      <c r="D65" s="221"/>
      <c r="E65" s="221" t="s">
        <v>207</v>
      </c>
    </row>
    <row r="66" spans="1:5" x14ac:dyDescent="0.2">
      <c r="A66" s="221"/>
      <c r="B66" s="38" t="s">
        <v>204</v>
      </c>
      <c r="C66" s="58" t="s">
        <v>205</v>
      </c>
      <c r="D66" s="58" t="s">
        <v>208</v>
      </c>
      <c r="E66" s="221"/>
    </row>
    <row r="67" spans="1:5" x14ac:dyDescent="0.2">
      <c r="A67" s="47" t="s">
        <v>32</v>
      </c>
      <c r="B67" s="118">
        <v>56438000</v>
      </c>
      <c r="C67" s="118">
        <v>56478000</v>
      </c>
      <c r="D67" s="118">
        <v>53705378</v>
      </c>
      <c r="E67" s="72">
        <f>D67/C67</f>
        <v>0.95090792875101815</v>
      </c>
    </row>
    <row r="68" spans="1:5" x14ac:dyDescent="0.2">
      <c r="A68" s="48" t="s">
        <v>33</v>
      </c>
      <c r="B68" s="118">
        <v>10335000</v>
      </c>
      <c r="C68" s="118">
        <v>10335000</v>
      </c>
      <c r="D68" s="118">
        <v>9302696</v>
      </c>
      <c r="E68" s="72">
        <f>D68/C68</f>
        <v>0.9001157232704402</v>
      </c>
    </row>
    <row r="69" spans="1:5" x14ac:dyDescent="0.2">
      <c r="A69" s="47" t="s">
        <v>143</v>
      </c>
      <c r="B69" s="118">
        <v>12730000</v>
      </c>
      <c r="C69" s="118">
        <v>12690000</v>
      </c>
      <c r="D69" s="118">
        <v>8969393</v>
      </c>
      <c r="E69" s="72">
        <f>D69/C69</f>
        <v>0.70680795902285265</v>
      </c>
    </row>
    <row r="70" spans="1:5" x14ac:dyDescent="0.2">
      <c r="A70" s="54" t="s">
        <v>145</v>
      </c>
      <c r="B70" s="118"/>
      <c r="C70" s="118"/>
      <c r="D70" s="118"/>
      <c r="E70" s="72"/>
    </row>
    <row r="71" spans="1:5" x14ac:dyDescent="0.2">
      <c r="A71" s="47" t="s">
        <v>144</v>
      </c>
      <c r="B71" s="118"/>
      <c r="C71" s="105"/>
      <c r="D71" s="105"/>
      <c r="E71" s="44"/>
    </row>
    <row r="72" spans="1:5" x14ac:dyDescent="0.2">
      <c r="A72" s="49" t="s">
        <v>146</v>
      </c>
      <c r="B72" s="118"/>
      <c r="C72" s="105"/>
      <c r="D72" s="118"/>
      <c r="E72" s="44"/>
    </row>
    <row r="73" spans="1:5" x14ac:dyDescent="0.2">
      <c r="A73" s="55" t="s">
        <v>147</v>
      </c>
      <c r="B73" s="118"/>
      <c r="C73" s="125"/>
      <c r="D73" s="105"/>
      <c r="E73" s="44"/>
    </row>
    <row r="74" spans="1:5" x14ac:dyDescent="0.2">
      <c r="A74" s="56"/>
      <c r="B74" s="118"/>
      <c r="C74" s="126"/>
      <c r="D74" s="105"/>
      <c r="E74" s="44"/>
    </row>
    <row r="75" spans="1:5" x14ac:dyDescent="0.2">
      <c r="A75" s="42" t="s">
        <v>148</v>
      </c>
      <c r="B75" s="119">
        <f>SUM(B67:B74)</f>
        <v>79503000</v>
      </c>
      <c r="C75" s="119">
        <f>SUM(C67:C74)</f>
        <v>79503000</v>
      </c>
      <c r="D75" s="119">
        <f>SUM(D67:D74)</f>
        <v>71977467</v>
      </c>
      <c r="E75" s="79">
        <f>D75/C75</f>
        <v>0.90534277951775399</v>
      </c>
    </row>
    <row r="76" spans="1:5" x14ac:dyDescent="0.2">
      <c r="A76" s="42"/>
      <c r="B76" s="127"/>
      <c r="C76" s="127"/>
      <c r="D76" s="106"/>
      <c r="E76" s="19"/>
    </row>
    <row r="77" spans="1:5" x14ac:dyDescent="0.2">
      <c r="A77" s="39" t="s">
        <v>40</v>
      </c>
      <c r="B77" s="111"/>
      <c r="C77" s="127"/>
      <c r="D77" s="106"/>
      <c r="E77" s="19"/>
    </row>
    <row r="78" spans="1:5" x14ac:dyDescent="0.2">
      <c r="A78" s="39" t="s">
        <v>41</v>
      </c>
      <c r="B78" s="111"/>
      <c r="C78" s="127"/>
      <c r="D78" s="106"/>
      <c r="E78" s="19"/>
    </row>
    <row r="79" spans="1:5" x14ac:dyDescent="0.2">
      <c r="A79" s="40" t="s">
        <v>42</v>
      </c>
      <c r="B79" s="128"/>
      <c r="C79" s="127"/>
      <c r="D79" s="106"/>
      <c r="E79" s="19"/>
    </row>
    <row r="80" spans="1:5" x14ac:dyDescent="0.2">
      <c r="A80" s="39" t="s">
        <v>43</v>
      </c>
      <c r="B80" s="111"/>
      <c r="C80" s="127"/>
      <c r="D80" s="106"/>
      <c r="E80" s="19"/>
    </row>
    <row r="81" spans="1:5" x14ac:dyDescent="0.2">
      <c r="A81" s="39" t="s">
        <v>44</v>
      </c>
      <c r="B81" s="111"/>
      <c r="C81" s="129"/>
      <c r="D81" s="130"/>
      <c r="E81" s="18">
        <f>B81</f>
        <v>0</v>
      </c>
    </row>
    <row r="82" spans="1:5" x14ac:dyDescent="0.2">
      <c r="A82" s="39" t="s">
        <v>45</v>
      </c>
      <c r="B82" s="111"/>
      <c r="C82" s="127"/>
      <c r="D82" s="106"/>
      <c r="E82" s="19"/>
    </row>
    <row r="83" spans="1:5" x14ac:dyDescent="0.2">
      <c r="A83" s="39" t="s">
        <v>46</v>
      </c>
      <c r="B83" s="111"/>
      <c r="C83" s="127"/>
      <c r="D83" s="106"/>
      <c r="E83" s="19"/>
    </row>
    <row r="84" spans="1:5" x14ac:dyDescent="0.2">
      <c r="A84" s="41" t="s">
        <v>47</v>
      </c>
      <c r="B84" s="117">
        <v>0</v>
      </c>
      <c r="C84" s="117">
        <v>0</v>
      </c>
      <c r="D84" s="106">
        <v>0</v>
      </c>
      <c r="E84" s="25">
        <f>SUM(E77:E83)</f>
        <v>0</v>
      </c>
    </row>
    <row r="85" spans="1:5" x14ac:dyDescent="0.2">
      <c r="A85" s="42"/>
      <c r="B85" s="126"/>
      <c r="C85" s="126"/>
      <c r="D85" s="105"/>
      <c r="E85" s="18"/>
    </row>
    <row r="86" spans="1:5" x14ac:dyDescent="0.2">
      <c r="A86" s="41" t="s">
        <v>15</v>
      </c>
      <c r="B86" s="119">
        <f>B84+B75</f>
        <v>79503000</v>
      </c>
      <c r="C86" s="119">
        <f>C84+C75</f>
        <v>79503000</v>
      </c>
      <c r="D86" s="119">
        <f>D84+D75</f>
        <v>71977467</v>
      </c>
      <c r="E86" s="75">
        <f>E84+E75</f>
        <v>0.90534277951775399</v>
      </c>
    </row>
    <row r="87" spans="1:5" x14ac:dyDescent="0.2">
      <c r="A87" s="42"/>
      <c r="B87" s="126"/>
      <c r="C87" s="126"/>
      <c r="D87" s="105"/>
      <c r="E87" s="18"/>
    </row>
    <row r="88" spans="1:5" x14ac:dyDescent="0.2">
      <c r="A88" s="39" t="s">
        <v>48</v>
      </c>
      <c r="B88" s="111">
        <v>889000</v>
      </c>
      <c r="C88" s="111">
        <v>889000</v>
      </c>
      <c r="D88" s="105">
        <v>598546</v>
      </c>
      <c r="E88" s="73">
        <f>D88/C88</f>
        <v>0.67328008998875144</v>
      </c>
    </row>
    <row r="89" spans="1:5" x14ac:dyDescent="0.2">
      <c r="A89" s="39" t="s">
        <v>49</v>
      </c>
      <c r="B89" s="111"/>
      <c r="C89" s="131"/>
      <c r="D89" s="118"/>
      <c r="E89" s="18"/>
    </row>
    <row r="90" spans="1:5" x14ac:dyDescent="0.2">
      <c r="A90" s="40" t="s">
        <v>149</v>
      </c>
      <c r="B90" s="128"/>
      <c r="C90" s="131"/>
      <c r="D90" s="118"/>
      <c r="E90" s="18"/>
    </row>
    <row r="91" spans="1:5" x14ac:dyDescent="0.2">
      <c r="A91" s="42" t="s">
        <v>150</v>
      </c>
      <c r="B91" s="117">
        <f>SUM(B88:B90)</f>
        <v>889000</v>
      </c>
      <c r="C91" s="117">
        <f>SUM(C88:C90)</f>
        <v>889000</v>
      </c>
      <c r="D91" s="117">
        <f>SUM(D88:D90)</f>
        <v>598546</v>
      </c>
      <c r="E91" s="74">
        <f>SUM(E88:E90)</f>
        <v>0.67328008998875144</v>
      </c>
    </row>
    <row r="92" spans="1:5" x14ac:dyDescent="0.2">
      <c r="A92" s="42"/>
      <c r="B92" s="117"/>
      <c r="C92" s="106"/>
      <c r="D92" s="105"/>
      <c r="E92" s="18"/>
    </row>
    <row r="93" spans="1:5" x14ac:dyDescent="0.2">
      <c r="A93" s="39" t="s">
        <v>40</v>
      </c>
      <c r="B93" s="117"/>
      <c r="C93" s="106"/>
      <c r="D93" s="105"/>
      <c r="E93" s="18"/>
    </row>
    <row r="94" spans="1:5" x14ac:dyDescent="0.2">
      <c r="A94" s="39" t="s">
        <v>41</v>
      </c>
      <c r="B94" s="117"/>
      <c r="C94" s="106"/>
      <c r="D94" s="105"/>
      <c r="E94" s="18"/>
    </row>
    <row r="95" spans="1:5" x14ac:dyDescent="0.2">
      <c r="A95" s="40" t="s">
        <v>42</v>
      </c>
      <c r="B95" s="117"/>
      <c r="C95" s="106"/>
      <c r="D95" s="105"/>
      <c r="E95" s="18"/>
    </row>
    <row r="96" spans="1:5" x14ac:dyDescent="0.2">
      <c r="A96" s="39" t="s">
        <v>43</v>
      </c>
      <c r="B96" s="117"/>
      <c r="C96" s="106"/>
      <c r="D96" s="105"/>
      <c r="E96" s="18"/>
    </row>
    <row r="97" spans="1:5" x14ac:dyDescent="0.2">
      <c r="A97" s="39" t="s">
        <v>44</v>
      </c>
      <c r="B97" s="117"/>
      <c r="C97" s="106"/>
      <c r="D97" s="105"/>
      <c r="E97" s="18"/>
    </row>
    <row r="98" spans="1:5" x14ac:dyDescent="0.2">
      <c r="A98" s="39" t="s">
        <v>45</v>
      </c>
      <c r="B98" s="117"/>
      <c r="C98" s="106"/>
      <c r="D98" s="105"/>
      <c r="E98" s="18"/>
    </row>
    <row r="99" spans="1:5" x14ac:dyDescent="0.2">
      <c r="A99" s="39" t="s">
        <v>46</v>
      </c>
      <c r="B99" s="117"/>
      <c r="C99" s="106"/>
      <c r="D99" s="105"/>
      <c r="E99" s="18"/>
    </row>
    <row r="100" spans="1:5" x14ac:dyDescent="0.2">
      <c r="A100" s="41" t="s">
        <v>51</v>
      </c>
      <c r="B100" s="117">
        <v>0</v>
      </c>
      <c r="C100" s="105">
        <v>0</v>
      </c>
      <c r="D100" s="105">
        <v>0</v>
      </c>
      <c r="E100" s="18">
        <v>0</v>
      </c>
    </row>
    <row r="101" spans="1:5" x14ac:dyDescent="0.2">
      <c r="A101" s="16"/>
      <c r="B101" s="115"/>
      <c r="C101" s="105"/>
      <c r="D101" s="105"/>
      <c r="E101" s="18"/>
    </row>
    <row r="102" spans="1:5" x14ac:dyDescent="0.2">
      <c r="A102" s="41" t="s">
        <v>16</v>
      </c>
      <c r="B102" s="132">
        <f>B100+B91</f>
        <v>889000</v>
      </c>
      <c r="C102" s="132">
        <f>C100+C91</f>
        <v>889000</v>
      </c>
      <c r="D102" s="132">
        <f>D100+D91</f>
        <v>598546</v>
      </c>
      <c r="E102" s="77">
        <f>E100+E91</f>
        <v>0.67328008998875144</v>
      </c>
    </row>
    <row r="103" spans="1:5" x14ac:dyDescent="0.2">
      <c r="A103" s="22"/>
      <c r="B103" s="133"/>
      <c r="C103" s="133"/>
      <c r="D103" s="105"/>
      <c r="E103" s="77"/>
    </row>
    <row r="104" spans="1:5" x14ac:dyDescent="0.2">
      <c r="A104" s="21" t="s">
        <v>22</v>
      </c>
      <c r="B104" s="133">
        <f>B86+B102</f>
        <v>80392000</v>
      </c>
      <c r="C104" s="133">
        <f>C86+C102</f>
        <v>80392000</v>
      </c>
      <c r="D104" s="133">
        <f>D86+D102</f>
        <v>72576013</v>
      </c>
      <c r="E104" s="77">
        <f t="shared" ref="E104" si="1">E102+E93</f>
        <v>0.67328008998875144</v>
      </c>
    </row>
    <row r="125" spans="1:8" x14ac:dyDescent="0.2">
      <c r="A125" s="246" t="s">
        <v>286</v>
      </c>
      <c r="B125" s="246"/>
      <c r="C125" s="246"/>
      <c r="D125" s="246"/>
      <c r="E125" s="246"/>
    </row>
    <row r="126" spans="1:8" x14ac:dyDescent="0.2">
      <c r="A126" s="246" t="s">
        <v>19</v>
      </c>
      <c r="B126" s="246"/>
      <c r="C126" s="246"/>
      <c r="D126" s="246"/>
      <c r="E126" s="246"/>
    </row>
    <row r="127" spans="1:8" x14ac:dyDescent="0.2">
      <c r="A127" s="245" t="s">
        <v>231</v>
      </c>
      <c r="B127" s="245"/>
      <c r="C127" s="245"/>
      <c r="D127" s="245"/>
      <c r="E127" s="245"/>
      <c r="H127" s="90"/>
    </row>
    <row r="128" spans="1:8" x14ac:dyDescent="0.2">
      <c r="A128" s="221" t="s">
        <v>5</v>
      </c>
      <c r="B128" s="253" t="s">
        <v>209</v>
      </c>
      <c r="C128" s="254"/>
      <c r="D128" s="255"/>
      <c r="E128" s="221" t="s">
        <v>207</v>
      </c>
    </row>
    <row r="129" spans="1:5" x14ac:dyDescent="0.2">
      <c r="A129" s="221"/>
      <c r="B129" s="9" t="s">
        <v>204</v>
      </c>
      <c r="C129" s="17" t="s">
        <v>205</v>
      </c>
      <c r="D129" s="17" t="s">
        <v>208</v>
      </c>
      <c r="E129" s="221"/>
    </row>
    <row r="130" spans="1:5" x14ac:dyDescent="0.2">
      <c r="A130" s="47" t="s">
        <v>32</v>
      </c>
      <c r="B130" s="130">
        <v>109113000</v>
      </c>
      <c r="C130" s="130">
        <v>109895000</v>
      </c>
      <c r="D130" s="130">
        <v>104690170</v>
      </c>
      <c r="E130" s="72">
        <f>D130/C130</f>
        <v>0.9526381546021202</v>
      </c>
    </row>
    <row r="131" spans="1:5" x14ac:dyDescent="0.2">
      <c r="A131" s="48" t="s">
        <v>33</v>
      </c>
      <c r="B131" s="130">
        <v>19578000</v>
      </c>
      <c r="C131" s="130">
        <v>19578000</v>
      </c>
      <c r="D131" s="130">
        <v>18296486</v>
      </c>
      <c r="E131" s="72">
        <f>D131/C131</f>
        <v>0.93454316069057108</v>
      </c>
    </row>
    <row r="132" spans="1:5" x14ac:dyDescent="0.2">
      <c r="A132" s="47" t="s">
        <v>143</v>
      </c>
      <c r="B132" s="130">
        <v>65255000</v>
      </c>
      <c r="C132" s="130">
        <v>67277240</v>
      </c>
      <c r="D132" s="130">
        <v>56293132</v>
      </c>
      <c r="E132" s="72">
        <f>D132/C132</f>
        <v>0.83673367100077234</v>
      </c>
    </row>
    <row r="133" spans="1:5" x14ac:dyDescent="0.2">
      <c r="A133" s="54" t="s">
        <v>145</v>
      </c>
      <c r="B133" s="130">
        <f>'12. KÖNYVTÁR kiad. össz.'!B15+'12.1.ESZI kiad. össz. '!B15+'12.2.ÓVODA kiad. össz. '!B15+'12.3.Konyha kiad. össz.'!B15</f>
        <v>0</v>
      </c>
      <c r="C133" s="130">
        <f>'12. KÖNYVTÁR kiad. össz.'!C15+'12.1.ESZI kiad. össz. '!C15+'12.2.ÓVODA kiad. össz. '!C15+'12.3.Konyha kiad. össz.'!C15</f>
        <v>0</v>
      </c>
      <c r="D133" s="130">
        <f>'12. KÖNYVTÁR kiad. össz.'!D15+'12.1.ESZI kiad. össz. '!D15+'12.2.ÓVODA kiad. össz. '!D15+'12.3.Konyha kiad. össz.'!D15</f>
        <v>0</v>
      </c>
      <c r="E133" s="72"/>
    </row>
    <row r="134" spans="1:5" x14ac:dyDescent="0.2">
      <c r="A134" s="47" t="s">
        <v>144</v>
      </c>
      <c r="B134" s="149"/>
      <c r="C134" s="149"/>
      <c r="D134" s="149"/>
      <c r="E134" s="150"/>
    </row>
    <row r="135" spans="1:5" x14ac:dyDescent="0.2">
      <c r="A135" s="49" t="s">
        <v>146</v>
      </c>
      <c r="B135" s="130"/>
      <c r="C135" s="130"/>
      <c r="D135" s="130"/>
      <c r="E135" s="44"/>
    </row>
    <row r="136" spans="1:5" x14ac:dyDescent="0.2">
      <c r="A136" s="55" t="s">
        <v>147</v>
      </c>
      <c r="B136" s="130"/>
      <c r="C136" s="130"/>
      <c r="D136" s="130"/>
      <c r="E136" s="44"/>
    </row>
    <row r="137" spans="1:5" x14ac:dyDescent="0.2">
      <c r="A137" s="56"/>
      <c r="B137" s="130"/>
      <c r="C137" s="130"/>
      <c r="D137" s="130"/>
      <c r="E137" s="44"/>
    </row>
    <row r="138" spans="1:5" x14ac:dyDescent="0.2">
      <c r="A138" s="42" t="s">
        <v>148</v>
      </c>
      <c r="B138" s="137">
        <v>193946000</v>
      </c>
      <c r="C138" s="137">
        <v>196750240</v>
      </c>
      <c r="D138" s="137">
        <v>179279788</v>
      </c>
      <c r="E138" s="79">
        <f>D138/C138</f>
        <v>0.9112049266115253</v>
      </c>
    </row>
    <row r="139" spans="1:5" x14ac:dyDescent="0.2">
      <c r="A139" s="42"/>
      <c r="B139" s="130"/>
      <c r="C139" s="130"/>
      <c r="D139" s="130"/>
      <c r="E139" s="19"/>
    </row>
    <row r="140" spans="1:5" x14ac:dyDescent="0.2">
      <c r="A140" s="39" t="s">
        <v>40</v>
      </c>
      <c r="B140" s="130"/>
      <c r="C140" s="130"/>
      <c r="D140" s="130"/>
      <c r="E140" s="19"/>
    </row>
    <row r="141" spans="1:5" x14ac:dyDescent="0.2">
      <c r="A141" s="39" t="s">
        <v>41</v>
      </c>
      <c r="B141" s="130"/>
      <c r="C141" s="130"/>
      <c r="D141" s="130"/>
      <c r="E141" s="19"/>
    </row>
    <row r="142" spans="1:5" x14ac:dyDescent="0.2">
      <c r="A142" s="40" t="s">
        <v>42</v>
      </c>
      <c r="B142" s="130"/>
      <c r="C142" s="130"/>
      <c r="D142" s="130"/>
      <c r="E142" s="19"/>
    </row>
    <row r="143" spans="1:5" x14ac:dyDescent="0.2">
      <c r="A143" s="39" t="s">
        <v>43</v>
      </c>
      <c r="B143" s="130"/>
      <c r="C143" s="130"/>
      <c r="D143" s="130"/>
      <c r="E143" s="19"/>
    </row>
    <row r="144" spans="1:5" x14ac:dyDescent="0.2">
      <c r="A144" s="39" t="s">
        <v>44</v>
      </c>
      <c r="B144" s="130"/>
      <c r="C144" s="130"/>
      <c r="D144" s="130"/>
      <c r="E144" s="18"/>
    </row>
    <row r="145" spans="1:5" x14ac:dyDescent="0.2">
      <c r="A145" s="39" t="s">
        <v>45</v>
      </c>
      <c r="B145" s="130"/>
      <c r="C145" s="130"/>
      <c r="D145" s="130"/>
      <c r="E145" s="19"/>
    </row>
    <row r="146" spans="1:5" x14ac:dyDescent="0.2">
      <c r="A146" s="39" t="s">
        <v>46</v>
      </c>
      <c r="B146" s="130"/>
      <c r="C146" s="130"/>
      <c r="D146" s="130"/>
      <c r="E146" s="19"/>
    </row>
    <row r="147" spans="1:5" x14ac:dyDescent="0.2">
      <c r="A147" s="41" t="s">
        <v>47</v>
      </c>
      <c r="B147" s="130"/>
      <c r="C147" s="130"/>
      <c r="D147" s="130"/>
      <c r="E147" s="25"/>
    </row>
    <row r="148" spans="1:5" x14ac:dyDescent="0.2">
      <c r="A148" s="42"/>
      <c r="B148" s="130"/>
      <c r="C148" s="130"/>
      <c r="D148" s="130"/>
      <c r="E148" s="18"/>
    </row>
    <row r="149" spans="1:5" x14ac:dyDescent="0.2">
      <c r="A149" s="41" t="s">
        <v>15</v>
      </c>
      <c r="B149" s="137">
        <f>'12. KÖNYVTÁR kiad. össz.'!B31+'12.1.ESZI kiad. össz. '!B31+'12.2.ÓVODA kiad. össz. '!B31</f>
        <v>115192000</v>
      </c>
      <c r="C149" s="137">
        <f>'12. KÖNYVTÁR kiad. össz.'!C31+'12.1.ESZI kiad. össz. '!C31+'12.2.ÓVODA kiad. össz. '!C31</f>
        <v>117996240</v>
      </c>
      <c r="D149" s="137">
        <f>'12. KÖNYVTÁR kiad. össz.'!D31+'12.1.ESZI kiad. össz. '!D31+'12.2.ÓVODA kiad. össz. '!D31</f>
        <v>109107731</v>
      </c>
      <c r="E149" s="79">
        <f>D149/C149</f>
        <v>0.92467125223651192</v>
      </c>
    </row>
    <row r="150" spans="1:5" x14ac:dyDescent="0.2">
      <c r="A150" s="42"/>
      <c r="B150" s="130"/>
      <c r="C150" s="130"/>
      <c r="D150" s="130"/>
      <c r="E150" s="18"/>
    </row>
    <row r="151" spans="1:5" x14ac:dyDescent="0.2">
      <c r="A151" s="39" t="s">
        <v>48</v>
      </c>
      <c r="B151" s="130">
        <v>787000</v>
      </c>
      <c r="C151" s="130">
        <v>2237252</v>
      </c>
      <c r="D151" s="130">
        <v>1102761</v>
      </c>
      <c r="E151" s="73">
        <f>D151/C151</f>
        <v>0.49290871122251761</v>
      </c>
    </row>
    <row r="152" spans="1:5" x14ac:dyDescent="0.2">
      <c r="A152" s="39" t="s">
        <v>49</v>
      </c>
      <c r="B152" s="130"/>
      <c r="C152" s="130"/>
      <c r="D152" s="130"/>
      <c r="E152" s="18"/>
    </row>
    <row r="153" spans="1:5" x14ac:dyDescent="0.2">
      <c r="A153" s="40" t="s">
        <v>149</v>
      </c>
      <c r="B153" s="130"/>
      <c r="C153" s="130"/>
      <c r="D153" s="130"/>
      <c r="E153" s="18"/>
    </row>
    <row r="154" spans="1:5" x14ac:dyDescent="0.2">
      <c r="A154" s="42" t="s">
        <v>150</v>
      </c>
      <c r="B154" s="137">
        <v>762000</v>
      </c>
      <c r="C154" s="137">
        <v>2237252</v>
      </c>
      <c r="D154" s="137">
        <v>1102761</v>
      </c>
      <c r="E154" s="74">
        <f>D154/C154</f>
        <v>0.49290871122251761</v>
      </c>
    </row>
    <row r="155" spans="1:5" x14ac:dyDescent="0.2">
      <c r="A155" s="42"/>
      <c r="B155" s="130"/>
      <c r="C155" s="130"/>
      <c r="D155" s="130"/>
      <c r="E155" s="74"/>
    </row>
    <row r="156" spans="1:5" x14ac:dyDescent="0.2">
      <c r="A156" s="39" t="s">
        <v>40</v>
      </c>
      <c r="B156" s="130"/>
      <c r="C156" s="130"/>
      <c r="D156" s="130"/>
      <c r="E156" s="74"/>
    </row>
    <row r="157" spans="1:5" x14ac:dyDescent="0.2">
      <c r="A157" s="39" t="s">
        <v>41</v>
      </c>
      <c r="B157" s="130"/>
      <c r="C157" s="130"/>
      <c r="D157" s="130"/>
      <c r="E157" s="74"/>
    </row>
    <row r="158" spans="1:5" x14ac:dyDescent="0.2">
      <c r="A158" s="40" t="s">
        <v>42</v>
      </c>
      <c r="B158" s="130"/>
      <c r="C158" s="130"/>
      <c r="D158" s="130"/>
      <c r="E158" s="74"/>
    </row>
    <row r="159" spans="1:5" x14ac:dyDescent="0.2">
      <c r="A159" s="39" t="s">
        <v>43</v>
      </c>
      <c r="B159" s="130"/>
      <c r="C159" s="130"/>
      <c r="D159" s="130"/>
      <c r="E159" s="74"/>
    </row>
    <row r="160" spans="1:5" x14ac:dyDescent="0.2">
      <c r="A160" s="39" t="s">
        <v>44</v>
      </c>
      <c r="B160" s="130"/>
      <c r="C160" s="130"/>
      <c r="D160" s="130"/>
      <c r="E160" s="74"/>
    </row>
    <row r="161" spans="1:5" x14ac:dyDescent="0.2">
      <c r="A161" s="39" t="s">
        <v>45</v>
      </c>
      <c r="B161" s="130"/>
      <c r="C161" s="130"/>
      <c r="D161" s="130"/>
      <c r="E161" s="74"/>
    </row>
    <row r="162" spans="1:5" x14ac:dyDescent="0.2">
      <c r="A162" s="39" t="s">
        <v>46</v>
      </c>
      <c r="B162" s="130"/>
      <c r="C162" s="130"/>
      <c r="D162" s="130"/>
      <c r="E162" s="74"/>
    </row>
    <row r="163" spans="1:5" x14ac:dyDescent="0.2">
      <c r="A163" s="41" t="s">
        <v>51</v>
      </c>
      <c r="B163" s="130"/>
      <c r="C163" s="130"/>
      <c r="D163" s="130"/>
      <c r="E163" s="74"/>
    </row>
    <row r="164" spans="1:5" x14ac:dyDescent="0.2">
      <c r="A164" s="16"/>
      <c r="B164" s="130"/>
      <c r="C164" s="130"/>
      <c r="D164" s="130"/>
      <c r="E164" s="74"/>
    </row>
    <row r="165" spans="1:5" x14ac:dyDescent="0.2">
      <c r="A165" s="41" t="s">
        <v>16</v>
      </c>
      <c r="B165" s="137">
        <v>762000</v>
      </c>
      <c r="C165">
        <v>2237352</v>
      </c>
      <c r="D165" s="137">
        <v>1102761</v>
      </c>
      <c r="E165" s="74">
        <f t="shared" ref="E165" si="2">D165/C165</f>
        <v>0.49288668032567068</v>
      </c>
    </row>
    <row r="166" spans="1:5" x14ac:dyDescent="0.2">
      <c r="A166" s="22"/>
      <c r="B166" s="130"/>
      <c r="C166" s="130"/>
      <c r="D166" s="130"/>
      <c r="E166" s="18"/>
    </row>
    <row r="167" spans="1:5" x14ac:dyDescent="0.2">
      <c r="A167" s="21" t="s">
        <v>22</v>
      </c>
      <c r="B167" s="137">
        <v>194733000</v>
      </c>
      <c r="C167" s="137">
        <v>198987492</v>
      </c>
      <c r="D167" s="137">
        <v>180382549</v>
      </c>
      <c r="E167" s="78">
        <f>D167/C167</f>
        <v>0.90650194736863154</v>
      </c>
    </row>
  </sheetData>
  <mergeCells count="19">
    <mergeCell ref="B128:D128"/>
    <mergeCell ref="A125:E125"/>
    <mergeCell ref="A126:E126"/>
    <mergeCell ref="A127:E127"/>
    <mergeCell ref="A128:A129"/>
    <mergeCell ref="E128:E129"/>
    <mergeCell ref="A65:A66"/>
    <mergeCell ref="E65:E66"/>
    <mergeCell ref="A4:E4"/>
    <mergeCell ref="B7:D7"/>
    <mergeCell ref="B65:D65"/>
    <mergeCell ref="A62:E62"/>
    <mergeCell ref="A63:E63"/>
    <mergeCell ref="A64:E64"/>
    <mergeCell ref="A3:E3"/>
    <mergeCell ref="A6:E6"/>
    <mergeCell ref="A7:A8"/>
    <mergeCell ref="E7:E8"/>
    <mergeCell ref="A5:E5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E58"/>
  <sheetViews>
    <sheetView topLeftCell="A40" zoomScale="130" workbookViewId="0">
      <selection activeCell="E59" sqref="E59"/>
    </sheetView>
  </sheetViews>
  <sheetFormatPr defaultRowHeight="12.75" x14ac:dyDescent="0.2"/>
  <cols>
    <col min="1" max="1" width="41" customWidth="1"/>
    <col min="2" max="5" width="13.140625" customWidth="1"/>
  </cols>
  <sheetData>
    <row r="1" spans="1:5" x14ac:dyDescent="0.2">
      <c r="E1" s="31" t="s">
        <v>156</v>
      </c>
    </row>
    <row r="2" spans="1:5" x14ac:dyDescent="0.2">
      <c r="A2" s="263" t="s">
        <v>157</v>
      </c>
      <c r="B2" s="263"/>
      <c r="C2" s="263"/>
      <c r="D2" s="263"/>
      <c r="E2" s="263"/>
    </row>
    <row r="3" spans="1:5" x14ac:dyDescent="0.2">
      <c r="E3" s="97" t="s">
        <v>231</v>
      </c>
    </row>
    <row r="4" spans="1:5" ht="22.5" customHeight="1" x14ac:dyDescent="0.2">
      <c r="A4" s="9" t="s">
        <v>9</v>
      </c>
      <c r="B4" s="9" t="s">
        <v>2</v>
      </c>
      <c r="C4" s="17" t="s">
        <v>10</v>
      </c>
      <c r="D4" s="17" t="s">
        <v>196</v>
      </c>
      <c r="E4" s="9" t="s">
        <v>7</v>
      </c>
    </row>
    <row r="5" spans="1:5" x14ac:dyDescent="0.2">
      <c r="A5" s="8" t="s">
        <v>221</v>
      </c>
      <c r="B5" s="105">
        <v>510000</v>
      </c>
      <c r="C5" s="105"/>
      <c r="D5" s="105"/>
      <c r="E5" s="105">
        <v>510000</v>
      </c>
    </row>
    <row r="6" spans="1:5" x14ac:dyDescent="0.2">
      <c r="A6" s="8" t="s">
        <v>288</v>
      </c>
      <c r="B6" s="105">
        <v>13949068</v>
      </c>
      <c r="C6" s="105"/>
      <c r="D6" s="105"/>
      <c r="E6" s="105">
        <v>13949068</v>
      </c>
    </row>
    <row r="7" spans="1:5" x14ac:dyDescent="0.2">
      <c r="A7" s="8" t="s">
        <v>289</v>
      </c>
      <c r="B7" s="105">
        <v>1203500</v>
      </c>
      <c r="C7" s="105"/>
      <c r="D7" s="105"/>
      <c r="E7" s="105">
        <v>1203500</v>
      </c>
    </row>
    <row r="8" spans="1:5" x14ac:dyDescent="0.2">
      <c r="A8" s="8"/>
      <c r="B8" s="105"/>
      <c r="C8" s="105"/>
      <c r="D8" s="105"/>
      <c r="E8" s="105"/>
    </row>
    <row r="9" spans="1:5" x14ac:dyDescent="0.2">
      <c r="A9" s="8"/>
      <c r="B9" s="105"/>
      <c r="C9" s="105"/>
      <c r="D9" s="105"/>
      <c r="E9" s="105"/>
    </row>
    <row r="10" spans="1:5" x14ac:dyDescent="0.2">
      <c r="A10" s="8"/>
      <c r="B10" s="105"/>
      <c r="C10" s="105"/>
      <c r="D10" s="105"/>
      <c r="E10" s="105">
        <f t="shared" ref="E10:E11" si="0">SUM(B10:D10)</f>
        <v>0</v>
      </c>
    </row>
    <row r="11" spans="1:5" x14ac:dyDescent="0.2">
      <c r="A11" s="19" t="s">
        <v>3</v>
      </c>
      <c r="B11" s="106">
        <f>SUM(B5:B10)</f>
        <v>15662568</v>
      </c>
      <c r="C11" s="106">
        <f>SUM(C5:C10)</f>
        <v>0</v>
      </c>
      <c r="D11" s="106">
        <f>SUM(D5:D10)</f>
        <v>0</v>
      </c>
      <c r="E11" s="106">
        <f t="shared" si="0"/>
        <v>15662568</v>
      </c>
    </row>
    <row r="12" spans="1:5" ht="6.75" customHeight="1" x14ac:dyDescent="0.2">
      <c r="A12" s="32"/>
      <c r="B12" s="2"/>
      <c r="C12" s="2"/>
      <c r="D12" s="2"/>
      <c r="E12" s="2"/>
    </row>
    <row r="13" spans="1:5" x14ac:dyDescent="0.2">
      <c r="A13" s="245" t="s">
        <v>158</v>
      </c>
      <c r="B13" s="245"/>
      <c r="C13" s="245"/>
      <c r="D13" s="245"/>
      <c r="E13" s="245"/>
    </row>
    <row r="14" spans="1:5" x14ac:dyDescent="0.2">
      <c r="A14" s="317" t="s">
        <v>159</v>
      </c>
      <c r="B14" s="317"/>
      <c r="C14" s="317"/>
      <c r="D14" s="317"/>
      <c r="E14" s="317"/>
    </row>
    <row r="15" spans="1:5" x14ac:dyDescent="0.2">
      <c r="A15" s="31"/>
      <c r="B15" s="31"/>
      <c r="C15" s="30"/>
      <c r="D15" s="30"/>
      <c r="E15" s="97" t="s">
        <v>230</v>
      </c>
    </row>
    <row r="16" spans="1:5" ht="22.5" x14ac:dyDescent="0.2">
      <c r="A16" s="9" t="s">
        <v>9</v>
      </c>
      <c r="B16" s="9" t="s">
        <v>2</v>
      </c>
      <c r="C16" s="17" t="s">
        <v>10</v>
      </c>
      <c r="D16" s="17" t="s">
        <v>196</v>
      </c>
      <c r="E16" s="9" t="s">
        <v>7</v>
      </c>
    </row>
    <row r="17" spans="1:5" x14ac:dyDescent="0.2">
      <c r="A17" s="18"/>
      <c r="B17" s="18"/>
      <c r="C17" s="18"/>
      <c r="D17" s="18"/>
      <c r="E17" s="18"/>
    </row>
    <row r="18" spans="1:5" x14ac:dyDescent="0.2">
      <c r="A18" s="18"/>
      <c r="B18" s="18"/>
      <c r="C18" s="18"/>
      <c r="D18" s="18"/>
      <c r="E18" s="18"/>
    </row>
    <row r="19" spans="1:5" x14ac:dyDescent="0.2">
      <c r="A19" s="18"/>
      <c r="B19" s="18"/>
      <c r="C19" s="18"/>
      <c r="D19" s="18"/>
      <c r="E19" s="18"/>
    </row>
    <row r="20" spans="1:5" x14ac:dyDescent="0.2">
      <c r="A20" s="19" t="s">
        <v>6</v>
      </c>
      <c r="B20" s="19">
        <v>0</v>
      </c>
      <c r="C20" s="18">
        <v>0</v>
      </c>
      <c r="D20" s="18">
        <v>0</v>
      </c>
      <c r="E20" s="18">
        <v>0</v>
      </c>
    </row>
    <row r="21" spans="1:5" x14ac:dyDescent="0.2">
      <c r="A21" s="31"/>
      <c r="B21" s="31"/>
      <c r="C21" s="31"/>
      <c r="D21" s="31"/>
      <c r="E21" s="31"/>
    </row>
    <row r="22" spans="1:5" x14ac:dyDescent="0.2">
      <c r="A22" s="245" t="s">
        <v>161</v>
      </c>
      <c r="B22" s="245"/>
      <c r="C22" s="245"/>
      <c r="D22" s="245"/>
      <c r="E22" s="245"/>
    </row>
    <row r="23" spans="1:5" x14ac:dyDescent="0.2">
      <c r="A23" s="317" t="s">
        <v>160</v>
      </c>
      <c r="B23" s="317"/>
      <c r="C23" s="317"/>
      <c r="D23" s="317"/>
      <c r="E23" s="317"/>
    </row>
    <row r="24" spans="1:5" x14ac:dyDescent="0.2">
      <c r="A24" s="261" t="s">
        <v>230</v>
      </c>
      <c r="B24" s="261"/>
      <c r="C24" s="261"/>
      <c r="D24" s="261"/>
      <c r="E24" s="261"/>
    </row>
    <row r="25" spans="1:5" ht="22.5" x14ac:dyDescent="0.2">
      <c r="A25" s="9" t="s">
        <v>9</v>
      </c>
      <c r="B25" s="9" t="s">
        <v>2</v>
      </c>
      <c r="C25" s="17" t="s">
        <v>10</v>
      </c>
      <c r="D25" s="17" t="s">
        <v>196</v>
      </c>
      <c r="E25" s="9" t="s">
        <v>7</v>
      </c>
    </row>
    <row r="26" spans="1:5" x14ac:dyDescent="0.2">
      <c r="A26" s="18"/>
      <c r="B26" s="18"/>
      <c r="C26" s="18"/>
      <c r="D26" s="18"/>
      <c r="E26" s="18"/>
    </row>
    <row r="27" spans="1:5" x14ac:dyDescent="0.2">
      <c r="A27" s="18"/>
      <c r="B27" s="18"/>
      <c r="C27" s="18"/>
      <c r="D27" s="18"/>
      <c r="E27" s="18"/>
    </row>
    <row r="28" spans="1:5" x14ac:dyDescent="0.2">
      <c r="A28" s="18"/>
      <c r="B28" s="18"/>
      <c r="C28" s="18"/>
      <c r="D28" s="18"/>
      <c r="E28" s="18"/>
    </row>
    <row r="29" spans="1:5" x14ac:dyDescent="0.2">
      <c r="A29" s="19" t="s">
        <v>6</v>
      </c>
      <c r="B29" s="19">
        <v>0</v>
      </c>
      <c r="C29" s="18">
        <v>0</v>
      </c>
      <c r="D29" s="18">
        <v>0</v>
      </c>
      <c r="E29" s="18">
        <v>0</v>
      </c>
    </row>
    <row r="30" spans="1:5" x14ac:dyDescent="0.2">
      <c r="A30" s="32"/>
      <c r="B30" s="32"/>
      <c r="C30" s="33"/>
      <c r="D30" s="33"/>
      <c r="E30" s="33"/>
    </row>
    <row r="31" spans="1:5" x14ac:dyDescent="0.2">
      <c r="A31" s="245" t="s">
        <v>162</v>
      </c>
      <c r="B31" s="245"/>
      <c r="C31" s="245"/>
      <c r="D31" s="245"/>
      <c r="E31" s="245"/>
    </row>
    <row r="32" spans="1:5" x14ac:dyDescent="0.2">
      <c r="A32" s="263" t="s">
        <v>163</v>
      </c>
      <c r="B32" s="263"/>
      <c r="C32" s="263"/>
      <c r="D32" s="263"/>
      <c r="E32" s="263"/>
    </row>
    <row r="33" spans="1:5" x14ac:dyDescent="0.2">
      <c r="A33" s="261" t="s">
        <v>230</v>
      </c>
      <c r="B33" s="261"/>
      <c r="C33" s="261"/>
      <c r="D33" s="261"/>
      <c r="E33" s="261"/>
    </row>
    <row r="34" spans="1:5" ht="22.5" x14ac:dyDescent="0.2">
      <c r="A34" s="151" t="s">
        <v>9</v>
      </c>
      <c r="B34" s="151" t="s">
        <v>2</v>
      </c>
      <c r="C34" s="152" t="s">
        <v>10</v>
      </c>
      <c r="D34" s="152" t="s">
        <v>196</v>
      </c>
      <c r="E34" s="151" t="s">
        <v>7</v>
      </c>
    </row>
    <row r="35" spans="1:5" x14ac:dyDescent="0.2">
      <c r="A35" s="153" t="s">
        <v>290</v>
      </c>
      <c r="B35" s="105">
        <v>5903566</v>
      </c>
      <c r="C35" s="105"/>
      <c r="D35" s="105"/>
      <c r="E35" s="105">
        <v>5903566</v>
      </c>
    </row>
    <row r="36" spans="1:5" x14ac:dyDescent="0.2">
      <c r="A36" s="153"/>
      <c r="B36" s="105"/>
      <c r="C36" s="105"/>
      <c r="D36" s="105"/>
      <c r="E36" s="105"/>
    </row>
    <row r="37" spans="1:5" x14ac:dyDescent="0.2">
      <c r="A37" s="153"/>
      <c r="B37" s="105"/>
      <c r="C37" s="105"/>
      <c r="D37" s="105"/>
      <c r="E37" s="105"/>
    </row>
    <row r="38" spans="1:5" x14ac:dyDescent="0.2">
      <c r="A38" s="153"/>
      <c r="B38" s="105"/>
      <c r="C38" s="105"/>
      <c r="D38" s="105"/>
      <c r="E38" s="105"/>
    </row>
    <row r="39" spans="1:5" x14ac:dyDescent="0.2">
      <c r="A39" s="19" t="s">
        <v>6</v>
      </c>
      <c r="B39" s="106">
        <f>SUM(B35:B38)</f>
        <v>5903566</v>
      </c>
      <c r="C39" s="106">
        <f>SUM(C35:C38)</f>
        <v>0</v>
      </c>
      <c r="D39" s="106">
        <f>SUM(D35:D38)</f>
        <v>0</v>
      </c>
      <c r="E39" s="106">
        <f>SUM(E35:E38)</f>
        <v>5903566</v>
      </c>
    </row>
    <row r="40" spans="1:5" x14ac:dyDescent="0.2">
      <c r="A40" s="31"/>
      <c r="B40" s="31"/>
      <c r="C40" s="31"/>
      <c r="D40" s="31"/>
      <c r="E40" s="31"/>
    </row>
    <row r="41" spans="1:5" x14ac:dyDescent="0.2">
      <c r="A41" s="245" t="s">
        <v>164</v>
      </c>
      <c r="B41" s="245"/>
      <c r="C41" s="245"/>
      <c r="D41" s="245"/>
      <c r="E41" s="245"/>
    </row>
    <row r="42" spans="1:5" x14ac:dyDescent="0.2">
      <c r="A42" s="317" t="s">
        <v>165</v>
      </c>
      <c r="B42" s="317"/>
      <c r="C42" s="317"/>
      <c r="D42" s="317"/>
      <c r="E42" s="317"/>
    </row>
    <row r="43" spans="1:5" x14ac:dyDescent="0.2">
      <c r="A43" s="261" t="s">
        <v>231</v>
      </c>
      <c r="B43" s="261"/>
      <c r="C43" s="261"/>
      <c r="D43" s="261"/>
      <c r="E43" s="261"/>
    </row>
    <row r="44" spans="1:5" ht="22.5" x14ac:dyDescent="0.2">
      <c r="A44" s="9" t="s">
        <v>9</v>
      </c>
      <c r="B44" s="9" t="s">
        <v>2</v>
      </c>
      <c r="C44" s="17" t="s">
        <v>10</v>
      </c>
      <c r="D44" s="17" t="s">
        <v>196</v>
      </c>
      <c r="E44" s="9" t="s">
        <v>7</v>
      </c>
    </row>
    <row r="45" spans="1:5" x14ac:dyDescent="0.2">
      <c r="A45" s="18"/>
      <c r="B45" s="18"/>
      <c r="C45" s="18"/>
      <c r="D45" s="18"/>
      <c r="E45" s="18"/>
    </row>
    <row r="46" spans="1:5" x14ac:dyDescent="0.2">
      <c r="A46" s="18"/>
      <c r="B46" s="18"/>
      <c r="C46" s="18"/>
      <c r="D46" s="18"/>
      <c r="E46" s="18"/>
    </row>
    <row r="47" spans="1:5" x14ac:dyDescent="0.2">
      <c r="A47" s="18"/>
      <c r="B47" s="18"/>
      <c r="C47" s="18"/>
      <c r="D47" s="18"/>
      <c r="E47" s="18"/>
    </row>
    <row r="48" spans="1:5" x14ac:dyDescent="0.2">
      <c r="A48" s="18"/>
      <c r="B48" s="18"/>
      <c r="C48" s="18"/>
      <c r="D48" s="18"/>
      <c r="E48" s="18"/>
    </row>
    <row r="49" spans="1:5" x14ac:dyDescent="0.2">
      <c r="A49" s="19" t="s">
        <v>6</v>
      </c>
      <c r="B49" s="19">
        <v>0</v>
      </c>
      <c r="C49" s="18">
        <v>0</v>
      </c>
      <c r="D49" s="18">
        <v>0</v>
      </c>
      <c r="E49" s="18">
        <v>0</v>
      </c>
    </row>
    <row r="51" spans="1:5" x14ac:dyDescent="0.2">
      <c r="A51" s="245" t="s">
        <v>166</v>
      </c>
      <c r="B51" s="245"/>
      <c r="C51" s="245"/>
      <c r="D51" s="245"/>
      <c r="E51" s="245"/>
    </row>
    <row r="52" spans="1:5" x14ac:dyDescent="0.2">
      <c r="A52" s="317" t="s">
        <v>239</v>
      </c>
      <c r="B52" s="317"/>
      <c r="C52" s="317"/>
      <c r="D52" s="317"/>
      <c r="E52" s="317"/>
    </row>
    <row r="53" spans="1:5" x14ac:dyDescent="0.2">
      <c r="A53" s="261" t="s">
        <v>231</v>
      </c>
      <c r="B53" s="261"/>
      <c r="C53" s="261"/>
      <c r="D53" s="261"/>
      <c r="E53" s="261"/>
    </row>
    <row r="54" spans="1:5" ht="22.5" x14ac:dyDescent="0.2">
      <c r="A54" s="9" t="s">
        <v>9</v>
      </c>
      <c r="B54" s="9" t="s">
        <v>2</v>
      </c>
      <c r="C54" s="17" t="s">
        <v>10</v>
      </c>
      <c r="D54" s="17" t="s">
        <v>196</v>
      </c>
      <c r="E54" s="9" t="s">
        <v>7</v>
      </c>
    </row>
    <row r="55" spans="1:5" x14ac:dyDescent="0.2">
      <c r="A55" s="153" t="s">
        <v>291</v>
      </c>
      <c r="B55" s="105">
        <v>6000000</v>
      </c>
      <c r="C55" s="105">
        <v>6000000</v>
      </c>
      <c r="D55" s="105">
        <v>5810177</v>
      </c>
      <c r="E55" s="73">
        <f>D55/C55</f>
        <v>0.96836283333333328</v>
      </c>
    </row>
    <row r="56" spans="1:5" x14ac:dyDescent="0.2">
      <c r="A56" s="153" t="s">
        <v>292</v>
      </c>
      <c r="B56" s="105"/>
      <c r="C56" s="105">
        <v>125000</v>
      </c>
      <c r="D56" s="105">
        <v>125000</v>
      </c>
      <c r="E56" s="73">
        <v>1</v>
      </c>
    </row>
    <row r="57" spans="1:5" x14ac:dyDescent="0.2">
      <c r="A57" s="153" t="s">
        <v>293</v>
      </c>
      <c r="B57" s="105"/>
      <c r="C57" s="105">
        <v>11865000</v>
      </c>
      <c r="D57" s="105">
        <v>11865600</v>
      </c>
      <c r="E57" s="198">
        <v>1</v>
      </c>
    </row>
    <row r="58" spans="1:5" x14ac:dyDescent="0.2">
      <c r="A58" s="19" t="s">
        <v>6</v>
      </c>
      <c r="B58" s="106">
        <f>SUM(B55:B57)</f>
        <v>6000000</v>
      </c>
      <c r="C58" s="106">
        <f>SUM(C55:C57)</f>
        <v>17990000</v>
      </c>
      <c r="D58" s="106">
        <f>SUM(D55:D57)</f>
        <v>17800777</v>
      </c>
      <c r="E58" s="198">
        <f>D58/C58</f>
        <v>0.98948176764869367</v>
      </c>
    </row>
  </sheetData>
  <mergeCells count="15">
    <mergeCell ref="A23:E23"/>
    <mergeCell ref="A24:E24"/>
    <mergeCell ref="A31:E31"/>
    <mergeCell ref="A32:E32"/>
    <mergeCell ref="A2:E2"/>
    <mergeCell ref="A13:E13"/>
    <mergeCell ref="A14:E14"/>
    <mergeCell ref="A22:E22"/>
    <mergeCell ref="A51:E51"/>
    <mergeCell ref="A52:E52"/>
    <mergeCell ref="A53:E53"/>
    <mergeCell ref="A33:E33"/>
    <mergeCell ref="A41:E41"/>
    <mergeCell ref="A42:E42"/>
    <mergeCell ref="A43:E43"/>
  </mergeCells>
  <phoneticPr fontId="9" type="noConversion"/>
  <pageMargins left="0.51" right="0.39" top="0.38" bottom="0.36" header="0.26" footer="0.27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3:O36"/>
  <sheetViews>
    <sheetView topLeftCell="A22" zoomScale="130" workbookViewId="0">
      <selection activeCell="A5" sqref="A5:E5"/>
    </sheetView>
  </sheetViews>
  <sheetFormatPr defaultRowHeight="12.75" x14ac:dyDescent="0.2"/>
  <cols>
    <col min="1" max="1" width="45.7109375" customWidth="1"/>
    <col min="2" max="3" width="12.7109375" customWidth="1"/>
    <col min="4" max="4" width="13.140625" customWidth="1"/>
    <col min="5" max="5" width="11.42578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 x14ac:dyDescent="0.2">
      <c r="A3" s="316" t="s">
        <v>152</v>
      </c>
      <c r="B3" s="316"/>
      <c r="C3" s="316"/>
      <c r="D3" s="316"/>
      <c r="E3" s="316"/>
    </row>
    <row r="4" spans="1:15" ht="18" customHeight="1" x14ac:dyDescent="0.25">
      <c r="A4" s="246" t="s">
        <v>300</v>
      </c>
      <c r="B4" s="246"/>
      <c r="C4" s="246"/>
      <c r="D4" s="246"/>
      <c r="E4" s="246"/>
      <c r="F4" s="3"/>
      <c r="G4" s="1"/>
    </row>
    <row r="5" spans="1:15" ht="14.25" customHeight="1" x14ac:dyDescent="0.25">
      <c r="A5" s="246" t="s">
        <v>218</v>
      </c>
      <c r="B5" s="246"/>
      <c r="C5" s="246"/>
      <c r="D5" s="246"/>
      <c r="E5" s="246"/>
      <c r="F5" s="3"/>
      <c r="G5" s="1"/>
    </row>
    <row r="6" spans="1:15" ht="15" customHeight="1" x14ac:dyDescent="0.25">
      <c r="A6" s="245" t="s">
        <v>230</v>
      </c>
      <c r="B6" s="245"/>
      <c r="C6" s="245"/>
      <c r="D6" s="245"/>
      <c r="E6" s="245"/>
      <c r="F6" s="3"/>
      <c r="G6" s="6"/>
    </row>
    <row r="7" spans="1:15" ht="15" customHeight="1" x14ac:dyDescent="0.2">
      <c r="A7" s="221" t="s">
        <v>5</v>
      </c>
      <c r="B7" s="221" t="s">
        <v>210</v>
      </c>
      <c r="C7" s="259" t="s">
        <v>211</v>
      </c>
      <c r="D7" s="259" t="s">
        <v>208</v>
      </c>
      <c r="E7" s="221" t="s">
        <v>215</v>
      </c>
    </row>
    <row r="8" spans="1:15" ht="27" customHeight="1" x14ac:dyDescent="0.2">
      <c r="A8" s="221"/>
      <c r="B8" s="273"/>
      <c r="C8" s="259"/>
      <c r="D8" s="259"/>
      <c r="E8" s="221"/>
    </row>
    <row r="9" spans="1:15" ht="13.5" customHeight="1" x14ac:dyDescent="0.2">
      <c r="A9" s="164" t="s">
        <v>32</v>
      </c>
      <c r="B9" s="199">
        <v>264059000</v>
      </c>
      <c r="C9" s="199">
        <v>270851806</v>
      </c>
      <c r="D9" s="199">
        <v>259117988</v>
      </c>
      <c r="E9" s="200">
        <f>D9/C9</f>
        <v>0.95667808838608959</v>
      </c>
      <c r="F9" s="2"/>
      <c r="G9" s="2"/>
      <c r="I9" s="2"/>
      <c r="J9" s="2"/>
      <c r="K9" s="2"/>
      <c r="L9" s="2"/>
      <c r="M9" s="2"/>
      <c r="O9" s="2"/>
    </row>
    <row r="10" spans="1:15" ht="13.5" customHeight="1" x14ac:dyDescent="0.2">
      <c r="A10" s="162" t="s">
        <v>33</v>
      </c>
      <c r="B10" s="199">
        <v>45108000</v>
      </c>
      <c r="C10" s="199">
        <v>45847574</v>
      </c>
      <c r="D10" s="199">
        <v>42095067</v>
      </c>
      <c r="E10" s="200">
        <f t="shared" ref="E10:E36" si="0">D10/C10</f>
        <v>0.91815255044901611</v>
      </c>
      <c r="F10" s="2"/>
      <c r="G10" s="2"/>
      <c r="I10" s="2"/>
      <c r="J10" s="2"/>
      <c r="K10" s="2"/>
      <c r="L10" s="2"/>
      <c r="M10" s="2"/>
      <c r="O10" s="2"/>
    </row>
    <row r="11" spans="1:15" ht="13.5" customHeight="1" x14ac:dyDescent="0.2">
      <c r="A11" s="164" t="s">
        <v>143</v>
      </c>
      <c r="B11" s="199">
        <v>187105000</v>
      </c>
      <c r="C11" s="199">
        <v>232884919</v>
      </c>
      <c r="D11" s="199">
        <v>187739679</v>
      </c>
      <c r="E11" s="200">
        <f t="shared" si="0"/>
        <v>0.80614785966454106</v>
      </c>
      <c r="F11" s="2"/>
      <c r="G11" s="2"/>
      <c r="I11" s="2"/>
      <c r="J11" s="2"/>
      <c r="K11" s="2"/>
      <c r="L11" s="2"/>
      <c r="M11" s="2"/>
      <c r="O11" s="2"/>
    </row>
    <row r="12" spans="1:15" ht="13.5" customHeight="1" x14ac:dyDescent="0.2">
      <c r="A12" s="54" t="s">
        <v>145</v>
      </c>
      <c r="B12" s="199">
        <v>10377000</v>
      </c>
      <c r="C12" s="199">
        <v>17235000</v>
      </c>
      <c r="D12" s="199">
        <v>15662568</v>
      </c>
      <c r="E12" s="200">
        <f t="shared" si="0"/>
        <v>0.90876518711923415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 x14ac:dyDescent="0.2">
      <c r="A13" s="164" t="s">
        <v>144</v>
      </c>
      <c r="B13" s="199">
        <v>13160000</v>
      </c>
      <c r="C13" s="199">
        <v>35257925</v>
      </c>
      <c r="D13" s="199">
        <v>26324565</v>
      </c>
      <c r="E13" s="200">
        <f t="shared" si="0"/>
        <v>0.74662831122364692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165" t="s">
        <v>146</v>
      </c>
      <c r="B14" s="199"/>
      <c r="C14" s="199">
        <v>7612103</v>
      </c>
      <c r="D14" s="199"/>
      <c r="E14" s="200"/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55" t="s">
        <v>147</v>
      </c>
      <c r="B15" s="199"/>
      <c r="C15" s="201"/>
      <c r="D15" s="199"/>
      <c r="E15" s="200"/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56"/>
      <c r="B16" s="199"/>
      <c r="C16" s="202"/>
      <c r="D16" s="199"/>
      <c r="E16" s="200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42" t="s">
        <v>294</v>
      </c>
      <c r="B17" s="203">
        <f>SUM(B9:B16)</f>
        <v>519809000</v>
      </c>
      <c r="C17" s="203">
        <f>SUM(C9:C16)-C14</f>
        <v>602077224</v>
      </c>
      <c r="D17" s="203">
        <f>SUM(D9:D16)</f>
        <v>530939867</v>
      </c>
      <c r="E17" s="200">
        <f t="shared" si="0"/>
        <v>0.88184678947430173</v>
      </c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42"/>
      <c r="B18" s="199"/>
      <c r="C18" s="202"/>
      <c r="D18" s="199"/>
      <c r="E18" s="200"/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39" t="s">
        <v>48</v>
      </c>
      <c r="B19" s="199">
        <v>204634000</v>
      </c>
      <c r="C19" s="199">
        <v>86408505</v>
      </c>
      <c r="D19" s="199">
        <v>82250613</v>
      </c>
      <c r="E19" s="200">
        <f t="shared" si="0"/>
        <v>0.95188098671537025</v>
      </c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39" t="s">
        <v>49</v>
      </c>
      <c r="B20" s="199">
        <v>101877000</v>
      </c>
      <c r="C20" s="199">
        <v>264218107</v>
      </c>
      <c r="D20" s="199">
        <v>253151437</v>
      </c>
      <c r="E20" s="200">
        <f t="shared" si="0"/>
        <v>0.95811539895711995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0" t="s">
        <v>149</v>
      </c>
      <c r="B21" s="199"/>
      <c r="C21" s="204"/>
      <c r="D21" s="199"/>
      <c r="E21" s="200"/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42" t="s">
        <v>295</v>
      </c>
      <c r="B22" s="203">
        <f>SUM(B19:B21)</f>
        <v>306511000</v>
      </c>
      <c r="C22" s="203">
        <f>SUM(C19:C21)</f>
        <v>350626612</v>
      </c>
      <c r="D22" s="203">
        <f>SUM(D19:D21)</f>
        <v>335402050</v>
      </c>
      <c r="E22" s="200">
        <f t="shared" si="0"/>
        <v>0.95657898893310467</v>
      </c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42"/>
      <c r="B23" s="199"/>
      <c r="C23" s="19"/>
      <c r="D23" s="199"/>
      <c r="E23" s="200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42" t="s">
        <v>296</v>
      </c>
      <c r="B24" s="199">
        <f>B22+B17</f>
        <v>826320000</v>
      </c>
      <c r="C24" s="203">
        <f>C22+C17</f>
        <v>952703836</v>
      </c>
      <c r="D24" s="199">
        <f>D22+D17</f>
        <v>866341917</v>
      </c>
      <c r="E24" s="200">
        <f t="shared" si="0"/>
        <v>0.90935071767675768</v>
      </c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42"/>
      <c r="B25" s="199"/>
      <c r="C25" s="19"/>
      <c r="D25" s="199"/>
      <c r="E25" s="200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39" t="s">
        <v>40</v>
      </c>
      <c r="B26" s="199"/>
      <c r="C26" s="122"/>
      <c r="D26" s="199"/>
      <c r="E26" s="200"/>
      <c r="F26" s="2"/>
      <c r="G26" s="2"/>
      <c r="I26" s="2"/>
      <c r="J26" s="2"/>
      <c r="K26" s="2"/>
      <c r="L26" s="2"/>
      <c r="M26" s="2"/>
      <c r="O26" s="2"/>
    </row>
    <row r="27" spans="1:15" ht="13.5" customHeight="1" x14ac:dyDescent="0.2">
      <c r="A27" s="39" t="s">
        <v>41</v>
      </c>
      <c r="B27" s="199"/>
      <c r="C27" s="19"/>
      <c r="D27" s="199"/>
      <c r="E27" s="200"/>
      <c r="F27" s="2"/>
      <c r="G27" s="2"/>
      <c r="I27" s="2"/>
      <c r="J27" s="2"/>
      <c r="K27" s="2"/>
      <c r="L27" s="2"/>
      <c r="M27" s="2"/>
      <c r="O27" s="2"/>
    </row>
    <row r="28" spans="1:15" ht="13.5" customHeight="1" x14ac:dyDescent="0.2">
      <c r="A28" s="40" t="s">
        <v>42</v>
      </c>
      <c r="B28" s="199"/>
      <c r="C28" s="19"/>
      <c r="D28" s="199"/>
      <c r="E28" s="200"/>
      <c r="F28" s="2"/>
      <c r="G28" s="2"/>
      <c r="I28" s="2"/>
      <c r="J28" s="2"/>
      <c r="K28" s="2"/>
      <c r="L28" s="2"/>
      <c r="M28" s="2"/>
      <c r="O28" s="2"/>
    </row>
    <row r="29" spans="1:15" ht="13.5" customHeight="1" x14ac:dyDescent="0.2">
      <c r="A29" s="39" t="s">
        <v>43</v>
      </c>
      <c r="B29" s="199">
        <v>11254542</v>
      </c>
      <c r="C29" s="199">
        <v>11254542</v>
      </c>
      <c r="D29" s="199">
        <v>11254542</v>
      </c>
      <c r="E29" s="200">
        <v>1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 x14ac:dyDescent="0.2">
      <c r="A30" s="39" t="s">
        <v>44</v>
      </c>
      <c r="B30" s="199">
        <v>242641799</v>
      </c>
      <c r="C30" s="199">
        <v>245505299</v>
      </c>
      <c r="D30" s="199">
        <v>221739465</v>
      </c>
      <c r="E30" s="200">
        <f t="shared" si="0"/>
        <v>0.90319624832211876</v>
      </c>
      <c r="F30" s="2"/>
      <c r="G30" s="2"/>
      <c r="I30" s="2"/>
      <c r="J30" s="2"/>
      <c r="K30" s="2"/>
      <c r="L30" s="2"/>
      <c r="M30" s="2"/>
      <c r="O30" s="2"/>
    </row>
    <row r="31" spans="1:15" ht="13.5" customHeight="1" x14ac:dyDescent="0.2">
      <c r="A31" s="39" t="s">
        <v>45</v>
      </c>
      <c r="B31" s="199"/>
      <c r="C31" s="19"/>
      <c r="D31" s="199"/>
      <c r="E31" s="200">
        <v>0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 x14ac:dyDescent="0.2">
      <c r="A32" s="39" t="s">
        <v>46</v>
      </c>
      <c r="B32" s="199"/>
      <c r="C32" s="19"/>
      <c r="D32" s="199"/>
      <c r="E32" s="200"/>
      <c r="F32" s="2"/>
      <c r="G32" s="2"/>
      <c r="I32" s="2"/>
      <c r="J32" s="2"/>
      <c r="K32" s="2"/>
      <c r="L32" s="2"/>
      <c r="M32" s="2"/>
      <c r="O32" s="2"/>
    </row>
    <row r="33" spans="1:15" ht="13.5" customHeight="1" x14ac:dyDescent="0.2">
      <c r="A33" s="164" t="s">
        <v>297</v>
      </c>
      <c r="B33" s="199"/>
      <c r="C33" s="19"/>
      <c r="D33" s="199"/>
      <c r="E33" s="200"/>
      <c r="F33" s="2"/>
      <c r="G33" s="2"/>
      <c r="I33" s="2"/>
      <c r="J33" s="2"/>
      <c r="K33" s="2"/>
      <c r="L33" s="2"/>
      <c r="M33" s="2"/>
      <c r="O33" s="2"/>
    </row>
    <row r="34" spans="1:15" ht="15" customHeight="1" x14ac:dyDescent="0.2">
      <c r="A34" s="41" t="s">
        <v>298</v>
      </c>
      <c r="B34" s="199">
        <f>SUM(B26:B33)</f>
        <v>253896341</v>
      </c>
      <c r="C34" s="199">
        <f t="shared" ref="C34:D34" si="1">SUM(C26:C33)</f>
        <v>256759841</v>
      </c>
      <c r="D34" s="199">
        <f t="shared" si="1"/>
        <v>232994007</v>
      </c>
      <c r="E34" s="200">
        <f t="shared" si="0"/>
        <v>0.90743944260348719</v>
      </c>
    </row>
    <row r="35" spans="1:15" x14ac:dyDescent="0.2">
      <c r="A35" s="22"/>
      <c r="B35" s="199"/>
      <c r="C35" s="205"/>
      <c r="D35" s="199"/>
      <c r="E35" s="200"/>
    </row>
    <row r="36" spans="1:15" x14ac:dyDescent="0.2">
      <c r="A36" s="21" t="s">
        <v>299</v>
      </c>
      <c r="B36" s="199">
        <f>B34+B24</f>
        <v>1080216341</v>
      </c>
      <c r="C36" s="199">
        <f>C34+C24</f>
        <v>1209463677</v>
      </c>
      <c r="D36" s="199">
        <f>D34+D24</f>
        <v>1099335924</v>
      </c>
      <c r="E36" s="200">
        <f t="shared" si="0"/>
        <v>0.90894496867143204</v>
      </c>
    </row>
  </sheetData>
  <mergeCells count="9">
    <mergeCell ref="A4:E4"/>
    <mergeCell ref="A3:E3"/>
    <mergeCell ref="A6:E6"/>
    <mergeCell ref="A7:A8"/>
    <mergeCell ref="E7:E8"/>
    <mergeCell ref="A5:E5"/>
    <mergeCell ref="B7:B8"/>
    <mergeCell ref="C7:C8"/>
    <mergeCell ref="D7:D8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3:O49"/>
  <sheetViews>
    <sheetView topLeftCell="A31" zoomScale="130" workbookViewId="0">
      <selection activeCell="D34" sqref="D34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 x14ac:dyDescent="0.2">
      <c r="A3" s="316" t="s">
        <v>154</v>
      </c>
      <c r="B3" s="316"/>
      <c r="C3" s="316"/>
      <c r="D3" s="316"/>
      <c r="E3" s="316"/>
    </row>
    <row r="4" spans="1:15" ht="18" customHeight="1" x14ac:dyDescent="0.2">
      <c r="A4" s="246" t="s">
        <v>301</v>
      </c>
      <c r="B4" s="246"/>
      <c r="C4" s="246"/>
      <c r="D4" s="246"/>
      <c r="E4" s="246"/>
      <c r="F4" s="57"/>
      <c r="G4" s="57"/>
      <c r="H4" s="57"/>
    </row>
    <row r="5" spans="1:15" ht="14.25" customHeight="1" x14ac:dyDescent="0.2">
      <c r="A5" s="246"/>
      <c r="B5" s="246"/>
      <c r="C5" s="246"/>
      <c r="D5" s="246"/>
      <c r="E5" s="246"/>
      <c r="F5" s="57"/>
      <c r="G5" s="57"/>
      <c r="H5" s="57"/>
    </row>
    <row r="6" spans="1:15" ht="14.25" customHeight="1" x14ac:dyDescent="0.2">
      <c r="A6" s="37"/>
      <c r="B6" s="37"/>
      <c r="C6" s="37"/>
      <c r="D6" s="37"/>
      <c r="E6" s="37"/>
      <c r="F6" s="57"/>
      <c r="G6" s="57"/>
      <c r="H6" s="57"/>
    </row>
    <row r="7" spans="1:15" ht="14.25" customHeight="1" x14ac:dyDescent="0.2">
      <c r="A7" s="51" t="s">
        <v>114</v>
      </c>
      <c r="B7" s="228" t="s">
        <v>196</v>
      </c>
      <c r="C7" s="228"/>
      <c r="D7" s="228"/>
      <c r="E7" s="228"/>
      <c r="F7" s="57"/>
      <c r="G7" s="57"/>
      <c r="H7" s="57"/>
    </row>
    <row r="8" spans="1:15" ht="14.25" customHeight="1" x14ac:dyDescent="0.2">
      <c r="A8" s="46"/>
      <c r="B8" s="43"/>
      <c r="C8" s="43"/>
      <c r="D8" s="43"/>
      <c r="E8" s="43"/>
      <c r="F8" s="57"/>
      <c r="G8" s="57"/>
      <c r="H8" s="57"/>
    </row>
    <row r="9" spans="1:15" ht="15" customHeight="1" x14ac:dyDescent="0.25">
      <c r="A9" s="245" t="s">
        <v>231</v>
      </c>
      <c r="B9" s="245"/>
      <c r="C9" s="245"/>
      <c r="D9" s="245"/>
      <c r="E9" s="245"/>
      <c r="F9" s="3"/>
      <c r="G9" s="6"/>
    </row>
    <row r="10" spans="1:15" ht="20.25" customHeight="1" x14ac:dyDescent="0.2">
      <c r="A10" s="272" t="s">
        <v>5</v>
      </c>
      <c r="B10" s="259" t="s">
        <v>23</v>
      </c>
      <c r="C10" s="259"/>
      <c r="D10" s="259"/>
      <c r="E10" s="264" t="s">
        <v>215</v>
      </c>
    </row>
    <row r="11" spans="1:15" ht="16.5" customHeight="1" x14ac:dyDescent="0.2">
      <c r="A11" s="273"/>
      <c r="B11" s="17" t="s">
        <v>204</v>
      </c>
      <c r="C11" s="85" t="s">
        <v>205</v>
      </c>
      <c r="D11" s="86" t="s">
        <v>208</v>
      </c>
      <c r="E11" s="265"/>
    </row>
    <row r="12" spans="1:15" ht="13.5" customHeight="1" x14ac:dyDescent="0.2">
      <c r="A12" s="47" t="s">
        <v>32</v>
      </c>
      <c r="B12" s="118">
        <v>56438000</v>
      </c>
      <c r="C12" s="118">
        <v>56478000</v>
      </c>
      <c r="D12" s="118">
        <v>53705378</v>
      </c>
      <c r="E12" s="73">
        <f>D12/C12</f>
        <v>0.95090792875101815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 x14ac:dyDescent="0.2">
      <c r="A13" s="48" t="s">
        <v>33</v>
      </c>
      <c r="B13" s="118">
        <v>10335000</v>
      </c>
      <c r="C13" s="118">
        <v>10335000</v>
      </c>
      <c r="D13" s="118">
        <v>9302696</v>
      </c>
      <c r="E13" s="73">
        <f>D13/C13</f>
        <v>0.9001157232704402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47" t="s">
        <v>143</v>
      </c>
      <c r="B14" s="118">
        <v>12730000</v>
      </c>
      <c r="C14" s="118">
        <v>12690000</v>
      </c>
      <c r="D14" s="118">
        <v>8969393</v>
      </c>
      <c r="E14" s="73">
        <f>D14/C14</f>
        <v>0.70680795902285265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54" t="s">
        <v>145</v>
      </c>
      <c r="B15" s="118"/>
      <c r="C15" s="118"/>
      <c r="D15" s="118"/>
      <c r="E15" s="73"/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47" t="s">
        <v>144</v>
      </c>
      <c r="B16" s="118"/>
      <c r="C16" s="105"/>
      <c r="D16" s="105"/>
      <c r="E16" s="73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49" t="s">
        <v>146</v>
      </c>
      <c r="B17" s="118"/>
      <c r="C17" s="105"/>
      <c r="D17" s="118"/>
      <c r="E17" s="73"/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55" t="s">
        <v>147</v>
      </c>
      <c r="B18" s="118"/>
      <c r="C18" s="125"/>
      <c r="D18" s="105"/>
      <c r="E18" s="73"/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56"/>
      <c r="B19" s="118"/>
      <c r="C19" s="126"/>
      <c r="D19" s="105"/>
      <c r="E19" s="73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42" t="s">
        <v>148</v>
      </c>
      <c r="B20" s="119">
        <f>SUM(B12:B19)</f>
        <v>79503000</v>
      </c>
      <c r="C20" s="119">
        <f>SUM(C12:C19)</f>
        <v>79503000</v>
      </c>
      <c r="D20" s="119">
        <f>SUM(D12:D19)</f>
        <v>71977467</v>
      </c>
      <c r="E20" s="73">
        <f>D20/C20</f>
        <v>0.90534277951775399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2"/>
      <c r="B21" s="127"/>
      <c r="C21" s="127"/>
      <c r="D21" s="106"/>
      <c r="E21" s="73"/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39" t="s">
        <v>40</v>
      </c>
      <c r="B22" s="111"/>
      <c r="C22" s="127"/>
      <c r="D22" s="106"/>
      <c r="E22" s="73"/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39" t="s">
        <v>41</v>
      </c>
      <c r="B23" s="111"/>
      <c r="C23" s="127"/>
      <c r="D23" s="106"/>
      <c r="E23" s="73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40" t="s">
        <v>42</v>
      </c>
      <c r="B24" s="128"/>
      <c r="C24" s="127"/>
      <c r="D24" s="106"/>
      <c r="E24" s="73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39" t="s">
        <v>43</v>
      </c>
      <c r="B25" s="111"/>
      <c r="C25" s="127"/>
      <c r="D25" s="106"/>
      <c r="E25" s="73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39" t="s">
        <v>44</v>
      </c>
      <c r="B26" s="111"/>
      <c r="C26" s="129"/>
      <c r="D26" s="130"/>
      <c r="E26" s="73"/>
      <c r="F26" s="2"/>
      <c r="G26" s="2"/>
      <c r="I26" s="2"/>
      <c r="J26" s="2"/>
      <c r="K26" s="2"/>
      <c r="L26" s="2"/>
      <c r="M26" s="2"/>
      <c r="O26" s="2"/>
    </row>
    <row r="27" spans="1:15" ht="13.5" customHeight="1" x14ac:dyDescent="0.2">
      <c r="A27" s="39" t="s">
        <v>45</v>
      </c>
      <c r="B27" s="111"/>
      <c r="C27" s="127"/>
      <c r="D27" s="106"/>
      <c r="E27" s="73"/>
      <c r="F27" s="2"/>
      <c r="G27" s="2"/>
      <c r="I27" s="2"/>
      <c r="J27" s="2"/>
      <c r="K27" s="2"/>
      <c r="L27" s="2"/>
      <c r="M27" s="2"/>
      <c r="O27" s="2"/>
    </row>
    <row r="28" spans="1:15" ht="13.5" customHeight="1" x14ac:dyDescent="0.2">
      <c r="A28" s="39" t="s">
        <v>46</v>
      </c>
      <c r="B28" s="111"/>
      <c r="C28" s="127"/>
      <c r="D28" s="106"/>
      <c r="E28" s="73"/>
      <c r="F28" s="2"/>
      <c r="G28" s="2"/>
      <c r="I28" s="2"/>
      <c r="J28" s="2"/>
      <c r="K28" s="2"/>
      <c r="L28" s="2"/>
      <c r="M28" s="2"/>
      <c r="O28" s="2"/>
    </row>
    <row r="29" spans="1:15" ht="13.5" customHeight="1" x14ac:dyDescent="0.2">
      <c r="A29" s="41" t="s">
        <v>47</v>
      </c>
      <c r="B29" s="117">
        <v>0</v>
      </c>
      <c r="C29" s="117">
        <v>0</v>
      </c>
      <c r="D29" s="106">
        <v>0</v>
      </c>
      <c r="E29" s="73">
        <v>0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 x14ac:dyDescent="0.2">
      <c r="A30" s="42"/>
      <c r="B30" s="126"/>
      <c r="C30" s="126"/>
      <c r="D30" s="105"/>
      <c r="E30" s="73"/>
      <c r="F30" s="2"/>
      <c r="G30" s="2"/>
      <c r="I30" s="2"/>
      <c r="J30" s="2"/>
      <c r="K30" s="2"/>
      <c r="L30" s="2"/>
      <c r="M30" s="2"/>
      <c r="O30" s="2"/>
    </row>
    <row r="31" spans="1:15" ht="13.5" customHeight="1" x14ac:dyDescent="0.2">
      <c r="A31" s="41" t="s">
        <v>15</v>
      </c>
      <c r="B31" s="119">
        <f>B29+B20</f>
        <v>79503000</v>
      </c>
      <c r="C31" s="119">
        <f>C29+C20</f>
        <v>79503000</v>
      </c>
      <c r="D31" s="119">
        <f>D29+D20</f>
        <v>71977467</v>
      </c>
      <c r="E31" s="73">
        <f>D31/C31</f>
        <v>0.90534277951775399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 x14ac:dyDescent="0.2">
      <c r="A32" s="42"/>
      <c r="B32" s="126"/>
      <c r="C32" s="126"/>
      <c r="D32" s="105"/>
      <c r="E32" s="73"/>
      <c r="F32" s="2"/>
      <c r="G32" s="2"/>
      <c r="I32" s="2"/>
      <c r="J32" s="2"/>
      <c r="K32" s="2"/>
      <c r="L32" s="2"/>
      <c r="M32" s="2"/>
      <c r="O32" s="2"/>
    </row>
    <row r="33" spans="1:15" ht="13.5" customHeight="1" x14ac:dyDescent="0.2">
      <c r="A33" s="39" t="s">
        <v>48</v>
      </c>
      <c r="B33" s="111">
        <v>889000</v>
      </c>
      <c r="C33" s="111">
        <v>889000</v>
      </c>
      <c r="D33" s="105">
        <v>598546</v>
      </c>
      <c r="E33" s="73">
        <f>D33/C33</f>
        <v>0.67328008998875144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 x14ac:dyDescent="0.2">
      <c r="A34" s="39" t="s">
        <v>49</v>
      </c>
      <c r="B34" s="111"/>
      <c r="C34" s="131"/>
      <c r="D34" s="118"/>
      <c r="E34" s="73"/>
      <c r="F34" s="2"/>
      <c r="G34" s="2"/>
      <c r="I34" s="2"/>
      <c r="J34" s="2"/>
      <c r="K34" s="2"/>
      <c r="L34" s="2"/>
      <c r="M34" s="2"/>
      <c r="O34" s="2"/>
    </row>
    <row r="35" spans="1:15" ht="13.5" customHeight="1" x14ac:dyDescent="0.2">
      <c r="A35" s="40" t="s">
        <v>149</v>
      </c>
      <c r="B35" s="128"/>
      <c r="C35" s="131"/>
      <c r="D35" s="118"/>
      <c r="E35" s="73"/>
      <c r="F35" s="2"/>
      <c r="G35" s="2"/>
      <c r="I35" s="2"/>
      <c r="J35" s="2"/>
      <c r="K35" s="2"/>
      <c r="L35" s="2"/>
      <c r="M35" s="2"/>
      <c r="O35" s="2"/>
    </row>
    <row r="36" spans="1:15" ht="13.5" customHeight="1" x14ac:dyDescent="0.2">
      <c r="A36" s="42" t="s">
        <v>150</v>
      </c>
      <c r="B36" s="117">
        <f>SUM(B33:B35)</f>
        <v>889000</v>
      </c>
      <c r="C36" s="117">
        <f>SUM(C33:C35)</f>
        <v>889000</v>
      </c>
      <c r="D36" s="117">
        <f>SUM(D33:D35)</f>
        <v>598546</v>
      </c>
      <c r="E36" s="73">
        <f>D36/C36</f>
        <v>0.67328008998875144</v>
      </c>
      <c r="F36" s="2"/>
      <c r="G36" s="2"/>
      <c r="I36" s="2"/>
      <c r="J36" s="2"/>
      <c r="K36" s="2"/>
      <c r="L36" s="2"/>
      <c r="M36" s="2"/>
      <c r="O36" s="2"/>
    </row>
    <row r="37" spans="1:15" ht="13.5" customHeight="1" x14ac:dyDescent="0.2">
      <c r="A37" s="42"/>
      <c r="B37" s="117"/>
      <c r="C37" s="106"/>
      <c r="D37" s="105"/>
      <c r="E37" s="73"/>
      <c r="F37" s="2"/>
      <c r="G37" s="2"/>
      <c r="I37" s="2"/>
      <c r="J37" s="2"/>
      <c r="K37" s="2"/>
      <c r="L37" s="2"/>
      <c r="M37" s="2"/>
      <c r="O37" s="2"/>
    </row>
    <row r="38" spans="1:15" ht="13.5" customHeight="1" x14ac:dyDescent="0.2">
      <c r="A38" s="39" t="s">
        <v>40</v>
      </c>
      <c r="B38" s="117"/>
      <c r="C38" s="106"/>
      <c r="D38" s="105"/>
      <c r="E38" s="73"/>
      <c r="F38" s="2"/>
      <c r="G38" s="2"/>
      <c r="I38" s="2"/>
      <c r="J38" s="2"/>
      <c r="K38" s="2"/>
      <c r="L38" s="2"/>
      <c r="M38" s="2"/>
      <c r="O38" s="2"/>
    </row>
    <row r="39" spans="1:15" ht="13.5" customHeight="1" x14ac:dyDescent="0.2">
      <c r="A39" s="39" t="s">
        <v>41</v>
      </c>
      <c r="B39" s="117"/>
      <c r="C39" s="106"/>
      <c r="D39" s="105"/>
      <c r="E39" s="73"/>
      <c r="F39" s="2"/>
      <c r="G39" s="2"/>
      <c r="I39" s="2"/>
      <c r="J39" s="2"/>
      <c r="K39" s="2"/>
      <c r="L39" s="2"/>
      <c r="M39" s="2"/>
      <c r="O39" s="2"/>
    </row>
    <row r="40" spans="1:15" ht="13.5" customHeight="1" x14ac:dyDescent="0.2">
      <c r="A40" s="40" t="s">
        <v>42</v>
      </c>
      <c r="B40" s="117"/>
      <c r="C40" s="106"/>
      <c r="D40" s="105"/>
      <c r="E40" s="73"/>
      <c r="F40" s="2"/>
      <c r="G40" s="2"/>
      <c r="I40" s="2"/>
      <c r="J40" s="2"/>
      <c r="K40" s="2"/>
      <c r="L40" s="2"/>
      <c r="M40" s="2"/>
      <c r="O40" s="2"/>
    </row>
    <row r="41" spans="1:15" ht="13.5" customHeight="1" x14ac:dyDescent="0.2">
      <c r="A41" s="39" t="s">
        <v>43</v>
      </c>
      <c r="B41" s="117"/>
      <c r="C41" s="106"/>
      <c r="D41" s="105"/>
      <c r="E41" s="73"/>
      <c r="F41" s="2"/>
      <c r="G41" s="2"/>
      <c r="I41" s="2"/>
      <c r="J41" s="2"/>
      <c r="K41" s="2"/>
      <c r="L41" s="2"/>
      <c r="M41" s="2"/>
      <c r="O41" s="2"/>
    </row>
    <row r="42" spans="1:15" ht="13.5" customHeight="1" x14ac:dyDescent="0.2">
      <c r="A42" s="39" t="s">
        <v>44</v>
      </c>
      <c r="B42" s="117"/>
      <c r="C42" s="106"/>
      <c r="D42" s="105"/>
      <c r="E42" s="73"/>
      <c r="F42" s="2"/>
      <c r="G42" s="2"/>
      <c r="I42" s="2"/>
      <c r="J42" s="2"/>
      <c r="K42" s="2"/>
      <c r="L42" s="2"/>
      <c r="M42" s="2"/>
      <c r="O42" s="2"/>
    </row>
    <row r="43" spans="1:15" ht="13.5" customHeight="1" x14ac:dyDescent="0.2">
      <c r="A43" s="39" t="s">
        <v>45</v>
      </c>
      <c r="B43" s="117"/>
      <c r="C43" s="106"/>
      <c r="D43" s="105"/>
      <c r="E43" s="73"/>
      <c r="F43" s="2"/>
      <c r="G43" s="2"/>
      <c r="I43" s="2"/>
      <c r="J43" s="2"/>
      <c r="K43" s="2"/>
      <c r="L43" s="2"/>
      <c r="M43" s="2"/>
      <c r="O43" s="2"/>
    </row>
    <row r="44" spans="1:15" ht="13.5" customHeight="1" x14ac:dyDescent="0.2">
      <c r="A44" s="39" t="s">
        <v>46</v>
      </c>
      <c r="B44" s="117"/>
      <c r="C44" s="106"/>
      <c r="D44" s="105"/>
      <c r="E44" s="73"/>
      <c r="F44" s="2"/>
      <c r="G44" s="2"/>
      <c r="I44" s="2"/>
      <c r="J44" s="2"/>
      <c r="K44" s="2"/>
      <c r="L44" s="2"/>
      <c r="M44" s="2"/>
      <c r="O44" s="2"/>
    </row>
    <row r="45" spans="1:15" ht="13.5" customHeight="1" x14ac:dyDescent="0.2">
      <c r="A45" s="41" t="s">
        <v>51</v>
      </c>
      <c r="B45" s="117">
        <v>0</v>
      </c>
      <c r="C45" s="105">
        <v>0</v>
      </c>
      <c r="D45" s="105">
        <v>0</v>
      </c>
      <c r="E45" s="73">
        <v>0</v>
      </c>
      <c r="F45" s="2"/>
      <c r="G45" s="2"/>
      <c r="I45" s="2"/>
      <c r="J45" s="2"/>
      <c r="K45" s="2"/>
      <c r="L45" s="2"/>
      <c r="M45" s="2"/>
      <c r="O45" s="2"/>
    </row>
    <row r="46" spans="1:15" ht="13.5" customHeight="1" x14ac:dyDescent="0.2">
      <c r="A46" s="16"/>
      <c r="B46" s="115"/>
      <c r="C46" s="105"/>
      <c r="D46" s="105"/>
      <c r="E46" s="73"/>
      <c r="F46" s="2"/>
      <c r="G46" s="2"/>
      <c r="I46" s="2"/>
      <c r="J46" s="2"/>
      <c r="K46" s="2"/>
      <c r="L46" s="2"/>
      <c r="M46" s="2"/>
      <c r="O46" s="2"/>
    </row>
    <row r="47" spans="1:15" ht="13.5" customHeight="1" x14ac:dyDescent="0.2">
      <c r="A47" s="41" t="s">
        <v>16</v>
      </c>
      <c r="B47" s="132">
        <f>B45+B36</f>
        <v>889000</v>
      </c>
      <c r="C47" s="132">
        <f>C45+C36</f>
        <v>889000</v>
      </c>
      <c r="D47" s="132">
        <f>D45+D36</f>
        <v>598546</v>
      </c>
      <c r="E47" s="73">
        <f>D47/C47</f>
        <v>0.67328008998875144</v>
      </c>
      <c r="F47" s="2"/>
      <c r="G47" s="2"/>
      <c r="I47" s="2"/>
    </row>
    <row r="48" spans="1:15" ht="13.5" customHeight="1" x14ac:dyDescent="0.2">
      <c r="A48" s="22"/>
      <c r="B48" s="133"/>
      <c r="C48" s="133"/>
      <c r="D48" s="105"/>
      <c r="E48" s="73"/>
      <c r="F48" s="2"/>
      <c r="G48" s="2"/>
      <c r="I48" s="2"/>
    </row>
    <row r="49" spans="1:5" ht="15" customHeight="1" x14ac:dyDescent="0.2">
      <c r="A49" s="21" t="s">
        <v>22</v>
      </c>
      <c r="B49" s="133">
        <f>B31+B47</f>
        <v>80392000</v>
      </c>
      <c r="C49" s="133">
        <f>C31+C47</f>
        <v>80392000</v>
      </c>
      <c r="D49" s="133">
        <f>D31+D47</f>
        <v>72576013</v>
      </c>
      <c r="E49" s="73">
        <f>D49/C49</f>
        <v>0.9027765573688924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3:O49"/>
  <sheetViews>
    <sheetView topLeftCell="A25" zoomScale="130" workbookViewId="0">
      <selection activeCell="D34" sqref="D34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 x14ac:dyDescent="0.2">
      <c r="A3" s="316" t="s">
        <v>202</v>
      </c>
      <c r="B3" s="316"/>
      <c r="C3" s="316"/>
      <c r="D3" s="316"/>
      <c r="E3" s="316"/>
    </row>
    <row r="4" spans="1:15" ht="18" customHeight="1" x14ac:dyDescent="0.2">
      <c r="A4" s="246" t="s">
        <v>301</v>
      </c>
      <c r="B4" s="246"/>
      <c r="C4" s="246"/>
      <c r="D4" s="246"/>
      <c r="E4" s="246"/>
      <c r="F4" s="57"/>
      <c r="G4" s="57"/>
      <c r="H4" s="57"/>
    </row>
    <row r="5" spans="1:15" ht="14.25" customHeight="1" x14ac:dyDescent="0.2">
      <c r="A5" s="246"/>
      <c r="B5" s="246"/>
      <c r="C5" s="246"/>
      <c r="D5" s="246"/>
      <c r="E5" s="246"/>
      <c r="F5" s="57"/>
      <c r="G5" s="57"/>
      <c r="H5" s="57"/>
    </row>
    <row r="6" spans="1:15" ht="14.25" customHeight="1" x14ac:dyDescent="0.2">
      <c r="A6" s="37"/>
      <c r="B6" s="37"/>
      <c r="C6" s="37"/>
      <c r="D6" s="37"/>
      <c r="E6" s="37"/>
      <c r="F6" s="57"/>
      <c r="G6" s="57"/>
      <c r="H6" s="57"/>
    </row>
    <row r="7" spans="1:15" ht="14.25" customHeight="1" x14ac:dyDescent="0.2">
      <c r="A7" s="51" t="s">
        <v>114</v>
      </c>
      <c r="B7" s="228" t="s">
        <v>199</v>
      </c>
      <c r="C7" s="228"/>
      <c r="D7" s="228"/>
      <c r="E7" s="228"/>
      <c r="F7" s="57"/>
      <c r="G7" s="57"/>
      <c r="H7" s="57"/>
    </row>
    <row r="8" spans="1:15" ht="14.25" customHeight="1" x14ac:dyDescent="0.2">
      <c r="A8" s="46"/>
      <c r="B8" s="43"/>
      <c r="C8" s="43"/>
      <c r="D8" s="43"/>
      <c r="E8" s="43"/>
      <c r="F8" s="57"/>
      <c r="G8" s="57"/>
      <c r="H8" s="57"/>
    </row>
    <row r="9" spans="1:15" ht="15" customHeight="1" x14ac:dyDescent="0.25">
      <c r="A9" s="245" t="s">
        <v>230</v>
      </c>
      <c r="B9" s="245"/>
      <c r="C9" s="245"/>
      <c r="D9" s="245"/>
      <c r="E9" s="245"/>
      <c r="F9" s="3"/>
      <c r="G9" s="6"/>
    </row>
    <row r="10" spans="1:15" ht="20.25" customHeight="1" x14ac:dyDescent="0.2">
      <c r="A10" s="272" t="s">
        <v>5</v>
      </c>
      <c r="B10" s="259" t="s">
        <v>23</v>
      </c>
      <c r="C10" s="259"/>
      <c r="D10" s="259"/>
      <c r="E10" s="264" t="s">
        <v>215</v>
      </c>
    </row>
    <row r="11" spans="1:15" ht="16.5" customHeight="1" x14ac:dyDescent="0.2">
      <c r="A11" s="273"/>
      <c r="B11" s="17" t="s">
        <v>204</v>
      </c>
      <c r="C11" s="85" t="s">
        <v>205</v>
      </c>
      <c r="D11" s="86" t="s">
        <v>208</v>
      </c>
      <c r="E11" s="265"/>
    </row>
    <row r="12" spans="1:15" ht="13.5" customHeight="1" x14ac:dyDescent="0.2">
      <c r="A12" s="47" t="s">
        <v>32</v>
      </c>
      <c r="B12" s="118">
        <v>10672000</v>
      </c>
      <c r="C12" s="118">
        <v>10672000</v>
      </c>
      <c r="D12" s="105">
        <v>9796938</v>
      </c>
      <c r="E12" s="73">
        <f>D12/C12</f>
        <v>0.91800393553223392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 x14ac:dyDescent="0.2">
      <c r="A13" s="48" t="s">
        <v>33</v>
      </c>
      <c r="B13" s="118">
        <v>1901000</v>
      </c>
      <c r="C13" s="118">
        <v>1901000</v>
      </c>
      <c r="D13" s="105">
        <v>1769687</v>
      </c>
      <c r="E13" s="73">
        <f>D13/C13</f>
        <v>0.9309242503945292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47" t="s">
        <v>143</v>
      </c>
      <c r="B14" s="118">
        <v>3874000</v>
      </c>
      <c r="C14" s="118">
        <v>5046240</v>
      </c>
      <c r="D14" s="105">
        <v>4725917</v>
      </c>
      <c r="E14" s="73">
        <f>D14/C14</f>
        <v>0.93652244047052857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54" t="s">
        <v>145</v>
      </c>
      <c r="B15" s="118"/>
      <c r="C15" s="105"/>
      <c r="D15" s="105"/>
      <c r="E15" s="73"/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47" t="s">
        <v>144</v>
      </c>
      <c r="B16" s="118"/>
      <c r="C16" s="105"/>
      <c r="D16" s="105"/>
      <c r="E16" s="73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49" t="s">
        <v>146</v>
      </c>
      <c r="B17" s="118"/>
      <c r="C17" s="105"/>
      <c r="D17" s="118"/>
      <c r="E17" s="73"/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55" t="s">
        <v>147</v>
      </c>
      <c r="B18" s="118"/>
      <c r="C18" s="125"/>
      <c r="D18" s="105"/>
      <c r="E18" s="73"/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56"/>
      <c r="B19" s="118"/>
      <c r="C19" s="126"/>
      <c r="D19" s="105"/>
      <c r="E19" s="73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42" t="s">
        <v>148</v>
      </c>
      <c r="B20" s="119">
        <f>SUM(B12:B19)</f>
        <v>16447000</v>
      </c>
      <c r="C20" s="119">
        <f>SUM(C12:C19)</f>
        <v>17619240</v>
      </c>
      <c r="D20" s="119">
        <f>SUM(D12:D19)</f>
        <v>16292542</v>
      </c>
      <c r="E20" s="73">
        <f>D20/C20</f>
        <v>0.92470174649984904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2"/>
      <c r="B21" s="127"/>
      <c r="C21" s="127"/>
      <c r="D21" s="106"/>
      <c r="E21" s="73"/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39" t="s">
        <v>40</v>
      </c>
      <c r="B22" s="111"/>
      <c r="C22" s="127"/>
      <c r="D22" s="106"/>
      <c r="E22" s="73"/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39" t="s">
        <v>41</v>
      </c>
      <c r="B23" s="111"/>
      <c r="C23" s="127"/>
      <c r="D23" s="106"/>
      <c r="E23" s="73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40" t="s">
        <v>42</v>
      </c>
      <c r="B24" s="128"/>
      <c r="C24" s="127"/>
      <c r="D24" s="106"/>
      <c r="E24" s="73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39" t="s">
        <v>43</v>
      </c>
      <c r="B25" s="111"/>
      <c r="C25" s="127"/>
      <c r="D25" s="106"/>
      <c r="E25" s="73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39" t="s">
        <v>44</v>
      </c>
      <c r="B26" s="129" t="s">
        <v>151</v>
      </c>
      <c r="C26" s="129" t="s">
        <v>151</v>
      </c>
      <c r="D26" s="130" t="s">
        <v>151</v>
      </c>
      <c r="E26" s="73"/>
      <c r="F26" s="2"/>
      <c r="G26" s="2"/>
      <c r="I26" s="2"/>
      <c r="J26" s="2"/>
      <c r="K26" s="2"/>
      <c r="L26" s="2"/>
      <c r="M26" s="2"/>
      <c r="O26" s="2"/>
    </row>
    <row r="27" spans="1:15" ht="13.5" customHeight="1" x14ac:dyDescent="0.2">
      <c r="A27" s="39" t="s">
        <v>45</v>
      </c>
      <c r="B27" s="111"/>
      <c r="C27" s="127"/>
      <c r="D27" s="106"/>
      <c r="E27" s="73"/>
      <c r="F27" s="2"/>
      <c r="G27" s="2"/>
      <c r="I27" s="2"/>
      <c r="J27" s="2"/>
      <c r="K27" s="2"/>
      <c r="L27" s="2"/>
      <c r="M27" s="2"/>
      <c r="O27" s="2"/>
    </row>
    <row r="28" spans="1:15" ht="13.5" customHeight="1" x14ac:dyDescent="0.2">
      <c r="A28" s="39" t="s">
        <v>46</v>
      </c>
      <c r="B28" s="111"/>
      <c r="C28" s="127"/>
      <c r="D28" s="106"/>
      <c r="E28" s="73"/>
      <c r="F28" s="2"/>
      <c r="G28" s="2"/>
      <c r="I28" s="2"/>
      <c r="J28" s="2"/>
      <c r="K28" s="2"/>
      <c r="L28" s="2"/>
      <c r="M28" s="2"/>
      <c r="O28" s="2"/>
    </row>
    <row r="29" spans="1:15" ht="13.5" customHeight="1" x14ac:dyDescent="0.2">
      <c r="A29" s="41" t="s">
        <v>47</v>
      </c>
      <c r="B29" s="117">
        <v>0</v>
      </c>
      <c r="C29" s="117">
        <v>0</v>
      </c>
      <c r="D29" s="106">
        <v>0</v>
      </c>
      <c r="E29" s="73">
        <v>0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 x14ac:dyDescent="0.2">
      <c r="A30" s="42"/>
      <c r="B30" s="126"/>
      <c r="C30" s="126"/>
      <c r="D30" s="105"/>
      <c r="E30" s="73"/>
      <c r="F30" s="2"/>
      <c r="G30" s="2"/>
      <c r="I30" s="2"/>
      <c r="J30" s="2"/>
      <c r="K30" s="2"/>
      <c r="L30" s="2"/>
      <c r="M30" s="2"/>
      <c r="O30" s="2"/>
    </row>
    <row r="31" spans="1:15" ht="13.5" customHeight="1" x14ac:dyDescent="0.2">
      <c r="A31" s="41" t="s">
        <v>15</v>
      </c>
      <c r="B31" s="119">
        <f>B29+B20</f>
        <v>16447000</v>
      </c>
      <c r="C31" s="119">
        <f>C29+C20</f>
        <v>17619240</v>
      </c>
      <c r="D31" s="119">
        <f>D29+D20</f>
        <v>16292542</v>
      </c>
      <c r="E31" s="73">
        <f>D31/C31</f>
        <v>0.92470174649984904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 x14ac:dyDescent="0.2">
      <c r="A32" s="42"/>
      <c r="B32" s="126"/>
      <c r="C32" s="126"/>
      <c r="D32" s="105"/>
      <c r="E32" s="73"/>
      <c r="F32" s="2"/>
      <c r="G32" s="2"/>
      <c r="I32" s="2"/>
      <c r="J32" s="2"/>
      <c r="K32" s="2"/>
      <c r="L32" s="2"/>
      <c r="M32" s="2"/>
      <c r="O32" s="2"/>
    </row>
    <row r="33" spans="1:15" ht="13.5" customHeight="1" x14ac:dyDescent="0.2">
      <c r="A33" s="39" t="s">
        <v>48</v>
      </c>
      <c r="B33" s="111">
        <v>127000</v>
      </c>
      <c r="C33" s="111">
        <v>374500</v>
      </c>
      <c r="D33" s="105">
        <v>353955</v>
      </c>
      <c r="E33" s="73">
        <f>D33/C33</f>
        <v>0.94514018691588786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 x14ac:dyDescent="0.2">
      <c r="A34" s="39" t="s">
        <v>49</v>
      </c>
      <c r="B34" s="111"/>
      <c r="C34" s="131"/>
      <c r="D34" s="118"/>
      <c r="E34" s="73"/>
      <c r="F34" s="2"/>
      <c r="G34" s="2"/>
      <c r="I34" s="2"/>
      <c r="J34" s="2"/>
      <c r="K34" s="2"/>
      <c r="L34" s="2"/>
      <c r="M34" s="2"/>
      <c r="O34" s="2"/>
    </row>
    <row r="35" spans="1:15" ht="13.5" customHeight="1" x14ac:dyDescent="0.2">
      <c r="A35" s="40" t="s">
        <v>149</v>
      </c>
      <c r="B35" s="128"/>
      <c r="C35" s="131"/>
      <c r="D35" s="118"/>
      <c r="E35" s="73"/>
      <c r="F35" s="2"/>
      <c r="G35" s="2"/>
      <c r="I35" s="2"/>
      <c r="J35" s="2"/>
      <c r="K35" s="2"/>
      <c r="L35" s="2"/>
      <c r="M35" s="2"/>
      <c r="O35" s="2"/>
    </row>
    <row r="36" spans="1:15" ht="13.5" customHeight="1" x14ac:dyDescent="0.2">
      <c r="A36" s="42" t="s">
        <v>150</v>
      </c>
      <c r="B36" s="117">
        <f>SUM(B33:B35)</f>
        <v>127000</v>
      </c>
      <c r="C36" s="117">
        <f>SUM(C33:C35)</f>
        <v>374500</v>
      </c>
      <c r="D36" s="117">
        <f>SUM(D33:D35)</f>
        <v>353955</v>
      </c>
      <c r="E36" s="73">
        <f>D36/C36</f>
        <v>0.94514018691588786</v>
      </c>
      <c r="F36" s="2"/>
      <c r="G36" s="2"/>
      <c r="I36" s="2"/>
      <c r="J36" s="2"/>
      <c r="K36" s="2"/>
      <c r="L36" s="2"/>
      <c r="M36" s="2"/>
      <c r="O36" s="2"/>
    </row>
    <row r="37" spans="1:15" ht="13.5" customHeight="1" x14ac:dyDescent="0.2">
      <c r="A37" s="42"/>
      <c r="B37" s="117"/>
      <c r="C37" s="106"/>
      <c r="D37" s="105"/>
      <c r="E37" s="73"/>
      <c r="F37" s="2"/>
      <c r="G37" s="2"/>
      <c r="I37" s="2"/>
      <c r="J37" s="2"/>
      <c r="K37" s="2"/>
      <c r="L37" s="2"/>
      <c r="M37" s="2"/>
      <c r="O37" s="2"/>
    </row>
    <row r="38" spans="1:15" ht="13.5" customHeight="1" x14ac:dyDescent="0.2">
      <c r="A38" s="39" t="s">
        <v>40</v>
      </c>
      <c r="B38" s="117"/>
      <c r="C38" s="106"/>
      <c r="D38" s="105"/>
      <c r="E38" s="73"/>
      <c r="F38" s="2"/>
      <c r="G38" s="2"/>
      <c r="I38" s="2"/>
      <c r="J38" s="2"/>
      <c r="K38" s="2"/>
      <c r="L38" s="2"/>
      <c r="M38" s="2"/>
      <c r="O38" s="2"/>
    </row>
    <row r="39" spans="1:15" ht="13.5" customHeight="1" x14ac:dyDescent="0.2">
      <c r="A39" s="39" t="s">
        <v>41</v>
      </c>
      <c r="B39" s="117"/>
      <c r="C39" s="106"/>
      <c r="D39" s="105"/>
      <c r="E39" s="73"/>
      <c r="F39" s="2"/>
      <c r="G39" s="2"/>
      <c r="I39" s="2"/>
      <c r="J39" s="2"/>
      <c r="K39" s="2"/>
      <c r="L39" s="2"/>
      <c r="M39" s="2"/>
      <c r="O39" s="2"/>
    </row>
    <row r="40" spans="1:15" ht="13.5" customHeight="1" x14ac:dyDescent="0.2">
      <c r="A40" s="40" t="s">
        <v>42</v>
      </c>
      <c r="B40" s="117"/>
      <c r="C40" s="106"/>
      <c r="D40" s="105"/>
      <c r="E40" s="73"/>
      <c r="F40" s="2"/>
      <c r="G40" s="2"/>
      <c r="I40" s="2"/>
      <c r="J40" s="2"/>
      <c r="K40" s="2"/>
      <c r="L40" s="2"/>
      <c r="M40" s="2"/>
      <c r="O40" s="2"/>
    </row>
    <row r="41" spans="1:15" ht="13.5" customHeight="1" x14ac:dyDescent="0.2">
      <c r="A41" s="39" t="s">
        <v>43</v>
      </c>
      <c r="B41" s="117"/>
      <c r="C41" s="106"/>
      <c r="D41" s="105"/>
      <c r="E41" s="73"/>
      <c r="F41" s="2"/>
      <c r="G41" s="2"/>
      <c r="I41" s="2"/>
      <c r="J41" s="2"/>
      <c r="K41" s="2"/>
      <c r="L41" s="2"/>
      <c r="M41" s="2"/>
      <c r="O41" s="2"/>
    </row>
    <row r="42" spans="1:15" ht="13.5" customHeight="1" x14ac:dyDescent="0.2">
      <c r="A42" s="39" t="s">
        <v>44</v>
      </c>
      <c r="B42" s="117"/>
      <c r="C42" s="106"/>
      <c r="D42" s="105"/>
      <c r="E42" s="73"/>
      <c r="F42" s="2"/>
      <c r="G42" s="2"/>
      <c r="I42" s="2"/>
      <c r="J42" s="2"/>
      <c r="K42" s="2"/>
      <c r="L42" s="2"/>
      <c r="M42" s="2"/>
      <c r="O42" s="2"/>
    </row>
    <row r="43" spans="1:15" ht="13.5" customHeight="1" x14ac:dyDescent="0.2">
      <c r="A43" s="39" t="s">
        <v>45</v>
      </c>
      <c r="B43" s="117"/>
      <c r="C43" s="106"/>
      <c r="D43" s="105"/>
      <c r="E43" s="73"/>
      <c r="F43" s="2"/>
      <c r="G43" s="2"/>
      <c r="I43" s="2"/>
      <c r="J43" s="2"/>
      <c r="K43" s="2"/>
      <c r="L43" s="2"/>
      <c r="M43" s="2"/>
      <c r="O43" s="2"/>
    </row>
    <row r="44" spans="1:15" ht="13.5" customHeight="1" x14ac:dyDescent="0.2">
      <c r="A44" s="39" t="s">
        <v>46</v>
      </c>
      <c r="B44" s="117"/>
      <c r="C44" s="106"/>
      <c r="D44" s="105"/>
      <c r="E44" s="73"/>
      <c r="F44" s="2"/>
      <c r="G44" s="2"/>
      <c r="I44" s="2"/>
      <c r="J44" s="2"/>
      <c r="K44" s="2"/>
      <c r="L44" s="2"/>
      <c r="M44" s="2"/>
      <c r="O44" s="2"/>
    </row>
    <row r="45" spans="1:15" ht="13.5" customHeight="1" x14ac:dyDescent="0.2">
      <c r="A45" s="41" t="s">
        <v>51</v>
      </c>
      <c r="B45" s="117">
        <v>0</v>
      </c>
      <c r="C45" s="105">
        <v>0</v>
      </c>
      <c r="D45" s="105">
        <v>0</v>
      </c>
      <c r="E45" s="73"/>
      <c r="F45" s="2"/>
      <c r="G45" s="2"/>
      <c r="I45" s="2"/>
      <c r="J45" s="2"/>
      <c r="K45" s="2"/>
      <c r="L45" s="2"/>
      <c r="M45" s="2"/>
      <c r="O45" s="2"/>
    </row>
    <row r="46" spans="1:15" ht="13.5" customHeight="1" x14ac:dyDescent="0.2">
      <c r="A46" s="16"/>
      <c r="B46" s="115"/>
      <c r="C46" s="105"/>
      <c r="D46" s="105"/>
      <c r="E46" s="73"/>
      <c r="F46" s="2"/>
      <c r="G46" s="2"/>
      <c r="I46" s="2"/>
      <c r="J46" s="2"/>
      <c r="K46" s="2"/>
      <c r="L46" s="2"/>
      <c r="M46" s="2"/>
      <c r="O46" s="2"/>
    </row>
    <row r="47" spans="1:15" ht="13.5" customHeight="1" x14ac:dyDescent="0.2">
      <c r="A47" s="41" t="s">
        <v>16</v>
      </c>
      <c r="B47" s="132">
        <f>B45+B36</f>
        <v>127000</v>
      </c>
      <c r="C47" s="132">
        <f>C45+C36</f>
        <v>374500</v>
      </c>
      <c r="D47" s="132">
        <f>D45+D36</f>
        <v>353955</v>
      </c>
      <c r="E47" s="73">
        <f>D47/C47</f>
        <v>0.94514018691588786</v>
      </c>
      <c r="F47" s="2"/>
      <c r="G47" s="2"/>
      <c r="I47" s="2"/>
    </row>
    <row r="48" spans="1:15" ht="13.5" customHeight="1" x14ac:dyDescent="0.2">
      <c r="A48" s="22"/>
      <c r="B48" s="133"/>
      <c r="C48" s="133"/>
      <c r="D48" s="105"/>
      <c r="E48" s="73"/>
      <c r="F48" s="2"/>
      <c r="G48" s="2"/>
      <c r="I48" s="2"/>
    </row>
    <row r="49" spans="1:5" ht="15" customHeight="1" x14ac:dyDescent="0.2">
      <c r="A49" s="21" t="s">
        <v>22</v>
      </c>
      <c r="B49" s="133">
        <f>B31+B47</f>
        <v>16574000</v>
      </c>
      <c r="C49" s="133">
        <f>C31+C47</f>
        <v>17993740</v>
      </c>
      <c r="D49" s="133">
        <f>D31+D47</f>
        <v>16646497</v>
      </c>
      <c r="E49" s="73">
        <f>D49/C49</f>
        <v>0.92512712754546855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H96"/>
  <sheetViews>
    <sheetView topLeftCell="A25" workbookViewId="0">
      <selection activeCell="H59" sqref="H59"/>
    </sheetView>
  </sheetViews>
  <sheetFormatPr defaultRowHeight="12.75" x14ac:dyDescent="0.2"/>
  <cols>
    <col min="4" max="4" width="25.140625" customWidth="1"/>
    <col min="5" max="5" width="13.28515625" customWidth="1"/>
    <col min="6" max="6" width="14" customWidth="1"/>
    <col min="7" max="7" width="14.140625" customWidth="1"/>
    <col min="8" max="8" width="10.85546875" customWidth="1"/>
    <col min="9" max="10" width="12.5703125" customWidth="1"/>
    <col min="11" max="11" width="11.28515625" customWidth="1"/>
    <col min="12" max="12" width="12.42578125" customWidth="1"/>
  </cols>
  <sheetData>
    <row r="2" spans="1:8" x14ac:dyDescent="0.2">
      <c r="A2" s="245" t="s">
        <v>110</v>
      </c>
      <c r="B2" s="245"/>
      <c r="C2" s="245"/>
      <c r="D2" s="245"/>
      <c r="E2" s="245"/>
      <c r="F2" s="245"/>
      <c r="G2" s="245"/>
      <c r="H2" s="245"/>
    </row>
    <row r="3" spans="1:8" x14ac:dyDescent="0.2">
      <c r="A3" s="246" t="s">
        <v>247</v>
      </c>
      <c r="B3" s="246"/>
      <c r="C3" s="246"/>
      <c r="D3" s="246"/>
      <c r="E3" s="246"/>
      <c r="F3" s="246"/>
      <c r="G3" s="246"/>
      <c r="H3" s="246"/>
    </row>
    <row r="4" spans="1:8" ht="12.75" customHeight="1" x14ac:dyDescent="0.2">
      <c r="A4" s="246"/>
      <c r="B4" s="246"/>
      <c r="C4" s="246"/>
      <c r="D4" s="246"/>
      <c r="E4" s="246"/>
      <c r="F4" s="246"/>
      <c r="G4" s="246"/>
      <c r="H4" s="246"/>
    </row>
    <row r="5" spans="1:8" x14ac:dyDescent="0.2">
      <c r="A5" s="252" t="s">
        <v>230</v>
      </c>
      <c r="B5" s="252"/>
      <c r="C5" s="252"/>
      <c r="D5" s="252"/>
      <c r="E5" s="252"/>
      <c r="F5" s="252"/>
      <c r="G5" s="252"/>
      <c r="H5" s="252"/>
    </row>
    <row r="6" spans="1:8" x14ac:dyDescent="0.2">
      <c r="A6" s="253" t="s">
        <v>0</v>
      </c>
      <c r="B6" s="254"/>
      <c r="C6" s="254"/>
      <c r="D6" s="255"/>
      <c r="E6" s="259" t="s">
        <v>219</v>
      </c>
      <c r="F6" s="259"/>
      <c r="G6" s="259"/>
      <c r="H6" s="221" t="s">
        <v>207</v>
      </c>
    </row>
    <row r="7" spans="1:8" x14ac:dyDescent="0.2">
      <c r="A7" s="256"/>
      <c r="B7" s="257"/>
      <c r="C7" s="257"/>
      <c r="D7" s="258"/>
      <c r="E7" s="158" t="s">
        <v>204</v>
      </c>
      <c r="F7" s="158" t="s">
        <v>205</v>
      </c>
      <c r="G7" s="158" t="s">
        <v>208</v>
      </c>
      <c r="H7" s="221"/>
    </row>
    <row r="8" spans="1:8" ht="23.25" customHeight="1" x14ac:dyDescent="0.2">
      <c r="A8" s="247" t="s">
        <v>53</v>
      </c>
      <c r="B8" s="247"/>
      <c r="C8" s="247"/>
      <c r="D8" s="247"/>
      <c r="E8" s="104">
        <v>111557486</v>
      </c>
      <c r="F8" s="104">
        <v>125821957</v>
      </c>
      <c r="G8" s="104">
        <v>125821957</v>
      </c>
      <c r="H8" s="80">
        <f>G8/F8</f>
        <v>1</v>
      </c>
    </row>
    <row r="9" spans="1:8" x14ac:dyDescent="0.2">
      <c r="A9" s="223" t="s">
        <v>54</v>
      </c>
      <c r="B9" s="223"/>
      <c r="C9" s="223"/>
      <c r="D9" s="223"/>
      <c r="E9" s="105">
        <v>65990670</v>
      </c>
      <c r="F9" s="105">
        <v>74509725</v>
      </c>
      <c r="G9" s="105">
        <v>74509725</v>
      </c>
      <c r="H9" s="80">
        <f>G9/F9</f>
        <v>1</v>
      </c>
    </row>
    <row r="10" spans="1:8" x14ac:dyDescent="0.2">
      <c r="A10" s="224" t="s">
        <v>248</v>
      </c>
      <c r="B10" s="225"/>
      <c r="C10" s="225"/>
      <c r="D10" s="226"/>
      <c r="E10" s="105">
        <v>54740540</v>
      </c>
      <c r="F10" s="105">
        <v>58938033</v>
      </c>
      <c r="G10" s="105">
        <v>58938033</v>
      </c>
      <c r="H10" s="80">
        <f>G10/F10</f>
        <v>1</v>
      </c>
    </row>
    <row r="11" spans="1:8" x14ac:dyDescent="0.2">
      <c r="A11" s="224" t="s">
        <v>249</v>
      </c>
      <c r="B11" s="225"/>
      <c r="C11" s="225"/>
      <c r="D11" s="226"/>
      <c r="E11" s="105">
        <v>44412384</v>
      </c>
      <c r="F11" s="105">
        <v>40329241</v>
      </c>
      <c r="G11" s="105">
        <v>40329241</v>
      </c>
      <c r="H11" s="80"/>
    </row>
    <row r="12" spans="1:8" ht="23.25" customHeight="1" x14ac:dyDescent="0.2">
      <c r="A12" s="229" t="s">
        <v>55</v>
      </c>
      <c r="B12" s="230"/>
      <c r="C12" s="230"/>
      <c r="D12" s="231"/>
      <c r="E12" s="105">
        <v>4662477</v>
      </c>
      <c r="F12" s="105">
        <v>7746056</v>
      </c>
      <c r="G12" s="105">
        <v>7746056</v>
      </c>
      <c r="H12" s="80">
        <f>G12/F12</f>
        <v>1</v>
      </c>
    </row>
    <row r="13" spans="1:8" ht="23.25" customHeight="1" x14ac:dyDescent="0.2">
      <c r="A13" s="229" t="s">
        <v>56</v>
      </c>
      <c r="B13" s="230"/>
      <c r="C13" s="230"/>
      <c r="D13" s="231"/>
      <c r="E13" s="105"/>
      <c r="F13" s="105">
        <v>33899898</v>
      </c>
      <c r="G13" s="105">
        <v>33899898</v>
      </c>
      <c r="H13" s="80">
        <f>G13/F13</f>
        <v>1</v>
      </c>
    </row>
    <row r="14" spans="1:8" ht="23.25" customHeight="1" x14ac:dyDescent="0.2">
      <c r="A14" s="229" t="s">
        <v>250</v>
      </c>
      <c r="B14" s="230"/>
      <c r="C14" s="230"/>
      <c r="D14" s="231"/>
      <c r="E14" s="105"/>
      <c r="F14" s="105">
        <v>141490</v>
      </c>
      <c r="G14" s="105">
        <v>141490</v>
      </c>
      <c r="H14" s="80">
        <v>1</v>
      </c>
    </row>
    <row r="15" spans="1:8" ht="12.75" customHeight="1" x14ac:dyDescent="0.2">
      <c r="A15" s="224" t="s">
        <v>57</v>
      </c>
      <c r="B15" s="225"/>
      <c r="C15" s="225"/>
      <c r="D15" s="226"/>
      <c r="E15" s="105"/>
      <c r="F15" s="105"/>
      <c r="G15" s="105"/>
      <c r="H15" s="22">
        <f>SUM(E15:G15)</f>
        <v>0</v>
      </c>
    </row>
    <row r="16" spans="1:8" ht="12.75" customHeight="1" x14ac:dyDescent="0.2">
      <c r="A16" s="224" t="s">
        <v>58</v>
      </c>
      <c r="B16" s="225"/>
      <c r="C16" s="225"/>
      <c r="D16" s="226"/>
      <c r="E16" s="105"/>
      <c r="F16" s="105"/>
      <c r="G16" s="105"/>
      <c r="H16" s="22">
        <f>SUM(E16:G16)</f>
        <v>0</v>
      </c>
    </row>
    <row r="17" spans="1:8" ht="5.25" customHeight="1" x14ac:dyDescent="0.2">
      <c r="A17" s="224" t="s">
        <v>59</v>
      </c>
      <c r="B17" s="225"/>
      <c r="C17" s="225"/>
      <c r="D17" s="226"/>
      <c r="E17" s="105"/>
      <c r="F17" s="105"/>
      <c r="G17" s="105"/>
      <c r="H17" s="22">
        <f>SUM(E17:G17)</f>
        <v>0</v>
      </c>
    </row>
    <row r="18" spans="1:8" x14ac:dyDescent="0.2">
      <c r="A18" s="224" t="s">
        <v>60</v>
      </c>
      <c r="B18" s="225"/>
      <c r="C18" s="225"/>
      <c r="D18" s="226"/>
      <c r="E18" s="105">
        <v>64816700</v>
      </c>
      <c r="F18" s="105">
        <v>62440814</v>
      </c>
      <c r="G18" s="105">
        <v>71525004</v>
      </c>
      <c r="H18" s="80">
        <f>G18/F18</f>
        <v>1.1454848106240254</v>
      </c>
    </row>
    <row r="19" spans="1:8" ht="4.5" customHeight="1" x14ac:dyDescent="0.2">
      <c r="A19" s="211" t="s">
        <v>105</v>
      </c>
      <c r="B19" s="212"/>
      <c r="C19" s="212"/>
      <c r="D19" s="213"/>
      <c r="E19" s="106">
        <f>SUM(E8:E18)</f>
        <v>346180257</v>
      </c>
      <c r="F19" s="106">
        <f>SUM(F8:F18)</f>
        <v>403827214</v>
      </c>
      <c r="G19" s="106">
        <f>SUM(G8:G18)</f>
        <v>412911404</v>
      </c>
      <c r="H19" s="78">
        <f>G19/F19</f>
        <v>1.0224952397586557</v>
      </c>
    </row>
    <row r="20" spans="1:8" x14ac:dyDescent="0.2">
      <c r="A20" s="223"/>
      <c r="B20" s="223"/>
      <c r="C20" s="223"/>
      <c r="D20" s="223"/>
      <c r="E20" s="105"/>
      <c r="F20" s="105"/>
      <c r="G20" s="105"/>
      <c r="H20" s="153"/>
    </row>
    <row r="21" spans="1:8" x14ac:dyDescent="0.2">
      <c r="A21" s="249" t="s">
        <v>70</v>
      </c>
      <c r="B21" s="250"/>
      <c r="C21" s="250"/>
      <c r="D21" s="251"/>
      <c r="E21" s="106">
        <v>66175000</v>
      </c>
      <c r="F21" s="106">
        <v>66175000</v>
      </c>
      <c r="G21" s="106">
        <v>107586823</v>
      </c>
      <c r="H21" s="76">
        <f>G21/F21</f>
        <v>1.6257925651681149</v>
      </c>
    </row>
    <row r="22" spans="1:8" x14ac:dyDescent="0.2">
      <c r="A22" s="222"/>
      <c r="B22" s="222"/>
      <c r="C22" s="222"/>
      <c r="D22" s="222"/>
      <c r="E22" s="106"/>
      <c r="F22" s="105"/>
      <c r="G22" s="105"/>
      <c r="H22" s="153"/>
    </row>
    <row r="23" spans="1:8" x14ac:dyDescent="0.2">
      <c r="A23" s="248" t="s">
        <v>71</v>
      </c>
      <c r="B23" s="248"/>
      <c r="C23" s="248"/>
      <c r="D23" s="248"/>
      <c r="E23" s="105"/>
      <c r="F23" s="105"/>
      <c r="G23" s="105"/>
      <c r="H23" s="153"/>
    </row>
    <row r="24" spans="1:8" x14ac:dyDescent="0.2">
      <c r="A24" s="227" t="s">
        <v>72</v>
      </c>
      <c r="B24" s="227"/>
      <c r="C24" s="227"/>
      <c r="D24" s="227"/>
      <c r="E24" s="105">
        <v>19060000</v>
      </c>
      <c r="F24" s="105">
        <v>19844000</v>
      </c>
      <c r="G24" s="105">
        <v>19387657</v>
      </c>
      <c r="H24" s="73">
        <f>G24/F24</f>
        <v>0.97700347712154811</v>
      </c>
    </row>
    <row r="25" spans="1:8" x14ac:dyDescent="0.2">
      <c r="A25" s="223" t="s">
        <v>73</v>
      </c>
      <c r="B25" s="223"/>
      <c r="C25" s="223"/>
      <c r="D25" s="223"/>
      <c r="E25" s="105">
        <v>2862000</v>
      </c>
      <c r="F25" s="105">
        <v>2862000</v>
      </c>
      <c r="G25" s="105">
        <v>2728450</v>
      </c>
      <c r="H25" s="73">
        <f t="shared" ref="H25:H32" si="0">G25/F25</f>
        <v>0.95333682739343117</v>
      </c>
    </row>
    <row r="26" spans="1:8" x14ac:dyDescent="0.2">
      <c r="A26" s="223" t="s">
        <v>193</v>
      </c>
      <c r="B26" s="223"/>
      <c r="C26" s="223"/>
      <c r="D26" s="223"/>
      <c r="E26" s="106"/>
      <c r="F26" s="105"/>
      <c r="G26" s="105"/>
      <c r="H26" s="73"/>
    </row>
    <row r="27" spans="1:8" x14ac:dyDescent="0.2">
      <c r="A27" s="248" t="s">
        <v>194</v>
      </c>
      <c r="B27" s="248"/>
      <c r="C27" s="248"/>
      <c r="D27" s="248"/>
      <c r="E27" s="105">
        <v>9906000</v>
      </c>
      <c r="F27" s="105">
        <v>9906000</v>
      </c>
      <c r="G27" s="105">
        <v>9632150</v>
      </c>
      <c r="H27" s="73">
        <f t="shared" si="0"/>
        <v>0.97235513830002018</v>
      </c>
    </row>
    <row r="28" spans="1:8" x14ac:dyDescent="0.2">
      <c r="A28" s="223" t="s">
        <v>74</v>
      </c>
      <c r="B28" s="223"/>
      <c r="C28" s="223"/>
      <c r="D28" s="223"/>
      <c r="E28" s="105">
        <v>7762000</v>
      </c>
      <c r="F28" s="105">
        <v>7936960</v>
      </c>
      <c r="G28" s="105">
        <v>7601797</v>
      </c>
      <c r="H28" s="73">
        <f t="shared" si="0"/>
        <v>0.95777186731443775</v>
      </c>
    </row>
    <row r="29" spans="1:8" x14ac:dyDescent="0.2">
      <c r="A29" s="229" t="s">
        <v>75</v>
      </c>
      <c r="B29" s="230"/>
      <c r="C29" s="230"/>
      <c r="D29" s="231"/>
      <c r="E29" s="105"/>
      <c r="F29" s="105"/>
      <c r="G29" s="105"/>
      <c r="H29" s="73"/>
    </row>
    <row r="30" spans="1:8" x14ac:dyDescent="0.2">
      <c r="A30" s="223" t="s">
        <v>76</v>
      </c>
      <c r="B30" s="223"/>
      <c r="C30" s="223"/>
      <c r="D30" s="223"/>
      <c r="E30" s="105">
        <v>100000</v>
      </c>
      <c r="F30" s="105">
        <v>100000</v>
      </c>
      <c r="G30" s="105">
        <v>75852</v>
      </c>
      <c r="H30" s="73">
        <f t="shared" si="0"/>
        <v>0.75851999999999997</v>
      </c>
    </row>
    <row r="31" spans="1:8" ht="4.5" customHeight="1" x14ac:dyDescent="0.2">
      <c r="A31" s="229" t="s">
        <v>244</v>
      </c>
      <c r="B31" s="230"/>
      <c r="C31" s="230"/>
      <c r="D31" s="231"/>
      <c r="E31" s="106"/>
      <c r="F31" s="105">
        <v>1254992</v>
      </c>
      <c r="G31" s="105">
        <v>2818057</v>
      </c>
      <c r="H31" s="73">
        <v>0</v>
      </c>
    </row>
    <row r="32" spans="1:8" ht="11.25" customHeight="1" x14ac:dyDescent="0.2">
      <c r="A32" s="222" t="s">
        <v>78</v>
      </c>
      <c r="B32" s="222"/>
      <c r="C32" s="222"/>
      <c r="D32" s="222"/>
      <c r="E32" s="106">
        <f>SUM(E23:E31)</f>
        <v>39690000</v>
      </c>
      <c r="F32" s="106">
        <f>SUM(F23:F31)</f>
        <v>41903952</v>
      </c>
      <c r="G32" s="106">
        <f>SUM(G23:G31)</f>
        <v>42243963</v>
      </c>
      <c r="H32" s="76">
        <f t="shared" si="0"/>
        <v>1.0081140556862036</v>
      </c>
    </row>
    <row r="33" spans="1:8" ht="13.5" customHeight="1" x14ac:dyDescent="0.2">
      <c r="A33" s="241"/>
      <c r="B33" s="241"/>
      <c r="C33" s="241"/>
      <c r="D33" s="241"/>
      <c r="E33" s="102"/>
      <c r="F33" s="102"/>
      <c r="G33" s="102"/>
      <c r="H33" s="8"/>
    </row>
    <row r="34" spans="1:8" x14ac:dyDescent="0.2">
      <c r="A34" s="227" t="s">
        <v>79</v>
      </c>
      <c r="B34" s="227"/>
      <c r="C34" s="227"/>
      <c r="D34" s="227"/>
      <c r="E34" s="102"/>
      <c r="F34" s="102"/>
      <c r="G34" s="102"/>
      <c r="H34" s="8"/>
    </row>
    <row r="35" spans="1:8" x14ac:dyDescent="0.2">
      <c r="A35" s="227" t="s">
        <v>80</v>
      </c>
      <c r="B35" s="227"/>
      <c r="C35" s="227"/>
      <c r="D35" s="227"/>
      <c r="E35" s="102"/>
      <c r="F35" s="102"/>
      <c r="G35" s="102"/>
      <c r="H35" s="8"/>
    </row>
    <row r="36" spans="1:8" ht="5.25" customHeight="1" x14ac:dyDescent="0.2">
      <c r="A36" s="223" t="s">
        <v>129</v>
      </c>
      <c r="B36" s="223"/>
      <c r="C36" s="223"/>
      <c r="D36" s="223"/>
      <c r="E36" s="102"/>
      <c r="F36" s="102"/>
      <c r="G36" s="102"/>
      <c r="H36" s="8"/>
    </row>
    <row r="37" spans="1:8" x14ac:dyDescent="0.2">
      <c r="A37" s="222" t="s">
        <v>82</v>
      </c>
      <c r="B37" s="222"/>
      <c r="C37" s="222"/>
      <c r="D37" s="222"/>
      <c r="E37" s="102"/>
      <c r="F37" s="102"/>
      <c r="G37" s="102"/>
      <c r="H37" s="8"/>
    </row>
    <row r="38" spans="1:8" ht="6" customHeight="1" x14ac:dyDescent="0.2">
      <c r="A38" s="155"/>
      <c r="B38" s="157"/>
      <c r="C38" s="157"/>
      <c r="D38" s="156"/>
      <c r="E38" s="102"/>
      <c r="F38" s="102"/>
      <c r="G38" s="102"/>
      <c r="H38" s="8"/>
    </row>
    <row r="39" spans="1:8" x14ac:dyDescent="0.2">
      <c r="A39" s="222" t="s">
        <v>183</v>
      </c>
      <c r="B39" s="222"/>
      <c r="C39" s="222"/>
      <c r="D39" s="222"/>
      <c r="E39" s="107">
        <f>E37+E32+E21+E19</f>
        <v>452045257</v>
      </c>
      <c r="F39" s="107">
        <f>F37+F32+F21+F19</f>
        <v>511906166</v>
      </c>
      <c r="G39" s="107">
        <f>G37+G32+G21+G19</f>
        <v>562742190</v>
      </c>
      <c r="H39" s="84">
        <f>G39/F39</f>
        <v>1.0993073093790395</v>
      </c>
    </row>
    <row r="40" spans="1:8" x14ac:dyDescent="0.2">
      <c r="A40" s="216"/>
      <c r="B40" s="234"/>
      <c r="C40" s="234"/>
      <c r="D40" s="217"/>
      <c r="E40" s="102"/>
      <c r="F40" s="102"/>
      <c r="G40" s="102"/>
      <c r="H40" s="8"/>
    </row>
    <row r="41" spans="1:8" x14ac:dyDescent="0.2">
      <c r="A41" s="242" t="s">
        <v>101</v>
      </c>
      <c r="B41" s="230"/>
      <c r="C41" s="230"/>
      <c r="D41" s="230"/>
      <c r="E41" s="102"/>
      <c r="F41" s="102"/>
      <c r="G41" s="102"/>
      <c r="H41" s="8"/>
    </row>
    <row r="42" spans="1:8" x14ac:dyDescent="0.2">
      <c r="A42" s="242" t="s">
        <v>30</v>
      </c>
      <c r="B42" s="230"/>
      <c r="C42" s="230"/>
      <c r="D42" s="230"/>
      <c r="E42" s="105"/>
      <c r="F42" s="105"/>
      <c r="G42" s="105"/>
      <c r="H42" s="73"/>
    </row>
    <row r="43" spans="1:8" x14ac:dyDescent="0.2">
      <c r="A43" s="242" t="s">
        <v>102</v>
      </c>
      <c r="B43" s="230"/>
      <c r="C43" s="230"/>
      <c r="D43" s="230"/>
      <c r="E43" s="105"/>
      <c r="F43" s="139"/>
      <c r="G43" s="105"/>
      <c r="H43" s="73"/>
    </row>
    <row r="44" spans="1:8" x14ac:dyDescent="0.2">
      <c r="A44" s="242" t="s">
        <v>103</v>
      </c>
      <c r="B44" s="230"/>
      <c r="C44" s="230"/>
      <c r="D44" s="230"/>
      <c r="E44" s="105"/>
      <c r="F44" s="105"/>
      <c r="G44" s="105"/>
      <c r="H44" s="73"/>
    </row>
    <row r="45" spans="1:8" x14ac:dyDescent="0.2">
      <c r="A45" s="242" t="s">
        <v>104</v>
      </c>
      <c r="B45" s="230"/>
      <c r="C45" s="230"/>
      <c r="D45" s="230"/>
      <c r="E45" s="105"/>
      <c r="F45" s="105"/>
      <c r="G45" s="105"/>
      <c r="H45" s="73"/>
    </row>
    <row r="46" spans="1:8" x14ac:dyDescent="0.2">
      <c r="A46" s="242" t="s">
        <v>189</v>
      </c>
      <c r="B46" s="230"/>
      <c r="C46" s="230"/>
      <c r="D46" s="230"/>
      <c r="E46" s="105"/>
      <c r="F46" s="105"/>
      <c r="G46" s="105"/>
      <c r="H46" s="73"/>
    </row>
    <row r="47" spans="1:8" ht="7.5" customHeight="1" x14ac:dyDescent="0.2">
      <c r="A47" s="242" t="s">
        <v>190</v>
      </c>
      <c r="B47" s="230"/>
      <c r="C47" s="230"/>
      <c r="D47" s="230"/>
      <c r="E47" s="105"/>
      <c r="F47" s="105"/>
      <c r="G47" s="105"/>
      <c r="H47" s="73"/>
    </row>
    <row r="48" spans="1:8" x14ac:dyDescent="0.2">
      <c r="A48" s="243" t="s">
        <v>191</v>
      </c>
      <c r="B48" s="244"/>
      <c r="C48" s="244"/>
      <c r="D48" s="244"/>
      <c r="E48" s="106"/>
      <c r="F48" s="106"/>
      <c r="G48" s="106"/>
      <c r="H48" s="76"/>
    </row>
    <row r="49" spans="1:8" x14ac:dyDescent="0.2">
      <c r="A49" s="223"/>
      <c r="B49" s="223"/>
      <c r="C49" s="223"/>
      <c r="D49" s="223"/>
      <c r="E49" s="102"/>
      <c r="F49" s="102"/>
      <c r="G49" s="102"/>
      <c r="H49" s="8"/>
    </row>
    <row r="50" spans="1:8" x14ac:dyDescent="0.2">
      <c r="A50" s="222" t="s">
        <v>238</v>
      </c>
      <c r="B50" s="222"/>
      <c r="C50" s="222"/>
      <c r="D50" s="222"/>
      <c r="E50" s="107">
        <f>E48+E39</f>
        <v>452045257</v>
      </c>
      <c r="F50" s="107">
        <f t="shared" ref="F50:G50" si="1">F48+F39</f>
        <v>511906166</v>
      </c>
      <c r="G50" s="107">
        <f t="shared" si="1"/>
        <v>562742190</v>
      </c>
      <c r="H50" s="84">
        <f>G50/F50</f>
        <v>1.0993073093790395</v>
      </c>
    </row>
    <row r="51" spans="1:8" x14ac:dyDescent="0.2">
      <c r="A51" s="223"/>
      <c r="B51" s="223"/>
      <c r="C51" s="223"/>
      <c r="D51" s="223"/>
      <c r="E51" s="171"/>
      <c r="F51" s="171"/>
      <c r="G51" s="171"/>
      <c r="H51" s="8"/>
    </row>
    <row r="53" spans="1:8" ht="12.75" customHeight="1" x14ac:dyDescent="0.2"/>
    <row r="57" spans="1:8" ht="22.5" customHeight="1" x14ac:dyDescent="0.2"/>
    <row r="61" spans="1:8" ht="12" customHeight="1" x14ac:dyDescent="0.2"/>
    <row r="62" spans="1:8" ht="14.25" customHeight="1" x14ac:dyDescent="0.2"/>
    <row r="63" spans="1:8" ht="12.75" customHeight="1" x14ac:dyDescent="0.2"/>
    <row r="66" ht="3.75" customHeight="1" x14ac:dyDescent="0.2"/>
    <row r="68" ht="4.5" customHeight="1" x14ac:dyDescent="0.2"/>
    <row r="81" ht="12.75" customHeight="1" x14ac:dyDescent="0.2"/>
    <row r="82" ht="13.5" customHeight="1" x14ac:dyDescent="0.2"/>
    <row r="85" ht="8.25" customHeight="1" x14ac:dyDescent="0.2"/>
    <row r="87" ht="6" customHeight="1" x14ac:dyDescent="0.2"/>
    <row r="96" ht="6.75" customHeight="1" x14ac:dyDescent="0.2"/>
  </sheetData>
  <mergeCells count="50">
    <mergeCell ref="A11:D11"/>
    <mergeCell ref="A12:D12"/>
    <mergeCell ref="A26:D26"/>
    <mergeCell ref="A27:D27"/>
    <mergeCell ref="A30:D30"/>
    <mergeCell ref="A21:D21"/>
    <mergeCell ref="A28:D28"/>
    <mergeCell ref="A23:D23"/>
    <mergeCell ref="A25:D25"/>
    <mergeCell ref="A29:D29"/>
    <mergeCell ref="A24:D24"/>
    <mergeCell ref="A2:H2"/>
    <mergeCell ref="A3:H3"/>
    <mergeCell ref="A8:D8"/>
    <mergeCell ref="A9:D9"/>
    <mergeCell ref="A10:D10"/>
    <mergeCell ref="A4:H4"/>
    <mergeCell ref="A5:H5"/>
    <mergeCell ref="A6:D7"/>
    <mergeCell ref="E6:G6"/>
    <mergeCell ref="H6:H7"/>
    <mergeCell ref="A18:D18"/>
    <mergeCell ref="A22:D22"/>
    <mergeCell ref="A13:D13"/>
    <mergeCell ref="A19:D19"/>
    <mergeCell ref="A20:D20"/>
    <mergeCell ref="A15:D15"/>
    <mergeCell ref="A16:D16"/>
    <mergeCell ref="A17:D17"/>
    <mergeCell ref="A14:D14"/>
    <mergeCell ref="A48:D48"/>
    <mergeCell ref="A36:D36"/>
    <mergeCell ref="A49:D49"/>
    <mergeCell ref="A50:D50"/>
    <mergeCell ref="A51:D51"/>
    <mergeCell ref="A46:D46"/>
    <mergeCell ref="A47:D47"/>
    <mergeCell ref="A44:D44"/>
    <mergeCell ref="A45:D45"/>
    <mergeCell ref="A31:D31"/>
    <mergeCell ref="A32:D32"/>
    <mergeCell ref="A33:D33"/>
    <mergeCell ref="A34:D34"/>
    <mergeCell ref="A43:D43"/>
    <mergeCell ref="A41:D41"/>
    <mergeCell ref="A42:D42"/>
    <mergeCell ref="A39:D39"/>
    <mergeCell ref="A40:D40"/>
    <mergeCell ref="A37:D37"/>
    <mergeCell ref="A35:D35"/>
  </mergeCells>
  <phoneticPr fontId="9" type="noConversion"/>
  <printOptions horizontalCentered="1"/>
  <pageMargins left="0.27559055118110237" right="0.19685039370078741" top="0.23622047244094491" bottom="0.19685039370078741" header="0.15748031496062992" footer="0.15748031496062992"/>
  <pageSetup paperSize="9" scale="95" orientation="landscape" copies="1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3:O49"/>
  <sheetViews>
    <sheetView topLeftCell="A31" zoomScale="130" workbookViewId="0">
      <selection activeCell="D34" sqref="D34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 x14ac:dyDescent="0.2">
      <c r="A3" s="316" t="s">
        <v>155</v>
      </c>
      <c r="B3" s="316"/>
      <c r="C3" s="316"/>
      <c r="D3" s="316"/>
      <c r="E3" s="316"/>
    </row>
    <row r="4" spans="1:15" ht="18" customHeight="1" x14ac:dyDescent="0.2">
      <c r="A4" s="246" t="s">
        <v>301</v>
      </c>
      <c r="B4" s="246"/>
      <c r="C4" s="246"/>
      <c r="D4" s="246"/>
      <c r="E4" s="246"/>
      <c r="F4" s="57"/>
      <c r="G4" s="57"/>
      <c r="H4" s="57"/>
    </row>
    <row r="5" spans="1:15" ht="14.25" customHeight="1" x14ac:dyDescent="0.2">
      <c r="A5" s="246"/>
      <c r="B5" s="246"/>
      <c r="C5" s="246"/>
      <c r="D5" s="246"/>
      <c r="E5" s="246"/>
      <c r="F5" s="57"/>
      <c r="G5" s="57"/>
      <c r="H5" s="57"/>
    </row>
    <row r="6" spans="1:15" ht="14.25" customHeight="1" x14ac:dyDescent="0.2">
      <c r="A6" s="37"/>
      <c r="B6" s="37"/>
      <c r="C6" s="37"/>
      <c r="D6" s="37"/>
      <c r="E6" s="37"/>
      <c r="F6" s="57"/>
      <c r="G6" s="57"/>
      <c r="H6" s="57"/>
    </row>
    <row r="7" spans="1:15" ht="14.25" customHeight="1" x14ac:dyDescent="0.2">
      <c r="A7" s="51" t="s">
        <v>114</v>
      </c>
      <c r="B7" s="228" t="s">
        <v>200</v>
      </c>
      <c r="C7" s="228"/>
      <c r="D7" s="228"/>
      <c r="E7" s="228"/>
      <c r="F7" s="57"/>
      <c r="G7" s="57"/>
      <c r="H7" s="57"/>
    </row>
    <row r="8" spans="1:15" ht="14.25" customHeight="1" x14ac:dyDescent="0.2">
      <c r="A8" s="46"/>
      <c r="B8" s="43"/>
      <c r="C8" s="43"/>
      <c r="D8" s="43"/>
      <c r="E8" s="43"/>
      <c r="F8" s="57"/>
      <c r="G8" s="57"/>
      <c r="H8" s="57"/>
    </row>
    <row r="9" spans="1:15" ht="15" customHeight="1" x14ac:dyDescent="0.25">
      <c r="A9" s="245" t="s">
        <v>231</v>
      </c>
      <c r="B9" s="245"/>
      <c r="C9" s="245"/>
      <c r="D9" s="245"/>
      <c r="E9" s="245"/>
      <c r="F9" s="3"/>
      <c r="G9" s="6"/>
    </row>
    <row r="10" spans="1:15" ht="20.25" customHeight="1" x14ac:dyDescent="0.2">
      <c r="A10" s="272" t="s">
        <v>5</v>
      </c>
      <c r="B10" s="259" t="s">
        <v>23</v>
      </c>
      <c r="C10" s="259"/>
      <c r="D10" s="259"/>
      <c r="E10" s="264" t="s">
        <v>215</v>
      </c>
    </row>
    <row r="11" spans="1:15" ht="16.5" customHeight="1" x14ac:dyDescent="0.2">
      <c r="A11" s="273"/>
      <c r="B11" s="17" t="s">
        <v>204</v>
      </c>
      <c r="C11" s="85" t="s">
        <v>205</v>
      </c>
      <c r="D11" s="86" t="s">
        <v>208</v>
      </c>
      <c r="E11" s="265"/>
    </row>
    <row r="12" spans="1:15" ht="13.5" customHeight="1" x14ac:dyDescent="0.2">
      <c r="A12" s="47" t="s">
        <v>32</v>
      </c>
      <c r="B12" s="118">
        <v>7959000</v>
      </c>
      <c r="C12" s="118">
        <v>8041000</v>
      </c>
      <c r="D12" s="105">
        <v>7311691</v>
      </c>
      <c r="E12" s="73">
        <f>D12/C12</f>
        <v>0.90930120631762223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 x14ac:dyDescent="0.2">
      <c r="A13" s="48" t="s">
        <v>33</v>
      </c>
      <c r="B13" s="118">
        <v>1419000</v>
      </c>
      <c r="C13" s="118">
        <v>1419000</v>
      </c>
      <c r="D13" s="105">
        <v>1252730</v>
      </c>
      <c r="E13" s="73">
        <f>D13/C13</f>
        <v>0.88282593375616636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47" t="s">
        <v>143</v>
      </c>
      <c r="B14" s="118">
        <v>2477000</v>
      </c>
      <c r="C14" s="118">
        <v>2477000</v>
      </c>
      <c r="D14" s="105">
        <v>1934964</v>
      </c>
      <c r="E14" s="73">
        <f>D14/C14</f>
        <v>0.78117238595074689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54" t="s">
        <v>145</v>
      </c>
      <c r="B15" s="118"/>
      <c r="C15" s="105"/>
      <c r="D15" s="105"/>
      <c r="E15" s="73"/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47" t="s">
        <v>144</v>
      </c>
      <c r="B16" s="118"/>
      <c r="C16" s="105"/>
      <c r="D16" s="105"/>
      <c r="E16" s="73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49" t="s">
        <v>146</v>
      </c>
      <c r="B17" s="118"/>
      <c r="C17" s="105"/>
      <c r="D17" s="118"/>
      <c r="E17" s="73"/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55" t="s">
        <v>147</v>
      </c>
      <c r="B18" s="118"/>
      <c r="C18" s="125"/>
      <c r="D18" s="105"/>
      <c r="E18" s="73"/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56"/>
      <c r="B19" s="118"/>
      <c r="C19" s="126"/>
      <c r="D19" s="105"/>
      <c r="E19" s="73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42" t="s">
        <v>148</v>
      </c>
      <c r="B20" s="119">
        <f>SUM(B12:B19)</f>
        <v>11855000</v>
      </c>
      <c r="C20" s="119">
        <f>SUM(C12:C19)</f>
        <v>11937000</v>
      </c>
      <c r="D20" s="119">
        <f>SUM(D12:D19)</f>
        <v>10499385</v>
      </c>
      <c r="E20" s="73">
        <f>D20/C20</f>
        <v>0.87956647398843935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2"/>
      <c r="B21" s="127"/>
      <c r="C21" s="127"/>
      <c r="D21" s="106"/>
      <c r="E21" s="73"/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39" t="s">
        <v>40</v>
      </c>
      <c r="B22" s="111"/>
      <c r="C22" s="127"/>
      <c r="D22" s="106"/>
      <c r="E22" s="73"/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39" t="s">
        <v>41</v>
      </c>
      <c r="B23" s="111"/>
      <c r="C23" s="127"/>
      <c r="D23" s="106"/>
      <c r="E23" s="73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40" t="s">
        <v>42</v>
      </c>
      <c r="B24" s="128"/>
      <c r="C24" s="127"/>
      <c r="D24" s="106"/>
      <c r="E24" s="73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39" t="s">
        <v>43</v>
      </c>
      <c r="B25" s="111"/>
      <c r="C25" s="127"/>
      <c r="D25" s="106"/>
      <c r="E25" s="73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39" t="s">
        <v>44</v>
      </c>
      <c r="B26" s="111"/>
      <c r="C26" s="129"/>
      <c r="D26" s="130"/>
      <c r="E26" s="73"/>
      <c r="F26" s="2"/>
      <c r="G26" s="2"/>
      <c r="I26" s="2"/>
      <c r="J26" s="2"/>
      <c r="K26" s="2"/>
      <c r="L26" s="2"/>
      <c r="M26" s="2"/>
      <c r="O26" s="2"/>
    </row>
    <row r="27" spans="1:15" ht="13.5" customHeight="1" x14ac:dyDescent="0.2">
      <c r="A27" s="39" t="s">
        <v>45</v>
      </c>
      <c r="B27" s="111"/>
      <c r="C27" s="127"/>
      <c r="D27" s="106"/>
      <c r="E27" s="73"/>
      <c r="F27" s="2"/>
      <c r="G27" s="2"/>
      <c r="I27" s="2"/>
      <c r="J27" s="2"/>
      <c r="K27" s="2"/>
      <c r="L27" s="2"/>
      <c r="M27" s="2"/>
      <c r="O27" s="2"/>
    </row>
    <row r="28" spans="1:15" ht="13.5" customHeight="1" x14ac:dyDescent="0.2">
      <c r="A28" s="39" t="s">
        <v>46</v>
      </c>
      <c r="B28" s="111"/>
      <c r="C28" s="127"/>
      <c r="D28" s="106"/>
      <c r="E28" s="73"/>
      <c r="F28" s="2"/>
      <c r="G28" s="2"/>
      <c r="I28" s="2"/>
      <c r="J28" s="2"/>
      <c r="K28" s="2"/>
      <c r="L28" s="2"/>
      <c r="M28" s="2"/>
      <c r="O28" s="2"/>
    </row>
    <row r="29" spans="1:15" ht="13.5" customHeight="1" x14ac:dyDescent="0.2">
      <c r="A29" s="41" t="s">
        <v>47</v>
      </c>
      <c r="B29" s="117">
        <v>0</v>
      </c>
      <c r="C29" s="117">
        <v>0</v>
      </c>
      <c r="D29" s="106">
        <v>0</v>
      </c>
      <c r="E29" s="73"/>
      <c r="F29" s="2"/>
      <c r="G29" s="2"/>
      <c r="I29" s="2"/>
      <c r="J29" s="2"/>
      <c r="K29" s="2"/>
      <c r="L29" s="2"/>
      <c r="M29" s="2"/>
      <c r="O29" s="2"/>
    </row>
    <row r="30" spans="1:15" ht="13.5" customHeight="1" x14ac:dyDescent="0.2">
      <c r="A30" s="42"/>
      <c r="B30" s="126"/>
      <c r="C30" s="126"/>
      <c r="D30" s="105"/>
      <c r="E30" s="73"/>
      <c r="F30" s="2"/>
      <c r="G30" s="2"/>
      <c r="I30" s="2"/>
      <c r="J30" s="2"/>
      <c r="K30" s="2"/>
      <c r="L30" s="2"/>
      <c r="M30" s="2"/>
      <c r="O30" s="2"/>
    </row>
    <row r="31" spans="1:15" ht="13.5" customHeight="1" x14ac:dyDescent="0.2">
      <c r="A31" s="41" t="s">
        <v>15</v>
      </c>
      <c r="B31" s="119">
        <f>B29+B20</f>
        <v>11855000</v>
      </c>
      <c r="C31" s="119">
        <f>C29+C20</f>
        <v>11937000</v>
      </c>
      <c r="D31" s="119">
        <f>D29+D20</f>
        <v>10499385</v>
      </c>
      <c r="E31" s="73">
        <f>D31/C31</f>
        <v>0.87956647398843935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 x14ac:dyDescent="0.2">
      <c r="A32" s="42"/>
      <c r="B32" s="126"/>
      <c r="C32" s="126"/>
      <c r="D32" s="105"/>
      <c r="E32" s="73"/>
      <c r="F32" s="2"/>
      <c r="G32" s="2"/>
      <c r="I32" s="2"/>
      <c r="J32" s="2"/>
      <c r="K32" s="2"/>
      <c r="L32" s="2"/>
      <c r="M32" s="2"/>
      <c r="O32" s="2"/>
    </row>
    <row r="33" spans="1:15" ht="13.5" customHeight="1" x14ac:dyDescent="0.2">
      <c r="A33" s="39" t="s">
        <v>48</v>
      </c>
      <c r="B33" s="111">
        <v>25000</v>
      </c>
      <c r="C33" s="126">
        <v>31500</v>
      </c>
      <c r="D33" s="105">
        <v>31340</v>
      </c>
      <c r="E33" s="73">
        <v>0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 x14ac:dyDescent="0.2">
      <c r="A34" s="39" t="s">
        <v>49</v>
      </c>
      <c r="B34" s="111"/>
      <c r="C34" s="131"/>
      <c r="D34" s="118"/>
      <c r="E34" s="73">
        <v>0</v>
      </c>
      <c r="F34" s="2"/>
      <c r="G34" s="2"/>
      <c r="I34" s="2"/>
      <c r="J34" s="2"/>
      <c r="K34" s="2"/>
      <c r="L34" s="2"/>
      <c r="M34" s="2"/>
      <c r="O34" s="2"/>
    </row>
    <row r="35" spans="1:15" ht="13.5" customHeight="1" x14ac:dyDescent="0.2">
      <c r="A35" s="40" t="s">
        <v>149</v>
      </c>
      <c r="B35" s="128"/>
      <c r="C35" s="131"/>
      <c r="D35" s="118"/>
      <c r="E35" s="73"/>
      <c r="F35" s="2"/>
      <c r="G35" s="2"/>
      <c r="I35" s="2"/>
      <c r="J35" s="2"/>
      <c r="K35" s="2"/>
      <c r="L35" s="2"/>
      <c r="M35" s="2"/>
      <c r="O35" s="2"/>
    </row>
    <row r="36" spans="1:15" ht="13.5" customHeight="1" x14ac:dyDescent="0.2">
      <c r="A36" s="42" t="s">
        <v>150</v>
      </c>
      <c r="B36" s="117">
        <f>B35+B34+B33</f>
        <v>25000</v>
      </c>
      <c r="C36" s="117">
        <f t="shared" ref="C36:D36" si="0">C35+C34+C33</f>
        <v>31500</v>
      </c>
      <c r="D36" s="117">
        <f t="shared" si="0"/>
        <v>31340</v>
      </c>
      <c r="E36" s="73">
        <v>0</v>
      </c>
      <c r="F36" s="2"/>
      <c r="G36" s="2"/>
      <c r="I36" s="2"/>
      <c r="J36" s="2"/>
      <c r="K36" s="2"/>
      <c r="L36" s="2"/>
      <c r="M36" s="2"/>
      <c r="O36" s="2"/>
    </row>
    <row r="37" spans="1:15" ht="13.5" customHeight="1" x14ac:dyDescent="0.2">
      <c r="A37" s="42"/>
      <c r="B37" s="117"/>
      <c r="C37" s="106"/>
      <c r="D37" s="105"/>
      <c r="E37" s="73"/>
      <c r="F37" s="2"/>
      <c r="G37" s="2"/>
      <c r="I37" s="2"/>
      <c r="J37" s="2"/>
      <c r="K37" s="2"/>
      <c r="L37" s="2"/>
      <c r="M37" s="2"/>
      <c r="O37" s="2"/>
    </row>
    <row r="38" spans="1:15" ht="13.5" customHeight="1" x14ac:dyDescent="0.2">
      <c r="A38" s="39" t="s">
        <v>40</v>
      </c>
      <c r="B38" s="117"/>
      <c r="C38" s="106"/>
      <c r="D38" s="105"/>
      <c r="E38" s="73"/>
      <c r="F38" s="2"/>
      <c r="G38" s="2"/>
      <c r="I38" s="2"/>
      <c r="J38" s="2"/>
      <c r="K38" s="2"/>
      <c r="L38" s="2"/>
      <c r="M38" s="2"/>
      <c r="O38" s="2"/>
    </row>
    <row r="39" spans="1:15" ht="13.5" customHeight="1" x14ac:dyDescent="0.2">
      <c r="A39" s="39" t="s">
        <v>41</v>
      </c>
      <c r="B39" s="117"/>
      <c r="C39" s="106"/>
      <c r="D39" s="105"/>
      <c r="E39" s="73"/>
      <c r="F39" s="2"/>
      <c r="G39" s="2"/>
      <c r="I39" s="2"/>
      <c r="J39" s="2"/>
      <c r="K39" s="2"/>
      <c r="L39" s="2"/>
      <c r="M39" s="2"/>
      <c r="O39" s="2"/>
    </row>
    <row r="40" spans="1:15" ht="13.5" customHeight="1" x14ac:dyDescent="0.2">
      <c r="A40" s="40" t="s">
        <v>42</v>
      </c>
      <c r="B40" s="117"/>
      <c r="C40" s="106"/>
      <c r="D40" s="105"/>
      <c r="E40" s="73"/>
      <c r="F40" s="2"/>
      <c r="G40" s="2"/>
      <c r="I40" s="2"/>
      <c r="J40" s="2"/>
      <c r="K40" s="2"/>
      <c r="L40" s="2"/>
      <c r="M40" s="2"/>
      <c r="O40" s="2"/>
    </row>
    <row r="41" spans="1:15" ht="13.5" customHeight="1" x14ac:dyDescent="0.2">
      <c r="A41" s="39" t="s">
        <v>43</v>
      </c>
      <c r="B41" s="117"/>
      <c r="C41" s="106"/>
      <c r="D41" s="105"/>
      <c r="E41" s="73"/>
      <c r="F41" s="2"/>
      <c r="G41" s="2"/>
      <c r="I41" s="2"/>
      <c r="J41" s="2"/>
      <c r="K41" s="2"/>
      <c r="L41" s="2"/>
      <c r="M41" s="2"/>
      <c r="O41" s="2"/>
    </row>
    <row r="42" spans="1:15" ht="13.5" customHeight="1" x14ac:dyDescent="0.2">
      <c r="A42" s="39" t="s">
        <v>44</v>
      </c>
      <c r="B42" s="117"/>
      <c r="C42" s="106"/>
      <c r="D42" s="105"/>
      <c r="E42" s="73"/>
      <c r="F42" s="2"/>
      <c r="G42" s="2"/>
      <c r="I42" s="2"/>
      <c r="J42" s="2"/>
      <c r="K42" s="2"/>
      <c r="L42" s="2"/>
      <c r="M42" s="2"/>
      <c r="O42" s="2"/>
    </row>
    <row r="43" spans="1:15" ht="13.5" customHeight="1" x14ac:dyDescent="0.2">
      <c r="A43" s="39" t="s">
        <v>45</v>
      </c>
      <c r="B43" s="117"/>
      <c r="C43" s="106"/>
      <c r="D43" s="105"/>
      <c r="E43" s="73"/>
      <c r="F43" s="2"/>
      <c r="G43" s="2"/>
      <c r="I43" s="2"/>
      <c r="J43" s="2"/>
      <c r="K43" s="2"/>
      <c r="L43" s="2"/>
      <c r="M43" s="2"/>
      <c r="O43" s="2"/>
    </row>
    <row r="44" spans="1:15" ht="13.5" customHeight="1" x14ac:dyDescent="0.2">
      <c r="A44" s="39" t="s">
        <v>46</v>
      </c>
      <c r="B44" s="117"/>
      <c r="C44" s="106"/>
      <c r="D44" s="105"/>
      <c r="E44" s="73"/>
      <c r="F44" s="2"/>
      <c r="G44" s="2"/>
      <c r="I44" s="2"/>
      <c r="J44" s="2"/>
      <c r="K44" s="2"/>
      <c r="L44" s="2"/>
      <c r="M44" s="2"/>
      <c r="O44" s="2"/>
    </row>
    <row r="45" spans="1:15" ht="13.5" customHeight="1" x14ac:dyDescent="0.2">
      <c r="A45" s="41" t="s">
        <v>51</v>
      </c>
      <c r="B45" s="117">
        <v>0</v>
      </c>
      <c r="C45" s="105">
        <v>0</v>
      </c>
      <c r="D45" s="105">
        <v>0</v>
      </c>
      <c r="E45" s="73"/>
      <c r="F45" s="2"/>
      <c r="G45" s="2"/>
      <c r="I45" s="2"/>
      <c r="J45" s="2"/>
      <c r="K45" s="2"/>
      <c r="L45" s="2"/>
      <c r="M45" s="2"/>
      <c r="O45" s="2"/>
    </row>
    <row r="46" spans="1:15" ht="13.5" customHeight="1" x14ac:dyDescent="0.2">
      <c r="A46" s="16"/>
      <c r="B46" s="115"/>
      <c r="C46" s="105"/>
      <c r="D46" s="105"/>
      <c r="E46" s="73"/>
      <c r="F46" s="2"/>
      <c r="G46" s="2"/>
      <c r="I46" s="2"/>
      <c r="J46" s="2"/>
      <c r="K46" s="2"/>
      <c r="L46" s="2"/>
      <c r="M46" s="2"/>
      <c r="O46" s="2"/>
    </row>
    <row r="47" spans="1:15" ht="13.5" customHeight="1" x14ac:dyDescent="0.2">
      <c r="A47" s="41" t="s">
        <v>16</v>
      </c>
      <c r="B47" s="132">
        <f>B45+B36</f>
        <v>25000</v>
      </c>
      <c r="C47" s="132">
        <f>C45+C36</f>
        <v>31500</v>
      </c>
      <c r="D47" s="132">
        <f>D45+D36</f>
        <v>31340</v>
      </c>
      <c r="E47" s="73">
        <v>0.96</v>
      </c>
      <c r="F47" s="2"/>
      <c r="G47" s="2"/>
      <c r="I47" s="2"/>
    </row>
    <row r="48" spans="1:15" ht="13.5" customHeight="1" x14ac:dyDescent="0.2">
      <c r="A48" s="22"/>
      <c r="B48" s="133"/>
      <c r="C48" s="133"/>
      <c r="D48" s="105"/>
      <c r="E48" s="73"/>
      <c r="F48" s="2"/>
      <c r="G48" s="2"/>
      <c r="I48" s="2"/>
    </row>
    <row r="49" spans="1:5" ht="15" customHeight="1" x14ac:dyDescent="0.2">
      <c r="A49" s="21" t="s">
        <v>22</v>
      </c>
      <c r="B49" s="133">
        <f>B31+B47</f>
        <v>11880000</v>
      </c>
      <c r="C49" s="133">
        <f>C31+C47</f>
        <v>11968500</v>
      </c>
      <c r="D49" s="133">
        <f>D31+D47</f>
        <v>10530725</v>
      </c>
      <c r="E49" s="73">
        <f>D49/C49</f>
        <v>0.8798700756151564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3:O49"/>
  <sheetViews>
    <sheetView topLeftCell="A34" zoomScale="130" workbookViewId="0">
      <selection activeCell="D34" sqref="D34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 x14ac:dyDescent="0.2">
      <c r="A3" s="316" t="s">
        <v>203</v>
      </c>
      <c r="B3" s="316"/>
      <c r="C3" s="316"/>
      <c r="D3" s="316"/>
      <c r="E3" s="316"/>
    </row>
    <row r="4" spans="1:15" ht="18" customHeight="1" x14ac:dyDescent="0.2">
      <c r="A4" s="246" t="s">
        <v>302</v>
      </c>
      <c r="B4" s="246"/>
      <c r="C4" s="246"/>
      <c r="D4" s="246"/>
      <c r="E4" s="246"/>
      <c r="F4" s="57"/>
      <c r="G4" s="57"/>
      <c r="H4" s="57"/>
    </row>
    <row r="5" spans="1:15" ht="14.25" customHeight="1" x14ac:dyDescent="0.2">
      <c r="A5" s="246"/>
      <c r="B5" s="246"/>
      <c r="C5" s="246"/>
      <c r="D5" s="246"/>
      <c r="E5" s="246"/>
      <c r="F5" s="57"/>
      <c r="G5" s="57"/>
      <c r="H5" s="57"/>
    </row>
    <row r="6" spans="1:15" ht="14.25" customHeight="1" x14ac:dyDescent="0.2">
      <c r="A6" s="37"/>
      <c r="B6" s="37"/>
      <c r="C6" s="37"/>
      <c r="D6" s="37"/>
      <c r="E6" s="37"/>
      <c r="F6" s="57"/>
      <c r="G6" s="57"/>
      <c r="H6" s="57"/>
    </row>
    <row r="7" spans="1:15" ht="14.25" customHeight="1" x14ac:dyDescent="0.2">
      <c r="A7" s="51" t="s">
        <v>114</v>
      </c>
      <c r="B7" s="228" t="s">
        <v>246</v>
      </c>
      <c r="C7" s="228"/>
      <c r="D7" s="228"/>
      <c r="E7" s="228"/>
      <c r="F7" s="57"/>
      <c r="G7" s="57"/>
      <c r="H7" s="57"/>
    </row>
    <row r="8" spans="1:15" ht="14.25" customHeight="1" x14ac:dyDescent="0.2">
      <c r="A8" s="46"/>
      <c r="B8" s="43"/>
      <c r="C8" s="43"/>
      <c r="D8" s="43"/>
      <c r="E8" s="43"/>
      <c r="F8" s="57"/>
      <c r="G8" s="57"/>
      <c r="H8" s="57"/>
    </row>
    <row r="9" spans="1:15" ht="15" customHeight="1" x14ac:dyDescent="0.25">
      <c r="A9" s="245" t="s">
        <v>230</v>
      </c>
      <c r="B9" s="245"/>
      <c r="C9" s="245"/>
      <c r="D9" s="245"/>
      <c r="E9" s="245"/>
      <c r="F9" s="3"/>
      <c r="G9" s="6"/>
    </row>
    <row r="10" spans="1:15" ht="20.25" customHeight="1" x14ac:dyDescent="0.2">
      <c r="A10" s="272" t="s">
        <v>5</v>
      </c>
      <c r="B10" s="259" t="s">
        <v>23</v>
      </c>
      <c r="C10" s="259"/>
      <c r="D10" s="259"/>
      <c r="E10" s="264" t="s">
        <v>215</v>
      </c>
    </row>
    <row r="11" spans="1:15" ht="16.5" customHeight="1" x14ac:dyDescent="0.2">
      <c r="A11" s="273"/>
      <c r="B11" s="17" t="s">
        <v>204</v>
      </c>
      <c r="C11" s="85" t="s">
        <v>205</v>
      </c>
      <c r="D11" s="86" t="s">
        <v>208</v>
      </c>
      <c r="E11" s="265"/>
    </row>
    <row r="12" spans="1:15" ht="13.5" customHeight="1" x14ac:dyDescent="0.2">
      <c r="A12" s="47" t="s">
        <v>32</v>
      </c>
      <c r="B12" s="118">
        <v>66113000</v>
      </c>
      <c r="C12" s="118">
        <v>66813000</v>
      </c>
      <c r="D12" s="105">
        <v>65130491</v>
      </c>
      <c r="E12" s="73">
        <f>D12/C12</f>
        <v>0.97481764027958628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 x14ac:dyDescent="0.2">
      <c r="A13" s="48" t="s">
        <v>33</v>
      </c>
      <c r="B13" s="118">
        <v>11830000</v>
      </c>
      <c r="C13" s="118">
        <v>11830000</v>
      </c>
      <c r="D13" s="105">
        <v>11077409</v>
      </c>
      <c r="E13" s="73">
        <f>D13/C13</f>
        <v>0.93638284023668639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47" t="s">
        <v>143</v>
      </c>
      <c r="B14" s="118">
        <v>8947000</v>
      </c>
      <c r="C14" s="118">
        <v>9797000</v>
      </c>
      <c r="D14" s="105">
        <v>6107904</v>
      </c>
      <c r="E14" s="73">
        <f>D14/C14</f>
        <v>0.62344636113095842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54" t="s">
        <v>145</v>
      </c>
      <c r="B15" s="118"/>
      <c r="C15" s="105"/>
      <c r="D15" s="105"/>
      <c r="E15" s="73"/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47" t="s">
        <v>144</v>
      </c>
      <c r="B16" s="118"/>
      <c r="C16" s="105"/>
      <c r="D16" s="105"/>
      <c r="E16" s="73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49" t="s">
        <v>146</v>
      </c>
      <c r="B17" s="118"/>
      <c r="C17" s="105"/>
      <c r="D17" s="118"/>
      <c r="E17" s="73"/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55" t="s">
        <v>147</v>
      </c>
      <c r="B18" s="118"/>
      <c r="C18" s="125"/>
      <c r="D18" s="105"/>
      <c r="E18" s="73"/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56"/>
      <c r="B19" s="118"/>
      <c r="C19" s="126"/>
      <c r="D19" s="105"/>
      <c r="E19" s="73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42" t="s">
        <v>148</v>
      </c>
      <c r="B20" s="119">
        <f>B14+B13+B12</f>
        <v>86890000</v>
      </c>
      <c r="C20" s="119">
        <f t="shared" ref="C20:D20" si="0">C14+C13+C12</f>
        <v>88440000</v>
      </c>
      <c r="D20" s="119">
        <f t="shared" si="0"/>
        <v>82315804</v>
      </c>
      <c r="E20" s="73">
        <f>D20/C20</f>
        <v>0.93075309814563545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2"/>
      <c r="B21" s="127"/>
      <c r="C21" s="127"/>
      <c r="D21" s="106"/>
      <c r="E21" s="73"/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39" t="s">
        <v>40</v>
      </c>
      <c r="B22" s="111"/>
      <c r="C22" s="127"/>
      <c r="D22" s="106"/>
      <c r="E22" s="73"/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39" t="s">
        <v>41</v>
      </c>
      <c r="B23" s="111"/>
      <c r="C23" s="127"/>
      <c r="D23" s="106"/>
      <c r="E23" s="73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40" t="s">
        <v>42</v>
      </c>
      <c r="B24" s="128"/>
      <c r="C24" s="127"/>
      <c r="D24" s="106"/>
      <c r="E24" s="73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39" t="s">
        <v>43</v>
      </c>
      <c r="B25" s="111"/>
      <c r="C25" s="127"/>
      <c r="D25" s="106"/>
      <c r="E25" s="73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39" t="s">
        <v>44</v>
      </c>
      <c r="B26" s="111"/>
      <c r="C26" s="129"/>
      <c r="D26" s="130"/>
      <c r="E26" s="73"/>
      <c r="F26" s="2"/>
      <c r="G26" s="2"/>
      <c r="I26" s="2"/>
      <c r="J26" s="2"/>
      <c r="K26" s="2"/>
      <c r="L26" s="2"/>
      <c r="M26" s="2"/>
      <c r="O26" s="2"/>
    </row>
    <row r="27" spans="1:15" ht="13.5" customHeight="1" x14ac:dyDescent="0.2">
      <c r="A27" s="39" t="s">
        <v>45</v>
      </c>
      <c r="B27" s="111"/>
      <c r="C27" s="127"/>
      <c r="D27" s="106"/>
      <c r="E27" s="73"/>
      <c r="F27" s="2"/>
      <c r="G27" s="2"/>
      <c r="I27" s="2"/>
      <c r="J27" s="2"/>
      <c r="K27" s="2"/>
      <c r="L27" s="2"/>
      <c r="M27" s="2"/>
      <c r="O27" s="2"/>
    </row>
    <row r="28" spans="1:15" ht="13.5" customHeight="1" x14ac:dyDescent="0.2">
      <c r="A28" s="39" t="s">
        <v>46</v>
      </c>
      <c r="B28" s="111"/>
      <c r="C28" s="127"/>
      <c r="D28" s="106"/>
      <c r="E28" s="73"/>
      <c r="F28" s="2"/>
      <c r="G28" s="2"/>
      <c r="I28" s="2"/>
      <c r="J28" s="2"/>
      <c r="K28" s="2"/>
      <c r="L28" s="2"/>
      <c r="M28" s="2"/>
      <c r="O28" s="2"/>
    </row>
    <row r="29" spans="1:15" ht="13.5" customHeight="1" x14ac:dyDescent="0.2">
      <c r="A29" s="41" t="s">
        <v>47</v>
      </c>
      <c r="B29" s="117">
        <v>0</v>
      </c>
      <c r="C29" s="117">
        <v>0</v>
      </c>
      <c r="D29" s="106">
        <v>0</v>
      </c>
      <c r="E29" s="73">
        <v>0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 x14ac:dyDescent="0.2">
      <c r="A30" s="42"/>
      <c r="B30" s="126"/>
      <c r="C30" s="126"/>
      <c r="D30" s="105"/>
      <c r="E30" s="73"/>
      <c r="F30" s="2"/>
      <c r="G30" s="2"/>
      <c r="I30" s="2"/>
      <c r="J30" s="2"/>
      <c r="K30" s="2"/>
      <c r="L30" s="2"/>
      <c r="M30" s="2"/>
      <c r="O30" s="2"/>
    </row>
    <row r="31" spans="1:15" ht="13.5" customHeight="1" x14ac:dyDescent="0.2">
      <c r="A31" s="41" t="s">
        <v>15</v>
      </c>
      <c r="B31" s="119">
        <f>B29+B20</f>
        <v>86890000</v>
      </c>
      <c r="C31" s="119">
        <f>C29+C20</f>
        <v>88440000</v>
      </c>
      <c r="D31" s="119">
        <f>D29+D20</f>
        <v>82315804</v>
      </c>
      <c r="E31" s="73">
        <f>D31/C31</f>
        <v>0.93075309814563545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 x14ac:dyDescent="0.2">
      <c r="A32" s="42"/>
      <c r="B32" s="126"/>
      <c r="C32" s="126"/>
      <c r="D32" s="105"/>
      <c r="E32" s="73"/>
      <c r="F32" s="2"/>
      <c r="G32" s="2"/>
      <c r="I32" s="2"/>
      <c r="J32" s="2"/>
      <c r="K32" s="2"/>
      <c r="L32" s="2"/>
      <c r="M32" s="2"/>
      <c r="O32" s="2"/>
    </row>
    <row r="33" spans="1:15" ht="13.5" customHeight="1" x14ac:dyDescent="0.2">
      <c r="A33" s="39" t="s">
        <v>48</v>
      </c>
      <c r="B33" s="111">
        <v>127000</v>
      </c>
      <c r="C33" s="126">
        <v>1323252</v>
      </c>
      <c r="D33" s="105">
        <v>398735</v>
      </c>
      <c r="E33" s="73">
        <v>0.52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 x14ac:dyDescent="0.2">
      <c r="A34" s="39" t="s">
        <v>49</v>
      </c>
      <c r="B34" s="111"/>
      <c r="C34" s="131"/>
      <c r="D34" s="118"/>
      <c r="E34" s="73"/>
      <c r="F34" s="2"/>
      <c r="G34" s="2"/>
      <c r="I34" s="2"/>
      <c r="J34" s="2"/>
      <c r="K34" s="2"/>
      <c r="L34" s="2"/>
      <c r="M34" s="2"/>
      <c r="O34" s="2"/>
    </row>
    <row r="35" spans="1:15" ht="13.5" customHeight="1" x14ac:dyDescent="0.2">
      <c r="A35" s="40" t="s">
        <v>149</v>
      </c>
      <c r="B35" s="128"/>
      <c r="C35" s="129"/>
      <c r="D35" s="130"/>
      <c r="E35" s="73"/>
      <c r="F35" s="2"/>
      <c r="G35" s="2"/>
      <c r="I35" s="2"/>
      <c r="J35" s="2"/>
      <c r="K35" s="2"/>
      <c r="L35" s="2"/>
      <c r="M35" s="2"/>
      <c r="O35" s="2"/>
    </row>
    <row r="36" spans="1:15" ht="13.5" customHeight="1" x14ac:dyDescent="0.2">
      <c r="A36" s="42" t="s">
        <v>150</v>
      </c>
      <c r="B36" s="117">
        <f>B35+B34+B33</f>
        <v>127000</v>
      </c>
      <c r="C36" s="117">
        <f t="shared" ref="C36:D36" si="1">C35+C34+C33</f>
        <v>1323252</v>
      </c>
      <c r="D36" s="117">
        <f t="shared" si="1"/>
        <v>398735</v>
      </c>
      <c r="E36" s="73">
        <v>0.52</v>
      </c>
      <c r="F36" s="2"/>
      <c r="G36" s="2"/>
      <c r="I36" s="2"/>
      <c r="J36" s="2"/>
      <c r="K36" s="2"/>
      <c r="L36" s="2"/>
      <c r="M36" s="2"/>
      <c r="O36" s="2"/>
    </row>
    <row r="37" spans="1:15" ht="13.5" customHeight="1" x14ac:dyDescent="0.2">
      <c r="A37" s="42"/>
      <c r="B37" s="117"/>
      <c r="C37" s="106"/>
      <c r="D37" s="105"/>
      <c r="E37" s="73"/>
      <c r="F37" s="2"/>
      <c r="G37" s="2"/>
      <c r="I37" s="2"/>
      <c r="J37" s="2"/>
      <c r="K37" s="2"/>
      <c r="L37" s="2"/>
      <c r="M37" s="2"/>
      <c r="O37" s="2"/>
    </row>
    <row r="38" spans="1:15" ht="13.5" customHeight="1" x14ac:dyDescent="0.2">
      <c r="A38" s="39" t="s">
        <v>40</v>
      </c>
      <c r="B38" s="117"/>
      <c r="C38" s="106"/>
      <c r="D38" s="105"/>
      <c r="E38" s="73"/>
      <c r="F38" s="2"/>
      <c r="G38" s="2"/>
      <c r="I38" s="2"/>
      <c r="J38" s="2"/>
      <c r="K38" s="2"/>
      <c r="L38" s="2"/>
      <c r="M38" s="2"/>
      <c r="O38" s="2"/>
    </row>
    <row r="39" spans="1:15" ht="13.5" customHeight="1" x14ac:dyDescent="0.2">
      <c r="A39" s="39" t="s">
        <v>41</v>
      </c>
      <c r="B39" s="117"/>
      <c r="C39" s="106"/>
      <c r="D39" s="105"/>
      <c r="E39" s="73"/>
      <c r="F39" s="2"/>
      <c r="G39" s="2"/>
      <c r="I39" s="2"/>
      <c r="J39" s="2"/>
      <c r="K39" s="2"/>
      <c r="L39" s="2"/>
      <c r="M39" s="2"/>
      <c r="O39" s="2"/>
    </row>
    <row r="40" spans="1:15" ht="13.5" customHeight="1" x14ac:dyDescent="0.2">
      <c r="A40" s="40" t="s">
        <v>42</v>
      </c>
      <c r="B40" s="117"/>
      <c r="C40" s="106"/>
      <c r="D40" s="105"/>
      <c r="E40" s="73"/>
      <c r="F40" s="2"/>
      <c r="G40" s="2"/>
      <c r="I40" s="2"/>
      <c r="J40" s="2"/>
      <c r="K40" s="2"/>
      <c r="L40" s="2"/>
      <c r="M40" s="2"/>
      <c r="O40" s="2"/>
    </row>
    <row r="41" spans="1:15" ht="13.5" customHeight="1" x14ac:dyDescent="0.2">
      <c r="A41" s="39" t="s">
        <v>43</v>
      </c>
      <c r="B41" s="117"/>
      <c r="C41" s="106"/>
      <c r="D41" s="105"/>
      <c r="E41" s="73"/>
      <c r="F41" s="2"/>
      <c r="G41" s="2"/>
      <c r="I41" s="2"/>
      <c r="J41" s="2"/>
      <c r="K41" s="2"/>
      <c r="L41" s="2"/>
      <c r="M41" s="2"/>
      <c r="O41" s="2"/>
    </row>
    <row r="42" spans="1:15" ht="13.5" customHeight="1" x14ac:dyDescent="0.2">
      <c r="A42" s="39" t="s">
        <v>44</v>
      </c>
      <c r="B42" s="117"/>
      <c r="C42" s="106"/>
      <c r="D42" s="105"/>
      <c r="E42" s="73"/>
      <c r="F42" s="2"/>
      <c r="G42" s="2"/>
      <c r="I42" s="2"/>
      <c r="J42" s="2"/>
      <c r="K42" s="2"/>
      <c r="L42" s="2"/>
      <c r="M42" s="2"/>
      <c r="O42" s="2"/>
    </row>
    <row r="43" spans="1:15" ht="13.5" customHeight="1" x14ac:dyDescent="0.2">
      <c r="A43" s="39" t="s">
        <v>45</v>
      </c>
      <c r="B43" s="117"/>
      <c r="C43" s="106"/>
      <c r="D43" s="105"/>
      <c r="E43" s="73"/>
      <c r="F43" s="2"/>
      <c r="G43" s="2"/>
      <c r="I43" s="2"/>
      <c r="J43" s="2"/>
      <c r="K43" s="2"/>
      <c r="L43" s="2"/>
      <c r="M43" s="2"/>
      <c r="O43" s="2"/>
    </row>
    <row r="44" spans="1:15" ht="13.5" customHeight="1" x14ac:dyDescent="0.2">
      <c r="A44" s="39" t="s">
        <v>46</v>
      </c>
      <c r="B44" s="117"/>
      <c r="C44" s="106"/>
      <c r="D44" s="105"/>
      <c r="E44" s="73"/>
      <c r="F44" s="2"/>
      <c r="G44" s="2"/>
      <c r="I44" s="2"/>
      <c r="J44" s="2"/>
      <c r="K44" s="2"/>
      <c r="L44" s="2"/>
      <c r="M44" s="2"/>
      <c r="O44" s="2"/>
    </row>
    <row r="45" spans="1:15" ht="13.5" customHeight="1" x14ac:dyDescent="0.2">
      <c r="A45" s="41" t="s">
        <v>51</v>
      </c>
      <c r="B45" s="117">
        <v>0</v>
      </c>
      <c r="C45" s="105">
        <v>0</v>
      </c>
      <c r="D45" s="105">
        <v>0</v>
      </c>
      <c r="E45" s="73"/>
      <c r="F45" s="2"/>
      <c r="G45" s="2"/>
      <c r="I45" s="2"/>
      <c r="J45" s="2"/>
      <c r="K45" s="2"/>
      <c r="L45" s="2"/>
      <c r="M45" s="2"/>
      <c r="O45" s="2"/>
    </row>
    <row r="46" spans="1:15" ht="13.5" customHeight="1" x14ac:dyDescent="0.2">
      <c r="A46" s="16"/>
      <c r="B46" s="115"/>
      <c r="C46" s="105"/>
      <c r="D46" s="105"/>
      <c r="E46" s="73"/>
      <c r="F46" s="2"/>
      <c r="G46" s="2"/>
      <c r="I46" s="2"/>
      <c r="J46" s="2"/>
      <c r="K46" s="2"/>
      <c r="L46" s="2"/>
      <c r="M46" s="2"/>
      <c r="O46" s="2"/>
    </row>
    <row r="47" spans="1:15" ht="13.5" customHeight="1" x14ac:dyDescent="0.2">
      <c r="A47" s="41" t="s">
        <v>16</v>
      </c>
      <c r="B47" s="132">
        <f>B45+B36</f>
        <v>127000</v>
      </c>
      <c r="C47" s="132">
        <f>C45+C36</f>
        <v>1323252</v>
      </c>
      <c r="D47" s="132">
        <f>D45+D36</f>
        <v>398735</v>
      </c>
      <c r="E47" s="73">
        <v>0.52</v>
      </c>
      <c r="F47" s="2"/>
      <c r="G47" s="2"/>
      <c r="I47" s="2"/>
    </row>
    <row r="48" spans="1:15" ht="13.5" customHeight="1" x14ac:dyDescent="0.2">
      <c r="A48" s="22"/>
      <c r="B48" s="133"/>
      <c r="C48" s="133"/>
      <c r="D48" s="105"/>
      <c r="E48" s="73"/>
      <c r="F48" s="2"/>
      <c r="G48" s="2"/>
      <c r="I48" s="2"/>
    </row>
    <row r="49" spans="1:5" ht="15" customHeight="1" x14ac:dyDescent="0.2">
      <c r="A49" s="21" t="s">
        <v>22</v>
      </c>
      <c r="B49" s="133">
        <f>B31+B47</f>
        <v>87017000</v>
      </c>
      <c r="C49" s="133">
        <f>C31+C47</f>
        <v>89763252</v>
      </c>
      <c r="D49" s="133">
        <f>D31+D47</f>
        <v>82714539</v>
      </c>
      <c r="E49" s="73">
        <f>D49/C49</f>
        <v>0.92147440246483048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honeticPr fontId="0" type="noConversion"/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3:O49"/>
  <sheetViews>
    <sheetView topLeftCell="A28" zoomScale="130" workbookViewId="0">
      <selection activeCell="D34" sqref="D34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 x14ac:dyDescent="0.2">
      <c r="A3" s="316" t="s">
        <v>241</v>
      </c>
      <c r="B3" s="316"/>
      <c r="C3" s="316"/>
      <c r="D3" s="316"/>
      <c r="E3" s="316"/>
    </row>
    <row r="4" spans="1:15" ht="18" customHeight="1" x14ac:dyDescent="0.2">
      <c r="A4" s="246" t="s">
        <v>302</v>
      </c>
      <c r="B4" s="246"/>
      <c r="C4" s="246"/>
      <c r="D4" s="246"/>
      <c r="E4" s="246"/>
      <c r="F4" s="57"/>
      <c r="G4" s="57"/>
      <c r="H4" s="57"/>
    </row>
    <row r="5" spans="1:15" ht="14.25" customHeight="1" x14ac:dyDescent="0.2">
      <c r="A5" s="246"/>
      <c r="B5" s="246"/>
      <c r="C5" s="246"/>
      <c r="D5" s="246"/>
      <c r="E5" s="246"/>
      <c r="F5" s="57"/>
      <c r="G5" s="57"/>
      <c r="H5" s="57"/>
    </row>
    <row r="6" spans="1:15" ht="14.25" customHeight="1" x14ac:dyDescent="0.2">
      <c r="A6" s="146"/>
      <c r="B6" s="146"/>
      <c r="C6" s="146"/>
      <c r="D6" s="146"/>
      <c r="E6" s="146"/>
      <c r="F6" s="57"/>
      <c r="G6" s="57"/>
      <c r="H6" s="57"/>
    </row>
    <row r="7" spans="1:15" ht="14.25" customHeight="1" x14ac:dyDescent="0.2">
      <c r="A7" s="148" t="s">
        <v>114</v>
      </c>
      <c r="B7" s="228" t="s">
        <v>240</v>
      </c>
      <c r="C7" s="228"/>
      <c r="D7" s="228"/>
      <c r="E7" s="228"/>
      <c r="F7" s="57"/>
      <c r="G7" s="57"/>
      <c r="H7" s="57"/>
    </row>
    <row r="8" spans="1:15" ht="14.25" customHeight="1" x14ac:dyDescent="0.2">
      <c r="A8" s="46"/>
      <c r="B8" s="43"/>
      <c r="C8" s="43"/>
      <c r="D8" s="43"/>
      <c r="E8" s="43"/>
      <c r="F8" s="57"/>
      <c r="G8" s="57"/>
      <c r="H8" s="57"/>
    </row>
    <row r="9" spans="1:15" ht="15" customHeight="1" x14ac:dyDescent="0.25">
      <c r="A9" s="245" t="s">
        <v>230</v>
      </c>
      <c r="B9" s="245"/>
      <c r="C9" s="245"/>
      <c r="D9" s="245"/>
      <c r="E9" s="245"/>
      <c r="F9" s="3"/>
      <c r="G9" s="6"/>
    </row>
    <row r="10" spans="1:15" ht="20.25" customHeight="1" x14ac:dyDescent="0.2">
      <c r="A10" s="272" t="s">
        <v>5</v>
      </c>
      <c r="B10" s="259" t="s">
        <v>23</v>
      </c>
      <c r="C10" s="259"/>
      <c r="D10" s="259"/>
      <c r="E10" s="264" t="s">
        <v>215</v>
      </c>
    </row>
    <row r="11" spans="1:15" ht="16.5" customHeight="1" x14ac:dyDescent="0.2">
      <c r="A11" s="273"/>
      <c r="B11" s="147" t="s">
        <v>204</v>
      </c>
      <c r="C11" s="85" t="s">
        <v>205</v>
      </c>
      <c r="D11" s="86" t="s">
        <v>208</v>
      </c>
      <c r="E11" s="265"/>
    </row>
    <row r="12" spans="1:15" ht="13.5" customHeight="1" x14ac:dyDescent="0.2">
      <c r="A12" s="143" t="s">
        <v>32</v>
      </c>
      <c r="B12" s="118">
        <v>24369000</v>
      </c>
      <c r="C12" s="118">
        <v>24369000</v>
      </c>
      <c r="D12" s="105">
        <v>22451050</v>
      </c>
      <c r="E12" s="73">
        <f>D12/C12</f>
        <v>0.9212954983790882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 x14ac:dyDescent="0.2">
      <c r="A13" s="141" t="s">
        <v>33</v>
      </c>
      <c r="B13" s="118">
        <v>4428000</v>
      </c>
      <c r="C13" s="118">
        <v>4428000</v>
      </c>
      <c r="D13" s="105">
        <v>4196660</v>
      </c>
      <c r="E13" s="73">
        <f>D13/C13</f>
        <v>0.94775519421860888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 x14ac:dyDescent="0.2">
      <c r="A14" s="143" t="s">
        <v>143</v>
      </c>
      <c r="B14" s="118">
        <v>49957000</v>
      </c>
      <c r="C14" s="118">
        <v>49957000</v>
      </c>
      <c r="D14" s="105">
        <v>43524347</v>
      </c>
      <c r="E14" s="73">
        <f>D14/C14</f>
        <v>0.87123620313469585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 x14ac:dyDescent="0.2">
      <c r="A15" s="54" t="s">
        <v>145</v>
      </c>
      <c r="B15" s="118"/>
      <c r="C15" s="105"/>
      <c r="D15" s="105"/>
      <c r="E15" s="73"/>
      <c r="F15" s="2"/>
      <c r="G15" s="2"/>
      <c r="I15" s="2"/>
      <c r="J15" s="2"/>
      <c r="K15" s="2"/>
      <c r="L15" s="2"/>
      <c r="M15" s="2"/>
      <c r="O15" s="2"/>
    </row>
    <row r="16" spans="1:15" ht="13.5" customHeight="1" x14ac:dyDescent="0.2">
      <c r="A16" s="143" t="s">
        <v>144</v>
      </c>
      <c r="B16" s="118"/>
      <c r="C16" s="105"/>
      <c r="D16" s="105"/>
      <c r="E16" s="73"/>
      <c r="F16" s="2"/>
      <c r="G16" s="2"/>
      <c r="I16" s="2"/>
      <c r="J16" s="2"/>
      <c r="K16" s="2"/>
      <c r="L16" s="2"/>
      <c r="M16" s="2"/>
      <c r="O16" s="2"/>
    </row>
    <row r="17" spans="1:15" ht="13.5" customHeight="1" x14ac:dyDescent="0.2">
      <c r="A17" s="144" t="s">
        <v>146</v>
      </c>
      <c r="B17" s="118"/>
      <c r="C17" s="105"/>
      <c r="D17" s="118"/>
      <c r="E17" s="73"/>
      <c r="F17" s="2"/>
      <c r="G17" s="2"/>
      <c r="I17" s="2"/>
      <c r="J17" s="2"/>
      <c r="K17" s="2"/>
      <c r="L17" s="2"/>
      <c r="M17" s="2"/>
      <c r="O17" s="2"/>
    </row>
    <row r="18" spans="1:15" ht="13.5" customHeight="1" x14ac:dyDescent="0.2">
      <c r="A18" s="55" t="s">
        <v>147</v>
      </c>
      <c r="B18" s="118"/>
      <c r="C18" s="125"/>
      <c r="D18" s="105"/>
      <c r="E18" s="73"/>
      <c r="F18" s="2"/>
      <c r="G18" s="2"/>
      <c r="I18" s="2"/>
      <c r="J18" s="2"/>
      <c r="K18" s="2"/>
      <c r="L18" s="2"/>
      <c r="M18" s="2"/>
      <c r="O18" s="2"/>
    </row>
    <row r="19" spans="1:15" ht="13.5" customHeight="1" x14ac:dyDescent="0.2">
      <c r="A19" s="56"/>
      <c r="B19" s="118"/>
      <c r="C19" s="126"/>
      <c r="D19" s="105"/>
      <c r="E19" s="73"/>
      <c r="F19" s="2"/>
      <c r="G19" s="2"/>
      <c r="I19" s="2"/>
      <c r="J19" s="2"/>
      <c r="K19" s="2"/>
      <c r="L19" s="2"/>
      <c r="M19" s="2"/>
      <c r="O19" s="2"/>
    </row>
    <row r="20" spans="1:15" ht="13.5" customHeight="1" x14ac:dyDescent="0.2">
      <c r="A20" s="42" t="s">
        <v>148</v>
      </c>
      <c r="B20" s="119">
        <f>B14+B13+B12</f>
        <v>78754000</v>
      </c>
      <c r="C20" s="119">
        <f t="shared" ref="C20:D20" si="0">C14+C13+C12</f>
        <v>78754000</v>
      </c>
      <c r="D20" s="119">
        <f t="shared" si="0"/>
        <v>70172057</v>
      </c>
      <c r="E20" s="73">
        <f>D20/C20</f>
        <v>0.89102848109302379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 x14ac:dyDescent="0.2">
      <c r="A21" s="42"/>
      <c r="B21" s="127"/>
      <c r="C21" s="127"/>
      <c r="D21" s="106"/>
      <c r="E21" s="73"/>
      <c r="F21" s="2"/>
      <c r="G21" s="2"/>
      <c r="I21" s="2"/>
      <c r="J21" s="2"/>
      <c r="K21" s="2"/>
      <c r="L21" s="2"/>
      <c r="M21" s="2"/>
      <c r="O21" s="2"/>
    </row>
    <row r="22" spans="1:15" ht="13.5" customHeight="1" x14ac:dyDescent="0.2">
      <c r="A22" s="39" t="s">
        <v>40</v>
      </c>
      <c r="B22" s="111"/>
      <c r="C22" s="127"/>
      <c r="D22" s="106"/>
      <c r="E22" s="73"/>
      <c r="F22" s="2"/>
      <c r="G22" s="2"/>
      <c r="I22" s="2"/>
      <c r="J22" s="2"/>
      <c r="K22" s="2"/>
      <c r="L22" s="2"/>
      <c r="M22" s="2"/>
      <c r="O22" s="2"/>
    </row>
    <row r="23" spans="1:15" ht="13.5" customHeight="1" x14ac:dyDescent="0.2">
      <c r="A23" s="39" t="s">
        <v>41</v>
      </c>
      <c r="B23" s="111"/>
      <c r="C23" s="127"/>
      <c r="D23" s="106"/>
      <c r="E23" s="73"/>
      <c r="F23" s="2"/>
      <c r="G23" s="2"/>
      <c r="I23" s="2"/>
      <c r="J23" s="2"/>
      <c r="K23" s="2"/>
      <c r="L23" s="2"/>
      <c r="M23" s="2"/>
      <c r="O23" s="2"/>
    </row>
    <row r="24" spans="1:15" ht="13.5" customHeight="1" x14ac:dyDescent="0.2">
      <c r="A24" s="40" t="s">
        <v>42</v>
      </c>
      <c r="B24" s="128"/>
      <c r="C24" s="127"/>
      <c r="D24" s="106"/>
      <c r="E24" s="73"/>
      <c r="F24" s="2"/>
      <c r="G24" s="2"/>
      <c r="I24" s="2"/>
      <c r="J24" s="2"/>
      <c r="K24" s="2"/>
      <c r="L24" s="2"/>
      <c r="M24" s="2"/>
      <c r="O24" s="2"/>
    </row>
    <row r="25" spans="1:15" ht="13.5" customHeight="1" x14ac:dyDescent="0.2">
      <c r="A25" s="39" t="s">
        <v>43</v>
      </c>
      <c r="B25" s="111"/>
      <c r="C25" s="127"/>
      <c r="D25" s="106"/>
      <c r="E25" s="73"/>
      <c r="F25" s="2"/>
      <c r="G25" s="2"/>
      <c r="I25" s="2"/>
      <c r="J25" s="2"/>
      <c r="K25" s="2"/>
      <c r="L25" s="2"/>
      <c r="M25" s="2"/>
      <c r="O25" s="2"/>
    </row>
    <row r="26" spans="1:15" ht="13.5" customHeight="1" x14ac:dyDescent="0.2">
      <c r="A26" s="39" t="s">
        <v>44</v>
      </c>
      <c r="B26" s="111"/>
      <c r="C26" s="129"/>
      <c r="D26" s="130"/>
      <c r="E26" s="73"/>
      <c r="F26" s="2"/>
      <c r="G26" s="2"/>
      <c r="I26" s="2"/>
      <c r="J26" s="2"/>
      <c r="K26" s="2"/>
      <c r="L26" s="2"/>
      <c r="M26" s="2"/>
      <c r="O26" s="2"/>
    </row>
    <row r="27" spans="1:15" ht="13.5" customHeight="1" x14ac:dyDescent="0.2">
      <c r="A27" s="39" t="s">
        <v>45</v>
      </c>
      <c r="B27" s="111"/>
      <c r="C27" s="127"/>
      <c r="D27" s="106"/>
      <c r="E27" s="73"/>
      <c r="F27" s="2"/>
      <c r="G27" s="2"/>
      <c r="I27" s="2"/>
      <c r="J27" s="2"/>
      <c r="K27" s="2"/>
      <c r="L27" s="2"/>
      <c r="M27" s="2"/>
      <c r="O27" s="2"/>
    </row>
    <row r="28" spans="1:15" ht="13.5" customHeight="1" x14ac:dyDescent="0.2">
      <c r="A28" s="39" t="s">
        <v>46</v>
      </c>
      <c r="B28" s="111"/>
      <c r="C28" s="127"/>
      <c r="D28" s="106"/>
      <c r="E28" s="73"/>
      <c r="F28" s="2"/>
      <c r="G28" s="2"/>
      <c r="I28" s="2"/>
      <c r="J28" s="2"/>
      <c r="K28" s="2"/>
      <c r="L28" s="2"/>
      <c r="M28" s="2"/>
      <c r="O28" s="2"/>
    </row>
    <row r="29" spans="1:15" ht="13.5" customHeight="1" x14ac:dyDescent="0.2">
      <c r="A29" s="41" t="s">
        <v>47</v>
      </c>
      <c r="B29" s="117">
        <v>0</v>
      </c>
      <c r="C29" s="117">
        <v>0</v>
      </c>
      <c r="D29" s="106">
        <v>0</v>
      </c>
      <c r="E29" s="73">
        <v>0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 x14ac:dyDescent="0.2">
      <c r="A30" s="42"/>
      <c r="B30" s="126"/>
      <c r="C30" s="126"/>
      <c r="D30" s="105"/>
      <c r="E30" s="73"/>
      <c r="F30" s="2"/>
      <c r="G30" s="2"/>
      <c r="I30" s="2"/>
      <c r="J30" s="2"/>
      <c r="K30" s="2"/>
      <c r="L30" s="2"/>
      <c r="M30" s="2"/>
      <c r="O30" s="2"/>
    </row>
    <row r="31" spans="1:15" ht="13.5" customHeight="1" x14ac:dyDescent="0.2">
      <c r="A31" s="41" t="s">
        <v>15</v>
      </c>
      <c r="B31" s="119">
        <f>B29+B20</f>
        <v>78754000</v>
      </c>
      <c r="C31" s="119">
        <f>C29+C20</f>
        <v>78754000</v>
      </c>
      <c r="D31" s="119">
        <f>D29+D20</f>
        <v>70172057</v>
      </c>
      <c r="E31" s="73">
        <f>D31/C31</f>
        <v>0.89102848109302379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 x14ac:dyDescent="0.2">
      <c r="A32" s="42"/>
      <c r="B32" s="126"/>
      <c r="C32" s="126"/>
      <c r="D32" s="105"/>
      <c r="E32" s="73"/>
      <c r="F32" s="2"/>
      <c r="G32" s="2"/>
      <c r="I32" s="2"/>
      <c r="J32" s="2"/>
      <c r="K32" s="2"/>
      <c r="L32" s="2"/>
      <c r="M32" s="2"/>
      <c r="O32" s="2"/>
    </row>
    <row r="33" spans="1:15" ht="13.5" customHeight="1" x14ac:dyDescent="0.2">
      <c r="A33" s="39" t="s">
        <v>48</v>
      </c>
      <c r="B33" s="111">
        <v>508000</v>
      </c>
      <c r="C33" s="126">
        <v>508000</v>
      </c>
      <c r="D33" s="105">
        <v>318731</v>
      </c>
      <c r="E33" s="73">
        <v>0.52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 x14ac:dyDescent="0.2">
      <c r="A34" s="39" t="s">
        <v>49</v>
      </c>
      <c r="B34" s="111"/>
      <c r="C34" s="131"/>
      <c r="D34" s="118"/>
      <c r="E34" s="73"/>
      <c r="F34" s="2"/>
      <c r="G34" s="2"/>
      <c r="I34" s="2"/>
      <c r="J34" s="2"/>
      <c r="K34" s="2"/>
      <c r="L34" s="2"/>
      <c r="M34" s="2"/>
      <c r="O34" s="2"/>
    </row>
    <row r="35" spans="1:15" ht="13.5" customHeight="1" x14ac:dyDescent="0.2">
      <c r="A35" s="40" t="s">
        <v>149</v>
      </c>
      <c r="B35" s="128"/>
      <c r="C35" s="129"/>
      <c r="D35" s="130"/>
      <c r="E35" s="73"/>
      <c r="F35" s="2"/>
      <c r="G35" s="2"/>
      <c r="I35" s="2"/>
      <c r="J35" s="2"/>
      <c r="K35" s="2"/>
      <c r="L35" s="2"/>
      <c r="M35" s="2"/>
      <c r="O35" s="2"/>
    </row>
    <row r="36" spans="1:15" ht="13.5" customHeight="1" x14ac:dyDescent="0.2">
      <c r="A36" s="42" t="s">
        <v>150</v>
      </c>
      <c r="B36" s="117">
        <f>B35+B34+B33</f>
        <v>508000</v>
      </c>
      <c r="C36" s="117">
        <f t="shared" ref="C36:D36" si="1">C35+C34+C33</f>
        <v>508000</v>
      </c>
      <c r="D36" s="117">
        <f t="shared" si="1"/>
        <v>318731</v>
      </c>
      <c r="E36" s="73">
        <v>0.52</v>
      </c>
      <c r="F36" s="2"/>
      <c r="G36" s="2"/>
      <c r="I36" s="2"/>
      <c r="J36" s="2"/>
      <c r="K36" s="2"/>
      <c r="L36" s="2"/>
      <c r="M36" s="2"/>
      <c r="O36" s="2"/>
    </row>
    <row r="37" spans="1:15" ht="13.5" customHeight="1" x14ac:dyDescent="0.2">
      <c r="A37" s="42"/>
      <c r="B37" s="117"/>
      <c r="C37" s="106"/>
      <c r="D37" s="105"/>
      <c r="E37" s="73"/>
      <c r="F37" s="2"/>
      <c r="G37" s="2"/>
      <c r="I37" s="2"/>
      <c r="J37" s="2"/>
      <c r="K37" s="2"/>
      <c r="L37" s="2"/>
      <c r="M37" s="2"/>
      <c r="O37" s="2"/>
    </row>
    <row r="38" spans="1:15" ht="13.5" customHeight="1" x14ac:dyDescent="0.2">
      <c r="A38" s="39" t="s">
        <v>40</v>
      </c>
      <c r="B38" s="117"/>
      <c r="C38" s="106"/>
      <c r="D38" s="105"/>
      <c r="E38" s="73"/>
      <c r="F38" s="2"/>
      <c r="G38" s="2"/>
      <c r="I38" s="2"/>
      <c r="J38" s="2"/>
      <c r="K38" s="2"/>
      <c r="L38" s="2"/>
      <c r="M38" s="2"/>
      <c r="O38" s="2"/>
    </row>
    <row r="39" spans="1:15" ht="13.5" customHeight="1" x14ac:dyDescent="0.2">
      <c r="A39" s="39" t="s">
        <v>41</v>
      </c>
      <c r="B39" s="117"/>
      <c r="C39" s="106"/>
      <c r="D39" s="105"/>
      <c r="E39" s="73"/>
      <c r="F39" s="2"/>
      <c r="G39" s="2"/>
      <c r="I39" s="2"/>
      <c r="J39" s="2"/>
      <c r="K39" s="2"/>
      <c r="L39" s="2"/>
      <c r="M39" s="2"/>
      <c r="O39" s="2"/>
    </row>
    <row r="40" spans="1:15" ht="13.5" customHeight="1" x14ac:dyDescent="0.2">
      <c r="A40" s="40" t="s">
        <v>42</v>
      </c>
      <c r="B40" s="117"/>
      <c r="C40" s="106"/>
      <c r="D40" s="105"/>
      <c r="E40" s="73"/>
      <c r="F40" s="2"/>
      <c r="G40" s="2"/>
      <c r="I40" s="2"/>
      <c r="J40" s="2"/>
      <c r="K40" s="2"/>
      <c r="L40" s="2"/>
      <c r="M40" s="2"/>
      <c r="O40" s="2"/>
    </row>
    <row r="41" spans="1:15" ht="13.5" customHeight="1" x14ac:dyDescent="0.2">
      <c r="A41" s="39" t="s">
        <v>43</v>
      </c>
      <c r="B41" s="117"/>
      <c r="C41" s="106"/>
      <c r="D41" s="105"/>
      <c r="E41" s="73"/>
      <c r="F41" s="2"/>
      <c r="G41" s="2"/>
      <c r="I41" s="2"/>
      <c r="J41" s="2"/>
      <c r="K41" s="2"/>
      <c r="L41" s="2"/>
      <c r="M41" s="2"/>
      <c r="O41" s="2"/>
    </row>
    <row r="42" spans="1:15" ht="13.5" customHeight="1" x14ac:dyDescent="0.2">
      <c r="A42" s="39" t="s">
        <v>44</v>
      </c>
      <c r="B42" s="117"/>
      <c r="C42" s="106"/>
      <c r="D42" s="105"/>
      <c r="E42" s="73"/>
      <c r="F42" s="2"/>
      <c r="G42" s="2"/>
      <c r="I42" s="2"/>
      <c r="J42" s="2"/>
      <c r="K42" s="2"/>
      <c r="L42" s="2"/>
      <c r="M42" s="2"/>
      <c r="O42" s="2"/>
    </row>
    <row r="43" spans="1:15" ht="13.5" customHeight="1" x14ac:dyDescent="0.2">
      <c r="A43" s="39" t="s">
        <v>45</v>
      </c>
      <c r="B43" s="117"/>
      <c r="C43" s="106"/>
      <c r="D43" s="105"/>
      <c r="E43" s="73"/>
      <c r="F43" s="2"/>
      <c r="G43" s="2"/>
      <c r="I43" s="2"/>
      <c r="J43" s="2"/>
      <c r="K43" s="2"/>
      <c r="L43" s="2"/>
      <c r="M43" s="2"/>
      <c r="O43" s="2"/>
    </row>
    <row r="44" spans="1:15" ht="13.5" customHeight="1" x14ac:dyDescent="0.2">
      <c r="A44" s="39" t="s">
        <v>46</v>
      </c>
      <c r="B44" s="117"/>
      <c r="C44" s="106"/>
      <c r="D44" s="105"/>
      <c r="E44" s="73"/>
      <c r="F44" s="2"/>
      <c r="G44" s="2"/>
      <c r="I44" s="2"/>
      <c r="J44" s="2"/>
      <c r="K44" s="2"/>
      <c r="L44" s="2"/>
      <c r="M44" s="2"/>
      <c r="O44" s="2"/>
    </row>
    <row r="45" spans="1:15" ht="13.5" customHeight="1" x14ac:dyDescent="0.2">
      <c r="A45" s="41" t="s">
        <v>51</v>
      </c>
      <c r="B45" s="117">
        <v>0</v>
      </c>
      <c r="C45" s="105">
        <v>0</v>
      </c>
      <c r="D45" s="105">
        <v>0</v>
      </c>
      <c r="E45" s="73"/>
      <c r="F45" s="2"/>
      <c r="G45" s="2"/>
      <c r="I45" s="2"/>
      <c r="J45" s="2"/>
      <c r="K45" s="2"/>
      <c r="L45" s="2"/>
      <c r="M45" s="2"/>
      <c r="O45" s="2"/>
    </row>
    <row r="46" spans="1:15" ht="13.5" customHeight="1" x14ac:dyDescent="0.2">
      <c r="A46" s="140"/>
      <c r="B46" s="115"/>
      <c r="C46" s="105"/>
      <c r="D46" s="105"/>
      <c r="E46" s="73"/>
      <c r="F46" s="2"/>
      <c r="G46" s="2"/>
      <c r="I46" s="2"/>
      <c r="J46" s="2"/>
      <c r="K46" s="2"/>
      <c r="L46" s="2"/>
      <c r="M46" s="2"/>
      <c r="O46" s="2"/>
    </row>
    <row r="47" spans="1:15" ht="13.5" customHeight="1" x14ac:dyDescent="0.2">
      <c r="A47" s="41" t="s">
        <v>16</v>
      </c>
      <c r="B47" s="132">
        <f>B45+B36</f>
        <v>508000</v>
      </c>
      <c r="C47" s="132">
        <f>C45+C36</f>
        <v>508000</v>
      </c>
      <c r="D47" s="132">
        <f>D45+D36</f>
        <v>318731</v>
      </c>
      <c r="E47" s="73">
        <v>0.52</v>
      </c>
      <c r="F47" s="2"/>
      <c r="G47" s="2"/>
      <c r="I47" s="2"/>
    </row>
    <row r="48" spans="1:15" ht="13.5" customHeight="1" x14ac:dyDescent="0.2">
      <c r="A48" s="22"/>
      <c r="B48" s="133"/>
      <c r="C48" s="133"/>
      <c r="D48" s="105"/>
      <c r="E48" s="73"/>
      <c r="F48" s="2"/>
      <c r="G48" s="2"/>
      <c r="I48" s="2"/>
    </row>
    <row r="49" spans="1:5" ht="15" customHeight="1" x14ac:dyDescent="0.2">
      <c r="A49" s="21" t="s">
        <v>22</v>
      </c>
      <c r="B49" s="133">
        <f>B31+B47</f>
        <v>79262000</v>
      </c>
      <c r="C49" s="133">
        <f>C31+C47</f>
        <v>79262000</v>
      </c>
      <c r="D49" s="133">
        <f>D31+D47</f>
        <v>70490788</v>
      </c>
      <c r="E49" s="73">
        <f>D49/C49</f>
        <v>0.88933900229618223</v>
      </c>
    </row>
  </sheetData>
  <mergeCells count="8">
    <mergeCell ref="A10:A11"/>
    <mergeCell ref="B10:D10"/>
    <mergeCell ref="E10:E11"/>
    <mergeCell ref="A3:E3"/>
    <mergeCell ref="A4:E4"/>
    <mergeCell ref="A5:E5"/>
    <mergeCell ref="B7:E7"/>
    <mergeCell ref="A9:E9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E51"/>
  <sheetViews>
    <sheetView workbookViewId="0">
      <selection activeCell="H25" sqref="H25"/>
    </sheetView>
  </sheetViews>
  <sheetFormatPr defaultRowHeight="12.75" x14ac:dyDescent="0.2"/>
  <cols>
    <col min="1" max="1" width="33.42578125" customWidth="1"/>
    <col min="2" max="2" width="13.140625" customWidth="1"/>
    <col min="3" max="3" width="13" customWidth="1"/>
    <col min="4" max="4" width="12.140625" customWidth="1"/>
    <col min="5" max="5" width="13.28515625" customWidth="1"/>
  </cols>
  <sheetData>
    <row r="1" spans="1:5" x14ac:dyDescent="0.2">
      <c r="A1" s="245" t="s">
        <v>168</v>
      </c>
      <c r="B1" s="245"/>
      <c r="C1" s="245"/>
      <c r="D1" s="245"/>
      <c r="E1" s="245"/>
    </row>
    <row r="2" spans="1:5" x14ac:dyDescent="0.2">
      <c r="A2" s="263" t="s">
        <v>167</v>
      </c>
      <c r="B2" s="263"/>
      <c r="C2" s="263"/>
      <c r="D2" s="263"/>
      <c r="E2" s="263"/>
    </row>
    <row r="3" spans="1:5" x14ac:dyDescent="0.2">
      <c r="A3" s="263" t="s">
        <v>169</v>
      </c>
      <c r="B3" s="263"/>
      <c r="C3" s="263"/>
      <c r="D3" s="263"/>
      <c r="E3" s="263"/>
    </row>
    <row r="4" spans="1:5" x14ac:dyDescent="0.2">
      <c r="A4" s="252" t="s">
        <v>230</v>
      </c>
      <c r="B4" s="252"/>
      <c r="C4" s="252"/>
      <c r="D4" s="252"/>
      <c r="E4" s="252"/>
    </row>
    <row r="5" spans="1:5" ht="12.75" customHeight="1" x14ac:dyDescent="0.2">
      <c r="A5" s="272" t="s">
        <v>4</v>
      </c>
      <c r="B5" s="221" t="s">
        <v>216</v>
      </c>
      <c r="C5" s="221"/>
      <c r="D5" s="221"/>
      <c r="E5" s="259" t="s">
        <v>3</v>
      </c>
    </row>
    <row r="6" spans="1:5" ht="15" customHeight="1" x14ac:dyDescent="0.2">
      <c r="A6" s="273"/>
      <c r="B6" s="9" t="s">
        <v>2</v>
      </c>
      <c r="C6" s="9" t="s">
        <v>201</v>
      </c>
      <c r="D6" s="9" t="s">
        <v>24</v>
      </c>
      <c r="E6" s="259"/>
    </row>
    <row r="7" spans="1:5" ht="15" customHeight="1" x14ac:dyDescent="0.2">
      <c r="A7" s="153" t="s">
        <v>303</v>
      </c>
      <c r="B7" s="193">
        <v>5103404</v>
      </c>
      <c r="C7" s="8"/>
      <c r="D7" s="8"/>
      <c r="E7" s="206">
        <v>5103404</v>
      </c>
    </row>
    <row r="8" spans="1:5" ht="15" customHeight="1" x14ac:dyDescent="0.2">
      <c r="A8" s="153" t="s">
        <v>303</v>
      </c>
      <c r="B8" s="193">
        <v>358420</v>
      </c>
      <c r="C8" s="206">
        <v>598546</v>
      </c>
      <c r="D8" s="206">
        <v>1102761</v>
      </c>
      <c r="E8" s="206">
        <f t="shared" ref="E8:E15" si="0">SUM(B8:D8)</f>
        <v>2059727</v>
      </c>
    </row>
    <row r="9" spans="1:5" ht="15" customHeight="1" x14ac:dyDescent="0.2">
      <c r="A9" s="153" t="s">
        <v>304</v>
      </c>
      <c r="B9" s="193">
        <v>7200900</v>
      </c>
      <c r="C9" s="8"/>
      <c r="D9" s="206"/>
      <c r="E9" s="206">
        <f t="shared" si="0"/>
        <v>7200900</v>
      </c>
    </row>
    <row r="10" spans="1:5" ht="15" customHeight="1" x14ac:dyDescent="0.2">
      <c r="A10" s="153" t="s">
        <v>305</v>
      </c>
      <c r="B10" s="193">
        <v>8224002</v>
      </c>
      <c r="C10" s="8"/>
      <c r="D10" s="8"/>
      <c r="E10" s="206">
        <f t="shared" si="0"/>
        <v>8224002</v>
      </c>
    </row>
    <row r="11" spans="1:5" ht="15" customHeight="1" x14ac:dyDescent="0.2">
      <c r="A11" s="153" t="s">
        <v>306</v>
      </c>
      <c r="B11" s="193">
        <v>792988</v>
      </c>
      <c r="C11" s="8"/>
      <c r="D11" s="8"/>
      <c r="E11" s="206">
        <f t="shared" si="0"/>
        <v>792988</v>
      </c>
    </row>
    <row r="12" spans="1:5" ht="15" customHeight="1" x14ac:dyDescent="0.2">
      <c r="A12" s="153" t="s">
        <v>307</v>
      </c>
      <c r="B12" s="193">
        <v>8099997</v>
      </c>
      <c r="C12" s="8"/>
      <c r="D12" s="8"/>
      <c r="E12" s="206">
        <f t="shared" si="0"/>
        <v>8099997</v>
      </c>
    </row>
    <row r="13" spans="1:5" ht="15" customHeight="1" x14ac:dyDescent="0.2">
      <c r="A13" s="153" t="s">
        <v>308</v>
      </c>
      <c r="B13" s="193">
        <v>46943952</v>
      </c>
      <c r="C13" s="8"/>
      <c r="D13" s="8"/>
      <c r="E13" s="206">
        <f t="shared" si="0"/>
        <v>46943952</v>
      </c>
    </row>
    <row r="14" spans="1:5" ht="15" customHeight="1" x14ac:dyDescent="0.2">
      <c r="A14" s="153" t="s">
        <v>309</v>
      </c>
      <c r="B14" s="153">
        <v>1885643</v>
      </c>
      <c r="C14" s="8"/>
      <c r="D14" s="8"/>
      <c r="E14" s="206">
        <f t="shared" si="0"/>
        <v>1885643</v>
      </c>
    </row>
    <row r="15" spans="1:5" ht="12.75" customHeight="1" x14ac:dyDescent="0.2">
      <c r="A15" s="153" t="s">
        <v>310</v>
      </c>
      <c r="B15" s="153">
        <v>1940000</v>
      </c>
      <c r="C15" s="8"/>
      <c r="D15" s="8"/>
      <c r="E15" s="206">
        <f t="shared" si="0"/>
        <v>1940000</v>
      </c>
    </row>
    <row r="16" spans="1:5" x14ac:dyDescent="0.2">
      <c r="A16" s="153"/>
      <c r="B16" s="153"/>
      <c r="C16" s="8"/>
      <c r="D16" s="8"/>
      <c r="E16" s="8"/>
    </row>
    <row r="17" spans="1:5" ht="12.75" customHeight="1" x14ac:dyDescent="0.2">
      <c r="A17" s="34" t="s">
        <v>172</v>
      </c>
      <c r="B17" s="207">
        <f>SUM(B6:B16)</f>
        <v>80549306</v>
      </c>
      <c r="C17" s="207">
        <f>SUM(C6:C16)</f>
        <v>598546</v>
      </c>
      <c r="D17" s="207">
        <f>SUM(D6:D16)</f>
        <v>1102761</v>
      </c>
      <c r="E17" s="207">
        <f>SUM(E6:E16)</f>
        <v>82250613</v>
      </c>
    </row>
    <row r="18" spans="1:5" x14ac:dyDescent="0.2">
      <c r="A18" s="31"/>
      <c r="B18" s="31"/>
    </row>
    <row r="19" spans="1:5" x14ac:dyDescent="0.2">
      <c r="A19" s="263" t="s">
        <v>49</v>
      </c>
      <c r="B19" s="263"/>
      <c r="C19" s="263"/>
      <c r="D19" s="263"/>
      <c r="E19" s="263"/>
    </row>
    <row r="20" spans="1:5" x14ac:dyDescent="0.2">
      <c r="A20" s="263" t="s">
        <v>170</v>
      </c>
      <c r="B20" s="263"/>
      <c r="C20" s="263"/>
      <c r="D20" s="263"/>
      <c r="E20" s="263"/>
    </row>
    <row r="21" spans="1:5" x14ac:dyDescent="0.2">
      <c r="A21" s="252" t="s">
        <v>237</v>
      </c>
      <c r="B21" s="252"/>
      <c r="C21" s="252"/>
      <c r="D21" s="252"/>
      <c r="E21" s="252"/>
    </row>
    <row r="22" spans="1:5" ht="12.75" customHeight="1" x14ac:dyDescent="0.2">
      <c r="A22" s="272" t="s">
        <v>25</v>
      </c>
      <c r="B22" s="221" t="s">
        <v>216</v>
      </c>
      <c r="C22" s="221"/>
      <c r="D22" s="221"/>
      <c r="E22" s="259" t="s">
        <v>3</v>
      </c>
    </row>
    <row r="23" spans="1:5" x14ac:dyDescent="0.2">
      <c r="A23" s="273"/>
      <c r="B23" s="36" t="s">
        <v>2</v>
      </c>
      <c r="C23" s="9" t="s">
        <v>201</v>
      </c>
      <c r="D23" s="36" t="s">
        <v>24</v>
      </c>
      <c r="E23" s="259"/>
    </row>
    <row r="24" spans="1:5" x14ac:dyDescent="0.2">
      <c r="A24" s="153" t="s">
        <v>311</v>
      </c>
      <c r="B24" s="193">
        <v>133596656</v>
      </c>
      <c r="C24" s="8"/>
      <c r="D24" s="8"/>
      <c r="E24" s="206">
        <f t="shared" ref="E24:E30" si="1">SUM(B24:D24)</f>
        <v>133596656</v>
      </c>
    </row>
    <row r="25" spans="1:5" x14ac:dyDescent="0.2">
      <c r="A25" s="153" t="s">
        <v>312</v>
      </c>
      <c r="B25" s="193">
        <v>107814392</v>
      </c>
      <c r="C25" s="8"/>
      <c r="D25" s="8"/>
      <c r="E25" s="206">
        <f t="shared" si="1"/>
        <v>107814392</v>
      </c>
    </row>
    <row r="26" spans="1:5" x14ac:dyDescent="0.2">
      <c r="A26" s="153" t="s">
        <v>313</v>
      </c>
      <c r="B26" s="193">
        <v>1950244</v>
      </c>
      <c r="C26" s="8"/>
      <c r="D26" s="8"/>
      <c r="E26" s="206">
        <f t="shared" si="1"/>
        <v>1950244</v>
      </c>
    </row>
    <row r="27" spans="1:5" x14ac:dyDescent="0.2">
      <c r="A27" s="153" t="s">
        <v>314</v>
      </c>
      <c r="B27" s="193">
        <v>1845564</v>
      </c>
      <c r="C27" s="8"/>
      <c r="D27" s="8"/>
      <c r="E27" s="206">
        <f t="shared" si="1"/>
        <v>1845564</v>
      </c>
    </row>
    <row r="28" spans="1:5" x14ac:dyDescent="0.2">
      <c r="A28" s="153" t="s">
        <v>315</v>
      </c>
      <c r="B28" s="193">
        <v>3843205</v>
      </c>
      <c r="C28" s="8"/>
      <c r="D28" s="8"/>
      <c r="E28" s="206">
        <f t="shared" si="1"/>
        <v>3843205</v>
      </c>
    </row>
    <row r="29" spans="1:5" x14ac:dyDescent="0.2">
      <c r="A29" s="153" t="s">
        <v>316</v>
      </c>
      <c r="B29" s="193">
        <v>3758476</v>
      </c>
      <c r="C29" s="8"/>
      <c r="D29" s="8"/>
      <c r="E29" s="206">
        <f t="shared" si="1"/>
        <v>3758476</v>
      </c>
    </row>
    <row r="30" spans="1:5" x14ac:dyDescent="0.2">
      <c r="A30" s="153" t="s">
        <v>317</v>
      </c>
      <c r="B30" s="153">
        <v>342900</v>
      </c>
      <c r="C30" s="8"/>
      <c r="D30" s="8"/>
      <c r="E30" s="206">
        <f t="shared" si="1"/>
        <v>342900</v>
      </c>
    </row>
    <row r="31" spans="1:5" x14ac:dyDescent="0.2">
      <c r="A31" s="153"/>
      <c r="B31" s="153"/>
      <c r="C31" s="8"/>
      <c r="D31" s="8"/>
      <c r="E31" s="8"/>
    </row>
    <row r="32" spans="1:5" x14ac:dyDescent="0.2">
      <c r="A32" s="26" t="s">
        <v>171</v>
      </c>
      <c r="B32" s="133">
        <f>SUM(B24:B31)</f>
        <v>253151437</v>
      </c>
      <c r="C32" s="133">
        <f>SUM(C24:C31)</f>
        <v>0</v>
      </c>
      <c r="D32" s="133">
        <f>SUM(D24:D31)</f>
        <v>0</v>
      </c>
      <c r="E32" s="133">
        <f>SUM(E24:E31)</f>
        <v>253151437</v>
      </c>
    </row>
    <row r="33" spans="1:5" x14ac:dyDescent="0.2">
      <c r="A33" s="31"/>
      <c r="B33" s="31"/>
    </row>
    <row r="34" spans="1:5" x14ac:dyDescent="0.2">
      <c r="A34" s="245" t="s">
        <v>175</v>
      </c>
      <c r="B34" s="245"/>
      <c r="C34" s="245"/>
      <c r="D34" s="245"/>
      <c r="E34" s="245"/>
    </row>
    <row r="35" spans="1:5" x14ac:dyDescent="0.2">
      <c r="A35" s="31"/>
      <c r="B35" s="31"/>
    </row>
    <row r="36" spans="1:5" x14ac:dyDescent="0.2">
      <c r="A36" s="263" t="s">
        <v>173</v>
      </c>
      <c r="B36" s="263"/>
      <c r="C36" s="263"/>
      <c r="D36" s="263"/>
      <c r="E36" s="263"/>
    </row>
    <row r="37" spans="1:5" x14ac:dyDescent="0.2">
      <c r="A37" s="263" t="s">
        <v>169</v>
      </c>
      <c r="B37" s="263"/>
      <c r="C37" s="263"/>
      <c r="D37" s="263"/>
      <c r="E37" s="263"/>
    </row>
    <row r="38" spans="1:5" x14ac:dyDescent="0.2">
      <c r="A38" s="252" t="s">
        <v>231</v>
      </c>
      <c r="B38" s="252"/>
      <c r="C38" s="252"/>
      <c r="D38" s="252"/>
      <c r="E38" s="252"/>
    </row>
    <row r="39" spans="1:5" ht="12.75" customHeight="1" x14ac:dyDescent="0.2">
      <c r="A39" s="272" t="s">
        <v>9</v>
      </c>
      <c r="B39" s="221" t="s">
        <v>216</v>
      </c>
      <c r="C39" s="221"/>
      <c r="D39" s="221"/>
      <c r="E39" s="259" t="s">
        <v>3</v>
      </c>
    </row>
    <row r="40" spans="1:5" x14ac:dyDescent="0.2">
      <c r="A40" s="273"/>
      <c r="B40" s="36" t="s">
        <v>2</v>
      </c>
      <c r="C40" s="9" t="s">
        <v>201</v>
      </c>
      <c r="D40" s="36" t="s">
        <v>24</v>
      </c>
      <c r="E40" s="259"/>
    </row>
    <row r="41" spans="1:5" x14ac:dyDescent="0.2">
      <c r="A41" s="20"/>
      <c r="B41" s="18"/>
      <c r="C41" s="8"/>
      <c r="D41" s="8"/>
      <c r="E41" s="8"/>
    </row>
    <row r="42" spans="1:5" x14ac:dyDescent="0.2">
      <c r="A42" s="18"/>
      <c r="B42" s="18"/>
      <c r="C42" s="8"/>
      <c r="D42" s="8"/>
      <c r="E42" s="8"/>
    </row>
    <row r="43" spans="1:5" x14ac:dyDescent="0.2">
      <c r="A43" s="18"/>
      <c r="B43" s="18"/>
      <c r="C43" s="8"/>
      <c r="D43" s="8"/>
      <c r="E43" s="8"/>
    </row>
    <row r="44" spans="1:5" x14ac:dyDescent="0.2">
      <c r="A44" s="18"/>
      <c r="B44" s="18"/>
      <c r="C44" s="8"/>
      <c r="D44" s="8"/>
      <c r="E44" s="8"/>
    </row>
    <row r="45" spans="1:5" x14ac:dyDescent="0.2">
      <c r="A45" s="18"/>
      <c r="B45" s="18"/>
      <c r="C45" s="8"/>
      <c r="D45" s="8"/>
      <c r="E45" s="8"/>
    </row>
    <row r="46" spans="1:5" x14ac:dyDescent="0.2">
      <c r="A46" s="18"/>
      <c r="B46" s="18"/>
      <c r="C46" s="8"/>
      <c r="D46" s="8"/>
      <c r="E46" s="8"/>
    </row>
    <row r="47" spans="1:5" x14ac:dyDescent="0.2">
      <c r="A47" s="18"/>
      <c r="B47" s="18"/>
      <c r="C47" s="8"/>
      <c r="D47" s="8"/>
      <c r="E47" s="8"/>
    </row>
    <row r="48" spans="1:5" x14ac:dyDescent="0.2">
      <c r="A48" s="18"/>
      <c r="B48" s="18"/>
      <c r="C48" s="8"/>
      <c r="D48" s="8"/>
      <c r="E48" s="8"/>
    </row>
    <row r="49" spans="1:5" x14ac:dyDescent="0.2">
      <c r="A49" s="18"/>
      <c r="B49" s="18"/>
      <c r="C49" s="8"/>
      <c r="D49" s="8"/>
      <c r="E49" s="8"/>
    </row>
    <row r="50" spans="1:5" x14ac:dyDescent="0.2">
      <c r="A50" s="18"/>
      <c r="B50" s="18"/>
      <c r="C50" s="8"/>
      <c r="D50" s="8"/>
      <c r="E50" s="8"/>
    </row>
    <row r="51" spans="1:5" x14ac:dyDescent="0.2">
      <c r="A51" s="26" t="s">
        <v>174</v>
      </c>
      <c r="B51" s="22">
        <v>0</v>
      </c>
      <c r="C51" s="8">
        <v>0</v>
      </c>
      <c r="D51" s="8">
        <v>0</v>
      </c>
      <c r="E51" s="8">
        <v>0</v>
      </c>
    </row>
  </sheetData>
  <mergeCells count="20">
    <mergeCell ref="A2:E2"/>
    <mergeCell ref="A1:E1"/>
    <mergeCell ref="A4:E4"/>
    <mergeCell ref="A3:E3"/>
    <mergeCell ref="B22:D22"/>
    <mergeCell ref="A19:E19"/>
    <mergeCell ref="A5:A6"/>
    <mergeCell ref="B5:D5"/>
    <mergeCell ref="E5:E6"/>
    <mergeCell ref="A22:A23"/>
    <mergeCell ref="A38:E38"/>
    <mergeCell ref="B39:D39"/>
    <mergeCell ref="E39:E40"/>
    <mergeCell ref="A20:E20"/>
    <mergeCell ref="E22:E23"/>
    <mergeCell ref="A21:E21"/>
    <mergeCell ref="A34:E34"/>
    <mergeCell ref="A39:A40"/>
    <mergeCell ref="A37:E37"/>
    <mergeCell ref="A36:E36"/>
  </mergeCells>
  <phoneticPr fontId="0" type="noConversion"/>
  <printOptions horizontalCentered="1" verticalCentered="1"/>
  <pageMargins left="0.4" right="0.24" top="0.42" bottom="0.5" header="0.28999999999999998" footer="0.28000000000000003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E78A8-3CBF-4AF4-B857-9C515470F86F}">
  <dimension ref="A1:E120"/>
  <sheetViews>
    <sheetView workbookViewId="0">
      <selection activeCell="E8" sqref="E8"/>
    </sheetView>
  </sheetViews>
  <sheetFormatPr defaultRowHeight="15" x14ac:dyDescent="0.25"/>
  <cols>
    <col min="1" max="1" width="30" style="320" customWidth="1"/>
    <col min="2" max="2" width="5" style="320" customWidth="1"/>
    <col min="3" max="114" width="13" style="320" customWidth="1"/>
    <col min="115" max="16384" width="9.140625" style="320"/>
  </cols>
  <sheetData>
    <row r="1" spans="1:5" x14ac:dyDescent="0.25">
      <c r="A1" s="318" t="s">
        <v>318</v>
      </c>
      <c r="B1" s="319"/>
      <c r="C1" s="319"/>
      <c r="D1" s="319"/>
      <c r="E1" s="319"/>
    </row>
    <row r="2" spans="1:5" x14ac:dyDescent="0.25">
      <c r="A2" s="318" t="s">
        <v>319</v>
      </c>
      <c r="B2" s="319"/>
      <c r="C2" s="319"/>
      <c r="D2" s="319"/>
      <c r="E2" s="319"/>
    </row>
    <row r="3" spans="1:5" x14ac:dyDescent="0.25">
      <c r="A3" s="318" t="s">
        <v>320</v>
      </c>
      <c r="B3" s="319"/>
      <c r="C3" s="319"/>
      <c r="D3" s="319"/>
      <c r="E3" s="319"/>
    </row>
    <row r="5" spans="1:5" ht="16.5" x14ac:dyDescent="0.35">
      <c r="A5" s="321" t="s">
        <v>321</v>
      </c>
      <c r="B5" s="319"/>
      <c r="C5" s="319"/>
      <c r="D5" s="319"/>
      <c r="E5" s="319"/>
    </row>
    <row r="7" spans="1:5" ht="26.25" x14ac:dyDescent="0.25">
      <c r="A7" s="322" t="s">
        <v>322</v>
      </c>
      <c r="B7" s="322" t="s">
        <v>323</v>
      </c>
      <c r="C7" s="322" t="s">
        <v>324</v>
      </c>
      <c r="D7" s="322" t="s">
        <v>325</v>
      </c>
      <c r="E7" s="323" t="s">
        <v>326</v>
      </c>
    </row>
    <row r="8" spans="1:5" x14ac:dyDescent="0.25">
      <c r="A8" s="324">
        <v>1</v>
      </c>
      <c r="B8" s="324">
        <v>2</v>
      </c>
      <c r="C8" s="324">
        <v>3</v>
      </c>
      <c r="D8" s="324">
        <v>4</v>
      </c>
      <c r="E8" s="324">
        <v>5</v>
      </c>
    </row>
    <row r="9" spans="1:5" x14ac:dyDescent="0.25">
      <c r="A9" s="325" t="s">
        <v>327</v>
      </c>
      <c r="B9" s="326" t="s">
        <v>328</v>
      </c>
      <c r="C9" s="326" t="s">
        <v>328</v>
      </c>
      <c r="D9" s="326" t="s">
        <v>328</v>
      </c>
      <c r="E9" s="326" t="s">
        <v>328</v>
      </c>
    </row>
    <row r="10" spans="1:5" ht="26.25" x14ac:dyDescent="0.25">
      <c r="A10" s="322" t="s">
        <v>329</v>
      </c>
      <c r="B10" s="327" t="s">
        <v>330</v>
      </c>
      <c r="C10" s="328">
        <v>866539</v>
      </c>
      <c r="D10" s="328">
        <v>726602</v>
      </c>
      <c r="E10" s="328">
        <v>83</v>
      </c>
    </row>
    <row r="11" spans="1:5" x14ac:dyDescent="0.25">
      <c r="A11" s="322" t="s">
        <v>331</v>
      </c>
      <c r="B11" s="327" t="s">
        <v>332</v>
      </c>
      <c r="C11" s="328">
        <v>0</v>
      </c>
      <c r="D11" s="328">
        <v>0</v>
      </c>
      <c r="E11" s="328">
        <v>0</v>
      </c>
    </row>
    <row r="12" spans="1:5" x14ac:dyDescent="0.25">
      <c r="A12" s="322" t="s">
        <v>333</v>
      </c>
      <c r="B12" s="327" t="s">
        <v>334</v>
      </c>
      <c r="C12" s="328">
        <v>0</v>
      </c>
      <c r="D12" s="328">
        <v>0</v>
      </c>
      <c r="E12" s="328">
        <v>0</v>
      </c>
    </row>
    <row r="13" spans="1:5" ht="24.75" x14ac:dyDescent="0.25">
      <c r="A13" s="322" t="s">
        <v>335</v>
      </c>
      <c r="B13" s="327" t="s">
        <v>336</v>
      </c>
      <c r="C13" s="328">
        <v>0</v>
      </c>
      <c r="D13" s="328">
        <v>0</v>
      </c>
      <c r="E13" s="328">
        <v>0</v>
      </c>
    </row>
    <row r="14" spans="1:5" ht="26.25" x14ac:dyDescent="0.25">
      <c r="A14" s="322" t="s">
        <v>337</v>
      </c>
      <c r="B14" s="327" t="s">
        <v>338</v>
      </c>
      <c r="C14" s="328">
        <v>0</v>
      </c>
      <c r="D14" s="328">
        <v>0</v>
      </c>
      <c r="E14" s="328">
        <v>0</v>
      </c>
    </row>
    <row r="15" spans="1:5" ht="26.25" x14ac:dyDescent="0.25">
      <c r="A15" s="322" t="s">
        <v>339</v>
      </c>
      <c r="B15" s="327" t="s">
        <v>340</v>
      </c>
      <c r="C15" s="328">
        <v>0</v>
      </c>
      <c r="D15" s="328">
        <v>0</v>
      </c>
      <c r="E15" s="328">
        <v>0</v>
      </c>
    </row>
    <row r="16" spans="1:5" ht="24.75" x14ac:dyDescent="0.25">
      <c r="A16" s="322" t="s">
        <v>341</v>
      </c>
      <c r="B16" s="327" t="s">
        <v>342</v>
      </c>
      <c r="C16" s="328">
        <v>0</v>
      </c>
      <c r="D16" s="328">
        <v>0</v>
      </c>
      <c r="E16" s="328">
        <v>0</v>
      </c>
    </row>
    <row r="17" spans="1:5" x14ac:dyDescent="0.25">
      <c r="A17" s="322" t="s">
        <v>343</v>
      </c>
      <c r="B17" s="327" t="s">
        <v>344</v>
      </c>
      <c r="C17" s="328">
        <v>0</v>
      </c>
      <c r="D17" s="328">
        <v>0</v>
      </c>
      <c r="E17" s="328">
        <v>0</v>
      </c>
    </row>
    <row r="18" spans="1:5" ht="24.75" x14ac:dyDescent="0.25">
      <c r="A18" s="322" t="s">
        <v>335</v>
      </c>
      <c r="B18" s="327" t="s">
        <v>345</v>
      </c>
      <c r="C18" s="328">
        <v>0</v>
      </c>
      <c r="D18" s="328">
        <v>0</v>
      </c>
      <c r="E18" s="328">
        <v>0</v>
      </c>
    </row>
    <row r="19" spans="1:5" ht="26.25" x14ac:dyDescent="0.25">
      <c r="A19" s="322" t="s">
        <v>337</v>
      </c>
      <c r="B19" s="327" t="s">
        <v>346</v>
      </c>
      <c r="C19" s="328">
        <v>0</v>
      </c>
      <c r="D19" s="328">
        <v>0</v>
      </c>
      <c r="E19" s="328">
        <v>0</v>
      </c>
    </row>
    <row r="20" spans="1:5" ht="26.25" x14ac:dyDescent="0.25">
      <c r="A20" s="322" t="s">
        <v>339</v>
      </c>
      <c r="B20" s="327" t="s">
        <v>347</v>
      </c>
      <c r="C20" s="328">
        <v>0</v>
      </c>
      <c r="D20" s="328">
        <v>0</v>
      </c>
      <c r="E20" s="328">
        <v>0</v>
      </c>
    </row>
    <row r="21" spans="1:5" ht="24.75" x14ac:dyDescent="0.25">
      <c r="A21" s="322" t="s">
        <v>341</v>
      </c>
      <c r="B21" s="327" t="s">
        <v>348</v>
      </c>
      <c r="C21" s="328">
        <v>0</v>
      </c>
      <c r="D21" s="328">
        <v>0</v>
      </c>
      <c r="E21" s="328">
        <v>0</v>
      </c>
    </row>
    <row r="22" spans="1:5" ht="26.25" x14ac:dyDescent="0.25">
      <c r="A22" s="322" t="s">
        <v>349</v>
      </c>
      <c r="B22" s="327" t="s">
        <v>350</v>
      </c>
      <c r="C22" s="328">
        <v>0</v>
      </c>
      <c r="D22" s="328">
        <v>0</v>
      </c>
      <c r="E22" s="328">
        <v>0</v>
      </c>
    </row>
    <row r="23" spans="1:5" ht="24.75" x14ac:dyDescent="0.25">
      <c r="A23" s="322" t="s">
        <v>335</v>
      </c>
      <c r="B23" s="327" t="s">
        <v>351</v>
      </c>
      <c r="C23" s="328">
        <v>0</v>
      </c>
      <c r="D23" s="328">
        <v>0</v>
      </c>
      <c r="E23" s="328">
        <v>0</v>
      </c>
    </row>
    <row r="24" spans="1:5" ht="26.25" x14ac:dyDescent="0.25">
      <c r="A24" s="322" t="s">
        <v>337</v>
      </c>
      <c r="B24" s="327" t="s">
        <v>352</v>
      </c>
      <c r="C24" s="328">
        <v>0</v>
      </c>
      <c r="D24" s="328">
        <v>0</v>
      </c>
      <c r="E24" s="328">
        <v>0</v>
      </c>
    </row>
    <row r="25" spans="1:5" ht="26.25" x14ac:dyDescent="0.25">
      <c r="A25" s="322" t="s">
        <v>339</v>
      </c>
      <c r="B25" s="327" t="s">
        <v>353</v>
      </c>
      <c r="C25" s="328">
        <v>0</v>
      </c>
      <c r="D25" s="328">
        <v>0</v>
      </c>
      <c r="E25" s="328">
        <v>0</v>
      </c>
    </row>
    <row r="26" spans="1:5" ht="24.75" x14ac:dyDescent="0.25">
      <c r="A26" s="322" t="s">
        <v>341</v>
      </c>
      <c r="B26" s="327" t="s">
        <v>354</v>
      </c>
      <c r="C26" s="328">
        <v>0</v>
      </c>
      <c r="D26" s="328">
        <v>0</v>
      </c>
      <c r="E26" s="328">
        <v>0</v>
      </c>
    </row>
    <row r="27" spans="1:5" x14ac:dyDescent="0.25">
      <c r="A27" s="322" t="s">
        <v>355</v>
      </c>
      <c r="B27" s="327" t="s">
        <v>356</v>
      </c>
      <c r="C27" s="328">
        <v>866539</v>
      </c>
      <c r="D27" s="328">
        <v>726602</v>
      </c>
      <c r="E27" s="328">
        <v>83</v>
      </c>
    </row>
    <row r="28" spans="1:5" ht="26.25" x14ac:dyDescent="0.25">
      <c r="A28" s="322" t="s">
        <v>357</v>
      </c>
      <c r="B28" s="327" t="s">
        <v>358</v>
      </c>
      <c r="C28" s="328">
        <v>0</v>
      </c>
      <c r="D28" s="328">
        <v>0</v>
      </c>
      <c r="E28" s="328">
        <v>0</v>
      </c>
    </row>
    <row r="29" spans="1:5" ht="24.75" x14ac:dyDescent="0.25">
      <c r="A29" s="322" t="s">
        <v>335</v>
      </c>
      <c r="B29" s="327" t="s">
        <v>359</v>
      </c>
      <c r="C29" s="328">
        <v>0</v>
      </c>
      <c r="D29" s="328">
        <v>0</v>
      </c>
      <c r="E29" s="328">
        <v>0</v>
      </c>
    </row>
    <row r="30" spans="1:5" ht="26.25" x14ac:dyDescent="0.25">
      <c r="A30" s="322" t="s">
        <v>337</v>
      </c>
      <c r="B30" s="327" t="s">
        <v>360</v>
      </c>
      <c r="C30" s="328">
        <v>0</v>
      </c>
      <c r="D30" s="328">
        <v>0</v>
      </c>
      <c r="E30" s="328">
        <v>0</v>
      </c>
    </row>
    <row r="31" spans="1:5" ht="26.25" x14ac:dyDescent="0.25">
      <c r="A31" s="322" t="s">
        <v>339</v>
      </c>
      <c r="B31" s="327" t="s">
        <v>361</v>
      </c>
      <c r="C31" s="328">
        <v>0</v>
      </c>
      <c r="D31" s="328">
        <v>0</v>
      </c>
      <c r="E31" s="328">
        <v>0</v>
      </c>
    </row>
    <row r="32" spans="1:5" ht="24.75" x14ac:dyDescent="0.25">
      <c r="A32" s="322" t="s">
        <v>341</v>
      </c>
      <c r="B32" s="327" t="s">
        <v>362</v>
      </c>
      <c r="C32" s="328">
        <v>0</v>
      </c>
      <c r="D32" s="328">
        <v>0</v>
      </c>
      <c r="E32" s="328">
        <v>0</v>
      </c>
    </row>
    <row r="33" spans="1:5" ht="26.25" x14ac:dyDescent="0.25">
      <c r="A33" s="322" t="s">
        <v>363</v>
      </c>
      <c r="B33" s="327" t="s">
        <v>364</v>
      </c>
      <c r="C33" s="328">
        <v>866539</v>
      </c>
      <c r="D33" s="328">
        <v>726602</v>
      </c>
      <c r="E33" s="328">
        <v>83</v>
      </c>
    </row>
    <row r="34" spans="1:5" ht="24.75" x14ac:dyDescent="0.25">
      <c r="A34" s="322" t="s">
        <v>335</v>
      </c>
      <c r="B34" s="327" t="s">
        <v>365</v>
      </c>
      <c r="C34" s="328">
        <v>0</v>
      </c>
      <c r="D34" s="328">
        <v>0</v>
      </c>
      <c r="E34" s="328">
        <v>0</v>
      </c>
    </row>
    <row r="35" spans="1:5" ht="26.25" x14ac:dyDescent="0.25">
      <c r="A35" s="322" t="s">
        <v>337</v>
      </c>
      <c r="B35" s="327" t="s">
        <v>366</v>
      </c>
      <c r="C35" s="328">
        <v>0</v>
      </c>
      <c r="D35" s="328">
        <v>0</v>
      </c>
      <c r="E35" s="328">
        <v>0</v>
      </c>
    </row>
    <row r="36" spans="1:5" ht="26.25" x14ac:dyDescent="0.25">
      <c r="A36" s="322" t="s">
        <v>339</v>
      </c>
      <c r="B36" s="327" t="s">
        <v>367</v>
      </c>
      <c r="C36" s="328">
        <v>866539</v>
      </c>
      <c r="D36" s="328">
        <v>726602</v>
      </c>
      <c r="E36" s="328">
        <v>83</v>
      </c>
    </row>
    <row r="37" spans="1:5" ht="24.75" x14ac:dyDescent="0.25">
      <c r="A37" s="322" t="s">
        <v>341</v>
      </c>
      <c r="B37" s="327" t="s">
        <v>368</v>
      </c>
      <c r="C37" s="328">
        <v>0</v>
      </c>
      <c r="D37" s="328">
        <v>0</v>
      </c>
      <c r="E37" s="328">
        <v>0</v>
      </c>
    </row>
    <row r="38" spans="1:5" ht="24.75" x14ac:dyDescent="0.25">
      <c r="A38" s="322" t="s">
        <v>369</v>
      </c>
      <c r="B38" s="327" t="s">
        <v>370</v>
      </c>
      <c r="C38" s="328">
        <v>0</v>
      </c>
      <c r="D38" s="328">
        <v>0</v>
      </c>
      <c r="E38" s="328">
        <v>0</v>
      </c>
    </row>
    <row r="39" spans="1:5" ht="24.75" x14ac:dyDescent="0.25">
      <c r="A39" s="322" t="s">
        <v>335</v>
      </c>
      <c r="B39" s="327" t="s">
        <v>371</v>
      </c>
      <c r="C39" s="328">
        <v>0</v>
      </c>
      <c r="D39" s="328">
        <v>0</v>
      </c>
      <c r="E39" s="328">
        <v>0</v>
      </c>
    </row>
    <row r="40" spans="1:5" ht="26.25" x14ac:dyDescent="0.25">
      <c r="A40" s="322" t="s">
        <v>337</v>
      </c>
      <c r="B40" s="327" t="s">
        <v>372</v>
      </c>
      <c r="C40" s="328">
        <v>0</v>
      </c>
      <c r="D40" s="328">
        <v>0</v>
      </c>
      <c r="E40" s="328">
        <v>0</v>
      </c>
    </row>
    <row r="41" spans="1:5" ht="26.25" x14ac:dyDescent="0.25">
      <c r="A41" s="322" t="s">
        <v>339</v>
      </c>
      <c r="B41" s="327" t="s">
        <v>373</v>
      </c>
      <c r="C41" s="328">
        <v>0</v>
      </c>
      <c r="D41" s="328">
        <v>0</v>
      </c>
      <c r="E41" s="328">
        <v>0</v>
      </c>
    </row>
    <row r="42" spans="1:5" ht="24.75" x14ac:dyDescent="0.25">
      <c r="A42" s="322" t="s">
        <v>341</v>
      </c>
      <c r="B42" s="327" t="s">
        <v>374</v>
      </c>
      <c r="C42" s="328">
        <v>0</v>
      </c>
      <c r="D42" s="328">
        <v>0</v>
      </c>
      <c r="E42" s="328">
        <v>0</v>
      </c>
    </row>
    <row r="43" spans="1:5" ht="24.75" x14ac:dyDescent="0.25">
      <c r="A43" s="322" t="s">
        <v>375</v>
      </c>
      <c r="B43" s="327" t="s">
        <v>376</v>
      </c>
      <c r="C43" s="328">
        <v>0</v>
      </c>
      <c r="D43" s="328">
        <v>0</v>
      </c>
      <c r="E43" s="328">
        <v>0</v>
      </c>
    </row>
    <row r="44" spans="1:5" ht="24.75" x14ac:dyDescent="0.25">
      <c r="A44" s="322" t="s">
        <v>335</v>
      </c>
      <c r="B44" s="327" t="s">
        <v>377</v>
      </c>
      <c r="C44" s="328">
        <v>0</v>
      </c>
      <c r="D44" s="328">
        <v>0</v>
      </c>
      <c r="E44" s="328">
        <v>0</v>
      </c>
    </row>
    <row r="45" spans="1:5" ht="26.25" x14ac:dyDescent="0.25">
      <c r="A45" s="322" t="s">
        <v>337</v>
      </c>
      <c r="B45" s="327" t="s">
        <v>378</v>
      </c>
      <c r="C45" s="328">
        <v>0</v>
      </c>
      <c r="D45" s="328">
        <v>0</v>
      </c>
      <c r="E45" s="328">
        <v>0</v>
      </c>
    </row>
    <row r="46" spans="1:5" ht="26.25" x14ac:dyDescent="0.25">
      <c r="A46" s="322" t="s">
        <v>339</v>
      </c>
      <c r="B46" s="327" t="s">
        <v>379</v>
      </c>
      <c r="C46" s="328">
        <v>0</v>
      </c>
      <c r="D46" s="328">
        <v>0</v>
      </c>
      <c r="E46" s="328">
        <v>0</v>
      </c>
    </row>
    <row r="47" spans="1:5" ht="24.75" x14ac:dyDescent="0.25">
      <c r="A47" s="322" t="s">
        <v>341</v>
      </c>
      <c r="B47" s="327" t="s">
        <v>380</v>
      </c>
      <c r="C47" s="328">
        <v>0</v>
      </c>
      <c r="D47" s="328">
        <v>0</v>
      </c>
      <c r="E47" s="328">
        <v>0</v>
      </c>
    </row>
    <row r="48" spans="1:5" ht="24.75" x14ac:dyDescent="0.25">
      <c r="A48" s="322" t="s">
        <v>381</v>
      </c>
      <c r="B48" s="327" t="s">
        <v>382</v>
      </c>
      <c r="C48" s="328">
        <v>0</v>
      </c>
      <c r="D48" s="328">
        <v>0</v>
      </c>
      <c r="E48" s="328">
        <v>0</v>
      </c>
    </row>
    <row r="49" spans="1:5" ht="24.75" x14ac:dyDescent="0.25">
      <c r="A49" s="322" t="s">
        <v>335</v>
      </c>
      <c r="B49" s="327" t="s">
        <v>383</v>
      </c>
      <c r="C49" s="328">
        <v>0</v>
      </c>
      <c r="D49" s="328">
        <v>0</v>
      </c>
      <c r="E49" s="328">
        <v>0</v>
      </c>
    </row>
    <row r="50" spans="1:5" ht="26.25" x14ac:dyDescent="0.25">
      <c r="A50" s="322" t="s">
        <v>337</v>
      </c>
      <c r="B50" s="327" t="s">
        <v>384</v>
      </c>
      <c r="C50" s="328">
        <v>0</v>
      </c>
      <c r="D50" s="328">
        <v>0</v>
      </c>
      <c r="E50" s="328">
        <v>0</v>
      </c>
    </row>
    <row r="51" spans="1:5" ht="26.25" x14ac:dyDescent="0.25">
      <c r="A51" s="322" t="s">
        <v>339</v>
      </c>
      <c r="B51" s="327" t="s">
        <v>385</v>
      </c>
      <c r="C51" s="328">
        <v>0</v>
      </c>
      <c r="D51" s="328">
        <v>0</v>
      </c>
      <c r="E51" s="328">
        <v>0</v>
      </c>
    </row>
    <row r="52" spans="1:5" ht="24.75" x14ac:dyDescent="0.25">
      <c r="A52" s="322" t="s">
        <v>341</v>
      </c>
      <c r="B52" s="327" t="s">
        <v>386</v>
      </c>
      <c r="C52" s="328">
        <v>0</v>
      </c>
      <c r="D52" s="328">
        <v>0</v>
      </c>
      <c r="E52" s="328">
        <v>0</v>
      </c>
    </row>
    <row r="53" spans="1:5" x14ac:dyDescent="0.25">
      <c r="A53" s="322" t="s">
        <v>387</v>
      </c>
      <c r="B53" s="327" t="s">
        <v>388</v>
      </c>
      <c r="C53" s="328">
        <v>0</v>
      </c>
      <c r="D53" s="328">
        <v>0</v>
      </c>
      <c r="E53" s="328">
        <v>0</v>
      </c>
    </row>
    <row r="54" spans="1:5" ht="24.75" x14ac:dyDescent="0.25">
      <c r="A54" s="322" t="s">
        <v>389</v>
      </c>
      <c r="B54" s="327" t="s">
        <v>390</v>
      </c>
      <c r="C54" s="328">
        <v>0</v>
      </c>
      <c r="D54" s="328">
        <v>0</v>
      </c>
      <c r="E54" s="328">
        <v>0</v>
      </c>
    </row>
    <row r="55" spans="1:5" ht="24.75" x14ac:dyDescent="0.25">
      <c r="A55" s="322" t="s">
        <v>335</v>
      </c>
      <c r="B55" s="329" t="s">
        <v>391</v>
      </c>
      <c r="C55" s="328">
        <v>0</v>
      </c>
      <c r="D55" s="328">
        <v>0</v>
      </c>
      <c r="E55" s="328">
        <v>0</v>
      </c>
    </row>
    <row r="56" spans="1:5" ht="26.25" x14ac:dyDescent="0.25">
      <c r="A56" s="322" t="s">
        <v>337</v>
      </c>
      <c r="B56" s="329" t="s">
        <v>392</v>
      </c>
      <c r="C56" s="328">
        <v>0</v>
      </c>
      <c r="D56" s="328">
        <v>0</v>
      </c>
      <c r="E56" s="328">
        <v>0</v>
      </c>
    </row>
    <row r="57" spans="1:5" ht="26.25" x14ac:dyDescent="0.25">
      <c r="A57" s="322" t="s">
        <v>339</v>
      </c>
      <c r="B57" s="329" t="s">
        <v>393</v>
      </c>
      <c r="C57" s="328">
        <v>0</v>
      </c>
      <c r="D57" s="328">
        <v>0</v>
      </c>
      <c r="E57" s="328">
        <v>0</v>
      </c>
    </row>
    <row r="58" spans="1:5" ht="24.75" x14ac:dyDescent="0.25">
      <c r="A58" s="322" t="s">
        <v>341</v>
      </c>
      <c r="B58" s="329" t="s">
        <v>394</v>
      </c>
      <c r="C58" s="328">
        <v>0</v>
      </c>
      <c r="D58" s="328">
        <v>0</v>
      </c>
      <c r="E58" s="328">
        <v>0</v>
      </c>
    </row>
    <row r="59" spans="1:5" ht="26.25" x14ac:dyDescent="0.25">
      <c r="A59" s="322" t="s">
        <v>395</v>
      </c>
      <c r="B59" s="327" t="s">
        <v>396</v>
      </c>
      <c r="C59" s="328">
        <v>0</v>
      </c>
      <c r="D59" s="328">
        <v>0</v>
      </c>
      <c r="E59" s="328">
        <v>0</v>
      </c>
    </row>
    <row r="60" spans="1:5" ht="24.75" x14ac:dyDescent="0.25">
      <c r="A60" s="322" t="s">
        <v>335</v>
      </c>
      <c r="B60" s="329" t="s">
        <v>397</v>
      </c>
      <c r="C60" s="328">
        <v>0</v>
      </c>
      <c r="D60" s="328">
        <v>0</v>
      </c>
      <c r="E60" s="328">
        <v>0</v>
      </c>
    </row>
    <row r="61" spans="1:5" ht="26.25" x14ac:dyDescent="0.25">
      <c r="A61" s="322" t="s">
        <v>337</v>
      </c>
      <c r="B61" s="329" t="s">
        <v>398</v>
      </c>
      <c r="C61" s="328">
        <v>0</v>
      </c>
      <c r="D61" s="328">
        <v>0</v>
      </c>
      <c r="E61" s="328">
        <v>0</v>
      </c>
    </row>
    <row r="62" spans="1:5" ht="26.25" x14ac:dyDescent="0.25">
      <c r="A62" s="322" t="s">
        <v>339</v>
      </c>
      <c r="B62" s="329" t="s">
        <v>399</v>
      </c>
      <c r="C62" s="328">
        <v>0</v>
      </c>
      <c r="D62" s="328">
        <v>0</v>
      </c>
      <c r="E62" s="328">
        <v>0</v>
      </c>
    </row>
    <row r="63" spans="1:5" ht="24.75" x14ac:dyDescent="0.25">
      <c r="A63" s="322" t="s">
        <v>341</v>
      </c>
      <c r="B63" s="329" t="s">
        <v>400</v>
      </c>
      <c r="C63" s="328">
        <v>0</v>
      </c>
      <c r="D63" s="328">
        <v>0</v>
      </c>
      <c r="E63" s="328">
        <v>0</v>
      </c>
    </row>
    <row r="64" spans="1:5" ht="26.25" x14ac:dyDescent="0.25">
      <c r="A64" s="322" t="s">
        <v>401</v>
      </c>
      <c r="B64" s="327" t="s">
        <v>402</v>
      </c>
      <c r="C64" s="328">
        <v>0</v>
      </c>
      <c r="D64" s="328">
        <v>0</v>
      </c>
      <c r="E64" s="328">
        <v>0</v>
      </c>
    </row>
    <row r="65" spans="1:5" ht="24.75" x14ac:dyDescent="0.25">
      <c r="A65" s="322" t="s">
        <v>335</v>
      </c>
      <c r="B65" s="329" t="s">
        <v>403</v>
      </c>
      <c r="C65" s="328">
        <v>0</v>
      </c>
      <c r="D65" s="328">
        <v>0</v>
      </c>
      <c r="E65" s="328">
        <v>0</v>
      </c>
    </row>
    <row r="66" spans="1:5" ht="26.25" x14ac:dyDescent="0.25">
      <c r="A66" s="322" t="s">
        <v>337</v>
      </c>
      <c r="B66" s="329" t="s">
        <v>404</v>
      </c>
      <c r="C66" s="328">
        <v>0</v>
      </c>
      <c r="D66" s="328">
        <v>0</v>
      </c>
      <c r="E66" s="328">
        <v>0</v>
      </c>
    </row>
    <row r="67" spans="1:5" ht="26.25" x14ac:dyDescent="0.25">
      <c r="A67" s="322" t="s">
        <v>339</v>
      </c>
      <c r="B67" s="329" t="s">
        <v>405</v>
      </c>
      <c r="C67" s="328">
        <v>0</v>
      </c>
      <c r="D67" s="328">
        <v>0</v>
      </c>
      <c r="E67" s="328">
        <v>0</v>
      </c>
    </row>
    <row r="68" spans="1:5" ht="24.75" x14ac:dyDescent="0.25">
      <c r="A68" s="322" t="s">
        <v>341</v>
      </c>
      <c r="B68" s="329" t="s">
        <v>406</v>
      </c>
      <c r="C68" s="328">
        <v>0</v>
      </c>
      <c r="D68" s="328">
        <v>0</v>
      </c>
      <c r="E68" s="328">
        <v>0</v>
      </c>
    </row>
    <row r="69" spans="1:5" ht="39" x14ac:dyDescent="0.25">
      <c r="A69" s="322" t="s">
        <v>407</v>
      </c>
      <c r="B69" s="327" t="s">
        <v>408</v>
      </c>
      <c r="C69" s="328">
        <v>0</v>
      </c>
      <c r="D69" s="328">
        <v>0</v>
      </c>
      <c r="E69" s="328">
        <v>0</v>
      </c>
    </row>
    <row r="70" spans="1:5" ht="26.25" x14ac:dyDescent="0.25">
      <c r="A70" s="322" t="s">
        <v>409</v>
      </c>
      <c r="B70" s="327" t="s">
        <v>410</v>
      </c>
      <c r="C70" s="328">
        <v>0</v>
      </c>
      <c r="D70" s="328">
        <v>0</v>
      </c>
      <c r="E70" s="328">
        <v>0</v>
      </c>
    </row>
    <row r="71" spans="1:5" ht="24.75" x14ac:dyDescent="0.25">
      <c r="A71" s="322" t="s">
        <v>335</v>
      </c>
      <c r="B71" s="327" t="s">
        <v>411</v>
      </c>
      <c r="C71" s="328">
        <v>0</v>
      </c>
      <c r="D71" s="328">
        <v>0</v>
      </c>
      <c r="E71" s="328">
        <v>0</v>
      </c>
    </row>
    <row r="72" spans="1:5" ht="26.25" x14ac:dyDescent="0.25">
      <c r="A72" s="322" t="s">
        <v>337</v>
      </c>
      <c r="B72" s="327" t="s">
        <v>412</v>
      </c>
      <c r="C72" s="328">
        <v>0</v>
      </c>
      <c r="D72" s="328">
        <v>0</v>
      </c>
      <c r="E72" s="328">
        <v>0</v>
      </c>
    </row>
    <row r="73" spans="1:5" ht="26.25" x14ac:dyDescent="0.25">
      <c r="A73" s="322" t="s">
        <v>339</v>
      </c>
      <c r="B73" s="327" t="s">
        <v>413</v>
      </c>
      <c r="C73" s="328">
        <v>0</v>
      </c>
      <c r="D73" s="328">
        <v>0</v>
      </c>
      <c r="E73" s="328">
        <v>0</v>
      </c>
    </row>
    <row r="74" spans="1:5" ht="24.75" x14ac:dyDescent="0.25">
      <c r="A74" s="322" t="s">
        <v>341</v>
      </c>
      <c r="B74" s="327" t="s">
        <v>414</v>
      </c>
      <c r="C74" s="328">
        <v>0</v>
      </c>
      <c r="D74" s="328">
        <v>0</v>
      </c>
      <c r="E74" s="328">
        <v>0</v>
      </c>
    </row>
    <row r="75" spans="1:5" ht="26.25" x14ac:dyDescent="0.25">
      <c r="A75" s="322" t="s">
        <v>415</v>
      </c>
      <c r="B75" s="327" t="s">
        <v>416</v>
      </c>
      <c r="C75" s="328">
        <v>0</v>
      </c>
      <c r="D75" s="328">
        <v>0</v>
      </c>
      <c r="E75" s="328">
        <v>0</v>
      </c>
    </row>
    <row r="76" spans="1:5" ht="24.75" x14ac:dyDescent="0.25">
      <c r="A76" s="322" t="s">
        <v>335</v>
      </c>
      <c r="B76" s="327" t="s">
        <v>417</v>
      </c>
      <c r="C76" s="328">
        <v>0</v>
      </c>
      <c r="D76" s="328">
        <v>0</v>
      </c>
      <c r="E76" s="328">
        <v>0</v>
      </c>
    </row>
    <row r="77" spans="1:5" ht="26.25" x14ac:dyDescent="0.25">
      <c r="A77" s="322" t="s">
        <v>337</v>
      </c>
      <c r="B77" s="327" t="s">
        <v>418</v>
      </c>
      <c r="C77" s="328">
        <v>0</v>
      </c>
      <c r="D77" s="328">
        <v>0</v>
      </c>
      <c r="E77" s="328">
        <v>0</v>
      </c>
    </row>
    <row r="78" spans="1:5" ht="26.25" x14ac:dyDescent="0.25">
      <c r="A78" s="322" t="s">
        <v>339</v>
      </c>
      <c r="B78" s="327" t="s">
        <v>419</v>
      </c>
      <c r="C78" s="328">
        <v>0</v>
      </c>
      <c r="D78" s="328">
        <v>0</v>
      </c>
      <c r="E78" s="328">
        <v>0</v>
      </c>
    </row>
    <row r="79" spans="1:5" ht="24.75" x14ac:dyDescent="0.25">
      <c r="A79" s="322" t="s">
        <v>341</v>
      </c>
      <c r="B79" s="327" t="s">
        <v>420</v>
      </c>
      <c r="C79" s="328">
        <v>0</v>
      </c>
      <c r="D79" s="328">
        <v>0</v>
      </c>
      <c r="E79" s="328">
        <v>0</v>
      </c>
    </row>
    <row r="80" spans="1:5" ht="26.25" x14ac:dyDescent="0.25">
      <c r="A80" s="322" t="s">
        <v>421</v>
      </c>
      <c r="B80" s="327" t="s">
        <v>422</v>
      </c>
      <c r="C80" s="328">
        <v>0</v>
      </c>
      <c r="D80" s="328">
        <v>0</v>
      </c>
      <c r="E80" s="328">
        <v>0</v>
      </c>
    </row>
    <row r="81" spans="1:5" x14ac:dyDescent="0.25">
      <c r="A81" s="322" t="s">
        <v>423</v>
      </c>
      <c r="B81" s="327" t="s">
        <v>424</v>
      </c>
      <c r="C81" s="328">
        <v>0</v>
      </c>
      <c r="D81" s="328">
        <v>0</v>
      </c>
      <c r="E81" s="328">
        <v>0</v>
      </c>
    </row>
    <row r="82" spans="1:5" x14ac:dyDescent="0.25">
      <c r="A82" s="322" t="s">
        <v>425</v>
      </c>
      <c r="B82" s="327" t="s">
        <v>426</v>
      </c>
      <c r="C82" s="328">
        <v>0</v>
      </c>
      <c r="D82" s="328">
        <v>0</v>
      </c>
      <c r="E82" s="328">
        <v>0</v>
      </c>
    </row>
    <row r="83" spans="1:5" x14ac:dyDescent="0.25">
      <c r="A83" s="322" t="s">
        <v>427</v>
      </c>
      <c r="B83" s="327" t="s">
        <v>428</v>
      </c>
      <c r="C83" s="328">
        <v>1481627</v>
      </c>
      <c r="D83" s="328">
        <v>368787</v>
      </c>
      <c r="E83" s="328">
        <v>24</v>
      </c>
    </row>
    <row r="84" spans="1:5" x14ac:dyDescent="0.25">
      <c r="A84" s="322" t="s">
        <v>429</v>
      </c>
      <c r="B84" s="327" t="s">
        <v>430</v>
      </c>
      <c r="C84" s="328">
        <v>0</v>
      </c>
      <c r="D84" s="328">
        <v>0</v>
      </c>
      <c r="E84" s="328">
        <v>0</v>
      </c>
    </row>
    <row r="85" spans="1:5" x14ac:dyDescent="0.25">
      <c r="A85" s="322" t="s">
        <v>431</v>
      </c>
      <c r="B85" s="327" t="s">
        <v>432</v>
      </c>
      <c r="C85" s="328">
        <v>133980</v>
      </c>
      <c r="D85" s="328">
        <v>24495</v>
      </c>
      <c r="E85" s="328">
        <v>18</v>
      </c>
    </row>
    <row r="86" spans="1:5" x14ac:dyDescent="0.25">
      <c r="A86" s="322" t="s">
        <v>433</v>
      </c>
      <c r="B86" s="327" t="s">
        <v>434</v>
      </c>
      <c r="C86" s="328">
        <v>1347647</v>
      </c>
      <c r="D86" s="328">
        <v>344292</v>
      </c>
      <c r="E86" s="328">
        <v>25</v>
      </c>
    </row>
    <row r="87" spans="1:5" x14ac:dyDescent="0.25">
      <c r="A87" s="322" t="s">
        <v>435</v>
      </c>
      <c r="B87" s="327" t="s">
        <v>436</v>
      </c>
      <c r="C87" s="328">
        <v>0</v>
      </c>
      <c r="D87" s="328">
        <v>0</v>
      </c>
      <c r="E87" s="328">
        <v>0</v>
      </c>
    </row>
    <row r="88" spans="1:5" x14ac:dyDescent="0.25">
      <c r="A88" s="322" t="s">
        <v>437</v>
      </c>
      <c r="B88" s="327" t="s">
        <v>438</v>
      </c>
      <c r="C88" s="328">
        <v>0</v>
      </c>
      <c r="D88" s="328">
        <v>0</v>
      </c>
      <c r="E88" s="328">
        <v>0</v>
      </c>
    </row>
    <row r="89" spans="1:5" ht="26.25" x14ac:dyDescent="0.25">
      <c r="A89" s="322" t="s">
        <v>439</v>
      </c>
      <c r="B89" s="327" t="s">
        <v>440</v>
      </c>
      <c r="C89" s="328">
        <v>0</v>
      </c>
      <c r="D89" s="328">
        <v>0</v>
      </c>
      <c r="E89" s="328">
        <v>0</v>
      </c>
    </row>
    <row r="90" spans="1:5" ht="26.25" x14ac:dyDescent="0.25">
      <c r="A90" s="322" t="s">
        <v>441</v>
      </c>
      <c r="B90" s="327" t="s">
        <v>442</v>
      </c>
      <c r="C90" s="328">
        <v>0</v>
      </c>
      <c r="D90" s="328">
        <v>0</v>
      </c>
      <c r="E90" s="328">
        <v>0</v>
      </c>
    </row>
    <row r="91" spans="1:5" ht="26.25" x14ac:dyDescent="0.25">
      <c r="A91" s="322" t="s">
        <v>443</v>
      </c>
      <c r="B91" s="327" t="s">
        <v>444</v>
      </c>
      <c r="C91" s="328">
        <v>0</v>
      </c>
      <c r="D91" s="328">
        <v>0</v>
      </c>
      <c r="E91" s="328">
        <v>0</v>
      </c>
    </row>
    <row r="92" spans="1:5" ht="26.25" x14ac:dyDescent="0.25">
      <c r="A92" s="322" t="s">
        <v>445</v>
      </c>
      <c r="B92" s="327" t="s">
        <v>446</v>
      </c>
      <c r="C92" s="328">
        <v>0</v>
      </c>
      <c r="D92" s="328">
        <v>0</v>
      </c>
      <c r="E92" s="328">
        <v>0</v>
      </c>
    </row>
    <row r="93" spans="1:5" x14ac:dyDescent="0.25">
      <c r="A93" s="322" t="s">
        <v>447</v>
      </c>
      <c r="B93" s="327" t="s">
        <v>448</v>
      </c>
      <c r="C93" s="328">
        <v>0</v>
      </c>
      <c r="D93" s="328">
        <v>0</v>
      </c>
      <c r="E93" s="328">
        <v>0</v>
      </c>
    </row>
    <row r="94" spans="1:5" ht="24.75" x14ac:dyDescent="0.25">
      <c r="A94" s="322" t="s">
        <v>449</v>
      </c>
      <c r="B94" s="327" t="s">
        <v>450</v>
      </c>
      <c r="C94" s="328">
        <v>2348166</v>
      </c>
      <c r="D94" s="328">
        <v>1095389</v>
      </c>
      <c r="E94" s="328">
        <v>46</v>
      </c>
    </row>
    <row r="95" spans="1:5" x14ac:dyDescent="0.25">
      <c r="A95" s="325" t="s">
        <v>328</v>
      </c>
      <c r="B95" s="326" t="s">
        <v>328</v>
      </c>
      <c r="C95" s="326" t="s">
        <v>328</v>
      </c>
      <c r="D95" s="326" t="s">
        <v>328</v>
      </c>
      <c r="E95" s="326" t="s">
        <v>328</v>
      </c>
    </row>
    <row r="96" spans="1:5" x14ac:dyDescent="0.25">
      <c r="A96" s="325" t="s">
        <v>451</v>
      </c>
      <c r="B96" s="326" t="s">
        <v>328</v>
      </c>
      <c r="C96" s="326" t="s">
        <v>328</v>
      </c>
      <c r="D96" s="326" t="s">
        <v>328</v>
      </c>
      <c r="E96" s="326" t="s">
        <v>328</v>
      </c>
    </row>
    <row r="97" spans="1:5" x14ac:dyDescent="0.25">
      <c r="A97" s="322" t="s">
        <v>452</v>
      </c>
      <c r="B97" s="327" t="s">
        <v>453</v>
      </c>
      <c r="C97" s="328">
        <v>-1885798</v>
      </c>
      <c r="D97" s="328">
        <v>-6157640</v>
      </c>
      <c r="E97" s="328">
        <v>326</v>
      </c>
    </row>
    <row r="98" spans="1:5" x14ac:dyDescent="0.25">
      <c r="A98" s="322" t="s">
        <v>454</v>
      </c>
      <c r="B98" s="327" t="s">
        <v>455</v>
      </c>
      <c r="C98" s="328">
        <v>11052253</v>
      </c>
      <c r="D98" s="328">
        <v>11052253</v>
      </c>
      <c r="E98" s="328">
        <v>100</v>
      </c>
    </row>
    <row r="99" spans="1:5" x14ac:dyDescent="0.25">
      <c r="A99" s="322" t="s">
        <v>456</v>
      </c>
      <c r="B99" s="327" t="s">
        <v>457</v>
      </c>
      <c r="C99" s="328">
        <v>0</v>
      </c>
      <c r="D99" s="328">
        <v>0</v>
      </c>
      <c r="E99" s="328">
        <v>0</v>
      </c>
    </row>
    <row r="100" spans="1:5" ht="26.25" x14ac:dyDescent="0.25">
      <c r="A100" s="322" t="s">
        <v>458</v>
      </c>
      <c r="B100" s="327" t="s">
        <v>459</v>
      </c>
      <c r="C100" s="328">
        <v>10156795</v>
      </c>
      <c r="D100" s="328">
        <v>10156795</v>
      </c>
      <c r="E100" s="328">
        <v>100</v>
      </c>
    </row>
    <row r="101" spans="1:5" x14ac:dyDescent="0.25">
      <c r="A101" s="322" t="s">
        <v>460</v>
      </c>
      <c r="B101" s="327" t="s">
        <v>461</v>
      </c>
      <c r="C101" s="329">
        <v>-24925920</v>
      </c>
      <c r="D101" s="329">
        <v>-23094846</v>
      </c>
      <c r="E101" s="328">
        <v>92</v>
      </c>
    </row>
    <row r="102" spans="1:5" ht="26.25" x14ac:dyDescent="0.25">
      <c r="A102" s="322" t="s">
        <v>462</v>
      </c>
      <c r="B102" s="327" t="s">
        <v>463</v>
      </c>
      <c r="C102" s="328">
        <v>0</v>
      </c>
      <c r="D102" s="328">
        <v>0</v>
      </c>
      <c r="E102" s="328">
        <v>0</v>
      </c>
    </row>
    <row r="103" spans="1:5" x14ac:dyDescent="0.25">
      <c r="A103" s="322" t="s">
        <v>464</v>
      </c>
      <c r="B103" s="327" t="s">
        <v>465</v>
      </c>
      <c r="C103" s="328">
        <v>1831074</v>
      </c>
      <c r="D103" s="328">
        <v>-4271842</v>
      </c>
      <c r="E103" s="328">
        <v>-233</v>
      </c>
    </row>
    <row r="104" spans="1:5" x14ac:dyDescent="0.25">
      <c r="A104" s="322" t="s">
        <v>466</v>
      </c>
      <c r="B104" s="327" t="s">
        <v>467</v>
      </c>
      <c r="C104" s="328">
        <v>0</v>
      </c>
      <c r="D104" s="328">
        <v>0</v>
      </c>
      <c r="E104" s="328">
        <v>0</v>
      </c>
    </row>
    <row r="105" spans="1:5" ht="26.25" x14ac:dyDescent="0.25">
      <c r="A105" s="322" t="s">
        <v>468</v>
      </c>
      <c r="B105" s="327" t="s">
        <v>469</v>
      </c>
      <c r="C105" s="328">
        <v>0</v>
      </c>
      <c r="D105" s="328">
        <v>0</v>
      </c>
      <c r="E105" s="328">
        <v>0</v>
      </c>
    </row>
    <row r="106" spans="1:5" ht="26.25" x14ac:dyDescent="0.25">
      <c r="A106" s="322" t="s">
        <v>470</v>
      </c>
      <c r="B106" s="327" t="s">
        <v>471</v>
      </c>
      <c r="C106" s="328">
        <v>0</v>
      </c>
      <c r="D106" s="328">
        <v>0</v>
      </c>
      <c r="E106" s="328">
        <v>0</v>
      </c>
    </row>
    <row r="107" spans="1:5" ht="26.25" x14ac:dyDescent="0.25">
      <c r="A107" s="322" t="s">
        <v>472</v>
      </c>
      <c r="B107" s="327" t="s">
        <v>473</v>
      </c>
      <c r="C107" s="328">
        <v>0</v>
      </c>
      <c r="D107" s="328">
        <v>0</v>
      </c>
      <c r="E107" s="328">
        <v>0</v>
      </c>
    </row>
    <row r="108" spans="1:5" ht="26.25" x14ac:dyDescent="0.25">
      <c r="A108" s="322" t="s">
        <v>474</v>
      </c>
      <c r="B108" s="327" t="s">
        <v>475</v>
      </c>
      <c r="C108" s="328">
        <v>0</v>
      </c>
      <c r="D108" s="328">
        <v>0</v>
      </c>
      <c r="E108" s="328">
        <v>0</v>
      </c>
    </row>
    <row r="109" spans="1:5" ht="26.25" x14ac:dyDescent="0.25">
      <c r="A109" s="322" t="s">
        <v>476</v>
      </c>
      <c r="B109" s="327" t="s">
        <v>477</v>
      </c>
      <c r="C109" s="328">
        <v>4233964</v>
      </c>
      <c r="D109" s="328">
        <v>7253029</v>
      </c>
      <c r="E109" s="328">
        <v>171</v>
      </c>
    </row>
    <row r="110" spans="1:5" ht="24.75" x14ac:dyDescent="0.25">
      <c r="A110" s="322" t="s">
        <v>478</v>
      </c>
      <c r="B110" s="327" t="s">
        <v>479</v>
      </c>
      <c r="C110" s="328">
        <v>2348166</v>
      </c>
      <c r="D110" s="328">
        <v>1095389</v>
      </c>
      <c r="E110" s="328">
        <v>46</v>
      </c>
    </row>
    <row r="111" spans="1:5" x14ac:dyDescent="0.25">
      <c r="A111" s="325" t="s">
        <v>328</v>
      </c>
      <c r="B111" s="326" t="s">
        <v>328</v>
      </c>
      <c r="C111" s="326" t="s">
        <v>328</v>
      </c>
      <c r="D111" s="326" t="s">
        <v>328</v>
      </c>
      <c r="E111" s="326" t="s">
        <v>328</v>
      </c>
    </row>
    <row r="112" spans="1:5" ht="26.25" x14ac:dyDescent="0.25">
      <c r="A112" s="325" t="s">
        <v>480</v>
      </c>
      <c r="B112" s="326" t="s">
        <v>481</v>
      </c>
      <c r="C112" s="326" t="s">
        <v>328</v>
      </c>
      <c r="D112" s="326" t="s">
        <v>328</v>
      </c>
      <c r="E112" s="326" t="s">
        <v>328</v>
      </c>
    </row>
    <row r="113" spans="1:5" x14ac:dyDescent="0.25">
      <c r="A113" s="322" t="s">
        <v>482</v>
      </c>
      <c r="B113" s="327" t="s">
        <v>483</v>
      </c>
      <c r="C113" s="328">
        <v>2695696</v>
      </c>
      <c r="D113" s="328">
        <v>2695696</v>
      </c>
      <c r="E113" s="328">
        <v>100</v>
      </c>
    </row>
    <row r="114" spans="1:5" ht="26.25" x14ac:dyDescent="0.25">
      <c r="A114" s="322" t="s">
        <v>484</v>
      </c>
      <c r="B114" s="327" t="s">
        <v>485</v>
      </c>
      <c r="C114" s="328">
        <v>207796</v>
      </c>
      <c r="D114" s="328">
        <v>679093</v>
      </c>
      <c r="E114" s="328">
        <v>326</v>
      </c>
    </row>
    <row r="115" spans="1:5" x14ac:dyDescent="0.25">
      <c r="A115" s="322" t="s">
        <v>486</v>
      </c>
      <c r="B115" s="327" t="s">
        <v>487</v>
      </c>
      <c r="C115" s="328">
        <v>0</v>
      </c>
      <c r="D115" s="328">
        <v>0</v>
      </c>
      <c r="E115" s="328">
        <v>0</v>
      </c>
    </row>
    <row r="116" spans="1:5" ht="64.5" x14ac:dyDescent="0.25">
      <c r="A116" s="322" t="s">
        <v>488</v>
      </c>
      <c r="B116" s="327" t="s">
        <v>489</v>
      </c>
      <c r="C116" s="328">
        <v>0</v>
      </c>
      <c r="D116" s="328">
        <v>0</v>
      </c>
      <c r="E116" s="328">
        <v>0</v>
      </c>
    </row>
    <row r="117" spans="1:5" ht="64.5" x14ac:dyDescent="0.25">
      <c r="A117" s="322" t="s">
        <v>490</v>
      </c>
      <c r="B117" s="327" t="s">
        <v>491</v>
      </c>
      <c r="C117" s="328">
        <v>0</v>
      </c>
      <c r="D117" s="328">
        <v>0</v>
      </c>
      <c r="E117" s="328">
        <v>0</v>
      </c>
    </row>
    <row r="118" spans="1:5" x14ac:dyDescent="0.25">
      <c r="A118" s="322" t="s">
        <v>492</v>
      </c>
      <c r="B118" s="327" t="s">
        <v>493</v>
      </c>
      <c r="C118" s="328">
        <v>0</v>
      </c>
      <c r="D118" s="328">
        <v>0</v>
      </c>
      <c r="E118" s="328">
        <v>0</v>
      </c>
    </row>
    <row r="119" spans="1:5" x14ac:dyDescent="0.25">
      <c r="A119" s="322" t="s">
        <v>494</v>
      </c>
      <c r="B119" s="327" t="s">
        <v>495</v>
      </c>
      <c r="C119" s="328">
        <v>0</v>
      </c>
      <c r="D119" s="328">
        <v>0</v>
      </c>
      <c r="E119" s="328">
        <v>0</v>
      </c>
    </row>
    <row r="120" spans="1:5" x14ac:dyDescent="0.25">
      <c r="A120" s="322" t="s">
        <v>496</v>
      </c>
      <c r="B120" s="327" t="s">
        <v>497</v>
      </c>
      <c r="C120" s="328">
        <v>0</v>
      </c>
      <c r="D120" s="328">
        <v>0</v>
      </c>
      <c r="E120" s="328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A2:E2"/>
    <mergeCell ref="A3:E3"/>
    <mergeCell ref="A5:E5"/>
  </mergeCells>
  <pageMargins left="0.75" right="0.75" top="1" bottom="1" header="0.3" footer="0.3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0735B-BAFB-413A-9B48-9720148CB6E3}">
  <dimension ref="A1:E120"/>
  <sheetViews>
    <sheetView workbookViewId="0">
      <selection activeCell="E8" sqref="E8"/>
    </sheetView>
  </sheetViews>
  <sheetFormatPr defaultRowHeight="15" x14ac:dyDescent="0.25"/>
  <cols>
    <col min="1" max="1" width="30" style="320" customWidth="1"/>
    <col min="2" max="2" width="5" style="320" customWidth="1"/>
    <col min="3" max="114" width="13" style="320" customWidth="1"/>
    <col min="115" max="16384" width="9.140625" style="320"/>
  </cols>
  <sheetData>
    <row r="1" spans="1:5" x14ac:dyDescent="0.25">
      <c r="A1" s="318" t="s">
        <v>498</v>
      </c>
      <c r="B1" s="319"/>
      <c r="C1" s="319"/>
      <c r="D1" s="319"/>
      <c r="E1" s="319"/>
    </row>
    <row r="2" spans="1:5" x14ac:dyDescent="0.25">
      <c r="A2" s="318" t="s">
        <v>499</v>
      </c>
      <c r="B2" s="319"/>
      <c r="C2" s="319"/>
      <c r="D2" s="319"/>
      <c r="E2" s="319"/>
    </row>
    <row r="3" spans="1:5" x14ac:dyDescent="0.25">
      <c r="A3" s="318" t="s">
        <v>500</v>
      </c>
      <c r="B3" s="319"/>
      <c r="C3" s="319"/>
      <c r="D3" s="319"/>
      <c r="E3" s="319"/>
    </row>
    <row r="5" spans="1:5" ht="16.5" x14ac:dyDescent="0.35">
      <c r="A5" s="321" t="s">
        <v>321</v>
      </c>
      <c r="B5" s="319"/>
      <c r="C5" s="319"/>
      <c r="D5" s="319"/>
      <c r="E5" s="319"/>
    </row>
    <row r="7" spans="1:5" ht="26.25" x14ac:dyDescent="0.25">
      <c r="A7" s="322" t="s">
        <v>322</v>
      </c>
      <c r="B7" s="322" t="s">
        <v>323</v>
      </c>
      <c r="C7" s="322" t="s">
        <v>324</v>
      </c>
      <c r="D7" s="322" t="s">
        <v>325</v>
      </c>
      <c r="E7" s="323" t="s">
        <v>326</v>
      </c>
    </row>
    <row r="8" spans="1:5" x14ac:dyDescent="0.25">
      <c r="A8" s="324">
        <v>1</v>
      </c>
      <c r="B8" s="324">
        <v>2</v>
      </c>
      <c r="C8" s="324">
        <v>3</v>
      </c>
      <c r="D8" s="324">
        <v>4</v>
      </c>
      <c r="E8" s="324">
        <v>5</v>
      </c>
    </row>
    <row r="9" spans="1:5" x14ac:dyDescent="0.25">
      <c r="A9" s="325" t="s">
        <v>327</v>
      </c>
      <c r="B9" s="326" t="s">
        <v>328</v>
      </c>
      <c r="C9" s="326" t="s">
        <v>328</v>
      </c>
      <c r="D9" s="326" t="s">
        <v>328</v>
      </c>
      <c r="E9" s="326" t="s">
        <v>328</v>
      </c>
    </row>
    <row r="10" spans="1:5" ht="26.25" x14ac:dyDescent="0.25">
      <c r="A10" s="322" t="s">
        <v>329</v>
      </c>
      <c r="B10" s="327" t="s">
        <v>330</v>
      </c>
      <c r="C10" s="328">
        <v>0</v>
      </c>
      <c r="D10" s="328">
        <v>0</v>
      </c>
      <c r="E10" s="328">
        <v>0</v>
      </c>
    </row>
    <row r="11" spans="1:5" x14ac:dyDescent="0.25">
      <c r="A11" s="322" t="s">
        <v>331</v>
      </c>
      <c r="B11" s="327" t="s">
        <v>332</v>
      </c>
      <c r="C11" s="328">
        <v>0</v>
      </c>
      <c r="D11" s="328">
        <v>0</v>
      </c>
      <c r="E11" s="328">
        <v>0</v>
      </c>
    </row>
    <row r="12" spans="1:5" x14ac:dyDescent="0.25">
      <c r="A12" s="322" t="s">
        <v>333</v>
      </c>
      <c r="B12" s="327" t="s">
        <v>334</v>
      </c>
      <c r="C12" s="328">
        <v>0</v>
      </c>
      <c r="D12" s="328">
        <v>0</v>
      </c>
      <c r="E12" s="328">
        <v>0</v>
      </c>
    </row>
    <row r="13" spans="1:5" ht="24.75" x14ac:dyDescent="0.25">
      <c r="A13" s="322" t="s">
        <v>335</v>
      </c>
      <c r="B13" s="327" t="s">
        <v>336</v>
      </c>
      <c r="C13" s="328">
        <v>0</v>
      </c>
      <c r="D13" s="328">
        <v>0</v>
      </c>
      <c r="E13" s="328">
        <v>0</v>
      </c>
    </row>
    <row r="14" spans="1:5" ht="26.25" x14ac:dyDescent="0.25">
      <c r="A14" s="322" t="s">
        <v>337</v>
      </c>
      <c r="B14" s="327" t="s">
        <v>338</v>
      </c>
      <c r="C14" s="328">
        <v>0</v>
      </c>
      <c r="D14" s="328">
        <v>0</v>
      </c>
      <c r="E14" s="328">
        <v>0</v>
      </c>
    </row>
    <row r="15" spans="1:5" ht="26.25" x14ac:dyDescent="0.25">
      <c r="A15" s="322" t="s">
        <v>339</v>
      </c>
      <c r="B15" s="327" t="s">
        <v>340</v>
      </c>
      <c r="C15" s="328">
        <v>0</v>
      </c>
      <c r="D15" s="328">
        <v>0</v>
      </c>
      <c r="E15" s="328">
        <v>0</v>
      </c>
    </row>
    <row r="16" spans="1:5" ht="24.75" x14ac:dyDescent="0.25">
      <c r="A16" s="322" t="s">
        <v>341</v>
      </c>
      <c r="B16" s="327" t="s">
        <v>342</v>
      </c>
      <c r="C16" s="328">
        <v>0</v>
      </c>
      <c r="D16" s="328">
        <v>0</v>
      </c>
      <c r="E16" s="328">
        <v>0</v>
      </c>
    </row>
    <row r="17" spans="1:5" x14ac:dyDescent="0.25">
      <c r="A17" s="322" t="s">
        <v>343</v>
      </c>
      <c r="B17" s="327" t="s">
        <v>344</v>
      </c>
      <c r="C17" s="328">
        <v>0</v>
      </c>
      <c r="D17" s="328">
        <v>0</v>
      </c>
      <c r="E17" s="328">
        <v>0</v>
      </c>
    </row>
    <row r="18" spans="1:5" ht="24.75" x14ac:dyDescent="0.25">
      <c r="A18" s="322" t="s">
        <v>335</v>
      </c>
      <c r="B18" s="327" t="s">
        <v>345</v>
      </c>
      <c r="C18" s="328">
        <v>0</v>
      </c>
      <c r="D18" s="328">
        <v>0</v>
      </c>
      <c r="E18" s="328">
        <v>0</v>
      </c>
    </row>
    <row r="19" spans="1:5" ht="26.25" x14ac:dyDescent="0.25">
      <c r="A19" s="322" t="s">
        <v>337</v>
      </c>
      <c r="B19" s="327" t="s">
        <v>346</v>
      </c>
      <c r="C19" s="328">
        <v>0</v>
      </c>
      <c r="D19" s="328">
        <v>0</v>
      </c>
      <c r="E19" s="328">
        <v>0</v>
      </c>
    </row>
    <row r="20" spans="1:5" ht="26.25" x14ac:dyDescent="0.25">
      <c r="A20" s="322" t="s">
        <v>339</v>
      </c>
      <c r="B20" s="327" t="s">
        <v>347</v>
      </c>
      <c r="C20" s="328">
        <v>0</v>
      </c>
      <c r="D20" s="328">
        <v>0</v>
      </c>
      <c r="E20" s="328">
        <v>0</v>
      </c>
    </row>
    <row r="21" spans="1:5" ht="24.75" x14ac:dyDescent="0.25">
      <c r="A21" s="322" t="s">
        <v>341</v>
      </c>
      <c r="B21" s="327" t="s">
        <v>348</v>
      </c>
      <c r="C21" s="328">
        <v>0</v>
      </c>
      <c r="D21" s="328">
        <v>0</v>
      </c>
      <c r="E21" s="328">
        <v>0</v>
      </c>
    </row>
    <row r="22" spans="1:5" ht="26.25" x14ac:dyDescent="0.25">
      <c r="A22" s="322" t="s">
        <v>349</v>
      </c>
      <c r="B22" s="327" t="s">
        <v>350</v>
      </c>
      <c r="C22" s="328">
        <v>0</v>
      </c>
      <c r="D22" s="328">
        <v>0</v>
      </c>
      <c r="E22" s="328">
        <v>0</v>
      </c>
    </row>
    <row r="23" spans="1:5" ht="24.75" x14ac:dyDescent="0.25">
      <c r="A23" s="322" t="s">
        <v>335</v>
      </c>
      <c r="B23" s="327" t="s">
        <v>351</v>
      </c>
      <c r="C23" s="328">
        <v>0</v>
      </c>
      <c r="D23" s="328">
        <v>0</v>
      </c>
      <c r="E23" s="328">
        <v>0</v>
      </c>
    </row>
    <row r="24" spans="1:5" ht="26.25" x14ac:dyDescent="0.25">
      <c r="A24" s="322" t="s">
        <v>337</v>
      </c>
      <c r="B24" s="327" t="s">
        <v>352</v>
      </c>
      <c r="C24" s="328">
        <v>0</v>
      </c>
      <c r="D24" s="328">
        <v>0</v>
      </c>
      <c r="E24" s="328">
        <v>0</v>
      </c>
    </row>
    <row r="25" spans="1:5" ht="26.25" x14ac:dyDescent="0.25">
      <c r="A25" s="322" t="s">
        <v>339</v>
      </c>
      <c r="B25" s="327" t="s">
        <v>353</v>
      </c>
      <c r="C25" s="328">
        <v>0</v>
      </c>
      <c r="D25" s="328">
        <v>0</v>
      </c>
      <c r="E25" s="328">
        <v>0</v>
      </c>
    </row>
    <row r="26" spans="1:5" ht="24.75" x14ac:dyDescent="0.25">
      <c r="A26" s="322" t="s">
        <v>341</v>
      </c>
      <c r="B26" s="327" t="s">
        <v>354</v>
      </c>
      <c r="C26" s="328">
        <v>0</v>
      </c>
      <c r="D26" s="328">
        <v>0</v>
      </c>
      <c r="E26" s="328">
        <v>0</v>
      </c>
    </row>
    <row r="27" spans="1:5" x14ac:dyDescent="0.25">
      <c r="A27" s="322" t="s">
        <v>355</v>
      </c>
      <c r="B27" s="327" t="s">
        <v>356</v>
      </c>
      <c r="C27" s="328">
        <v>0</v>
      </c>
      <c r="D27" s="328">
        <v>0</v>
      </c>
      <c r="E27" s="328">
        <v>0</v>
      </c>
    </row>
    <row r="28" spans="1:5" ht="26.25" x14ac:dyDescent="0.25">
      <c r="A28" s="322" t="s">
        <v>357</v>
      </c>
      <c r="B28" s="327" t="s">
        <v>358</v>
      </c>
      <c r="C28" s="328">
        <v>0</v>
      </c>
      <c r="D28" s="328">
        <v>0</v>
      </c>
      <c r="E28" s="328">
        <v>0</v>
      </c>
    </row>
    <row r="29" spans="1:5" ht="24.75" x14ac:dyDescent="0.25">
      <c r="A29" s="322" t="s">
        <v>335</v>
      </c>
      <c r="B29" s="327" t="s">
        <v>359</v>
      </c>
      <c r="C29" s="328">
        <v>0</v>
      </c>
      <c r="D29" s="328">
        <v>0</v>
      </c>
      <c r="E29" s="328">
        <v>0</v>
      </c>
    </row>
    <row r="30" spans="1:5" ht="26.25" x14ac:dyDescent="0.25">
      <c r="A30" s="322" t="s">
        <v>337</v>
      </c>
      <c r="B30" s="327" t="s">
        <v>360</v>
      </c>
      <c r="C30" s="328">
        <v>0</v>
      </c>
      <c r="D30" s="328">
        <v>0</v>
      </c>
      <c r="E30" s="328">
        <v>0</v>
      </c>
    </row>
    <row r="31" spans="1:5" ht="26.25" x14ac:dyDescent="0.25">
      <c r="A31" s="322" t="s">
        <v>339</v>
      </c>
      <c r="B31" s="327" t="s">
        <v>361</v>
      </c>
      <c r="C31" s="328">
        <v>0</v>
      </c>
      <c r="D31" s="328">
        <v>0</v>
      </c>
      <c r="E31" s="328">
        <v>0</v>
      </c>
    </row>
    <row r="32" spans="1:5" ht="24.75" x14ac:dyDescent="0.25">
      <c r="A32" s="322" t="s">
        <v>341</v>
      </c>
      <c r="B32" s="327" t="s">
        <v>362</v>
      </c>
      <c r="C32" s="328">
        <v>0</v>
      </c>
      <c r="D32" s="328">
        <v>0</v>
      </c>
      <c r="E32" s="328">
        <v>0</v>
      </c>
    </row>
    <row r="33" spans="1:5" ht="26.25" x14ac:dyDescent="0.25">
      <c r="A33" s="322" t="s">
        <v>363</v>
      </c>
      <c r="B33" s="327" t="s">
        <v>364</v>
      </c>
      <c r="C33" s="328">
        <v>0</v>
      </c>
      <c r="D33" s="328">
        <v>0</v>
      </c>
      <c r="E33" s="328">
        <v>0</v>
      </c>
    </row>
    <row r="34" spans="1:5" ht="24.75" x14ac:dyDescent="0.25">
      <c r="A34" s="322" t="s">
        <v>335</v>
      </c>
      <c r="B34" s="327" t="s">
        <v>365</v>
      </c>
      <c r="C34" s="328">
        <v>0</v>
      </c>
      <c r="D34" s="328">
        <v>0</v>
      </c>
      <c r="E34" s="328">
        <v>0</v>
      </c>
    </row>
    <row r="35" spans="1:5" ht="26.25" x14ac:dyDescent="0.25">
      <c r="A35" s="322" t="s">
        <v>337</v>
      </c>
      <c r="B35" s="327" t="s">
        <v>366</v>
      </c>
      <c r="C35" s="328">
        <v>0</v>
      </c>
      <c r="D35" s="328">
        <v>0</v>
      </c>
      <c r="E35" s="328">
        <v>0</v>
      </c>
    </row>
    <row r="36" spans="1:5" ht="26.25" x14ac:dyDescent="0.25">
      <c r="A36" s="322" t="s">
        <v>339</v>
      </c>
      <c r="B36" s="327" t="s">
        <v>367</v>
      </c>
      <c r="C36" s="328">
        <v>0</v>
      </c>
      <c r="D36" s="328">
        <v>0</v>
      </c>
      <c r="E36" s="328">
        <v>0</v>
      </c>
    </row>
    <row r="37" spans="1:5" ht="24.75" x14ac:dyDescent="0.25">
      <c r="A37" s="322" t="s">
        <v>341</v>
      </c>
      <c r="B37" s="327" t="s">
        <v>368</v>
      </c>
      <c r="C37" s="328">
        <v>0</v>
      </c>
      <c r="D37" s="328">
        <v>0</v>
      </c>
      <c r="E37" s="328">
        <v>0</v>
      </c>
    </row>
    <row r="38" spans="1:5" ht="24.75" x14ac:dyDescent="0.25">
      <c r="A38" s="322" t="s">
        <v>369</v>
      </c>
      <c r="B38" s="327" t="s">
        <v>370</v>
      </c>
      <c r="C38" s="328">
        <v>0</v>
      </c>
      <c r="D38" s="328">
        <v>0</v>
      </c>
      <c r="E38" s="328">
        <v>0</v>
      </c>
    </row>
    <row r="39" spans="1:5" ht="24.75" x14ac:dyDescent="0.25">
      <c r="A39" s="322" t="s">
        <v>335</v>
      </c>
      <c r="B39" s="327" t="s">
        <v>371</v>
      </c>
      <c r="C39" s="328">
        <v>0</v>
      </c>
      <c r="D39" s="328">
        <v>0</v>
      </c>
      <c r="E39" s="328">
        <v>0</v>
      </c>
    </row>
    <row r="40" spans="1:5" ht="26.25" x14ac:dyDescent="0.25">
      <c r="A40" s="322" t="s">
        <v>337</v>
      </c>
      <c r="B40" s="327" t="s">
        <v>372</v>
      </c>
      <c r="C40" s="328">
        <v>0</v>
      </c>
      <c r="D40" s="328">
        <v>0</v>
      </c>
      <c r="E40" s="328">
        <v>0</v>
      </c>
    </row>
    <row r="41" spans="1:5" ht="26.25" x14ac:dyDescent="0.25">
      <c r="A41" s="322" t="s">
        <v>339</v>
      </c>
      <c r="B41" s="327" t="s">
        <v>373</v>
      </c>
      <c r="C41" s="328">
        <v>0</v>
      </c>
      <c r="D41" s="328">
        <v>0</v>
      </c>
      <c r="E41" s="328">
        <v>0</v>
      </c>
    </row>
    <row r="42" spans="1:5" ht="24.75" x14ac:dyDescent="0.25">
      <c r="A42" s="322" t="s">
        <v>341</v>
      </c>
      <c r="B42" s="327" t="s">
        <v>374</v>
      </c>
      <c r="C42" s="328">
        <v>0</v>
      </c>
      <c r="D42" s="328">
        <v>0</v>
      </c>
      <c r="E42" s="328">
        <v>0</v>
      </c>
    </row>
    <row r="43" spans="1:5" ht="24.75" x14ac:dyDescent="0.25">
      <c r="A43" s="322" t="s">
        <v>375</v>
      </c>
      <c r="B43" s="327" t="s">
        <v>376</v>
      </c>
      <c r="C43" s="328">
        <v>0</v>
      </c>
      <c r="D43" s="328">
        <v>0</v>
      </c>
      <c r="E43" s="328">
        <v>0</v>
      </c>
    </row>
    <row r="44" spans="1:5" ht="24.75" x14ac:dyDescent="0.25">
      <c r="A44" s="322" t="s">
        <v>335</v>
      </c>
      <c r="B44" s="327" t="s">
        <v>377</v>
      </c>
      <c r="C44" s="328">
        <v>0</v>
      </c>
      <c r="D44" s="328">
        <v>0</v>
      </c>
      <c r="E44" s="328">
        <v>0</v>
      </c>
    </row>
    <row r="45" spans="1:5" ht="26.25" x14ac:dyDescent="0.25">
      <c r="A45" s="322" t="s">
        <v>337</v>
      </c>
      <c r="B45" s="327" t="s">
        <v>378</v>
      </c>
      <c r="C45" s="328">
        <v>0</v>
      </c>
      <c r="D45" s="328">
        <v>0</v>
      </c>
      <c r="E45" s="328">
        <v>0</v>
      </c>
    </row>
    <row r="46" spans="1:5" ht="26.25" x14ac:dyDescent="0.25">
      <c r="A46" s="322" t="s">
        <v>339</v>
      </c>
      <c r="B46" s="327" t="s">
        <v>379</v>
      </c>
      <c r="C46" s="328">
        <v>0</v>
      </c>
      <c r="D46" s="328">
        <v>0</v>
      </c>
      <c r="E46" s="328">
        <v>0</v>
      </c>
    </row>
    <row r="47" spans="1:5" ht="24.75" x14ac:dyDescent="0.25">
      <c r="A47" s="322" t="s">
        <v>341</v>
      </c>
      <c r="B47" s="327" t="s">
        <v>380</v>
      </c>
      <c r="C47" s="328">
        <v>0</v>
      </c>
      <c r="D47" s="328">
        <v>0</v>
      </c>
      <c r="E47" s="328">
        <v>0</v>
      </c>
    </row>
    <row r="48" spans="1:5" ht="24.75" x14ac:dyDescent="0.25">
      <c r="A48" s="322" t="s">
        <v>381</v>
      </c>
      <c r="B48" s="327" t="s">
        <v>382</v>
      </c>
      <c r="C48" s="328">
        <v>0</v>
      </c>
      <c r="D48" s="328">
        <v>0</v>
      </c>
      <c r="E48" s="328">
        <v>0</v>
      </c>
    </row>
    <row r="49" spans="1:5" ht="24.75" x14ac:dyDescent="0.25">
      <c r="A49" s="322" t="s">
        <v>335</v>
      </c>
      <c r="B49" s="327" t="s">
        <v>383</v>
      </c>
      <c r="C49" s="328">
        <v>0</v>
      </c>
      <c r="D49" s="328">
        <v>0</v>
      </c>
      <c r="E49" s="328">
        <v>0</v>
      </c>
    </row>
    <row r="50" spans="1:5" ht="26.25" x14ac:dyDescent="0.25">
      <c r="A50" s="322" t="s">
        <v>337</v>
      </c>
      <c r="B50" s="327" t="s">
        <v>384</v>
      </c>
      <c r="C50" s="328">
        <v>0</v>
      </c>
      <c r="D50" s="328">
        <v>0</v>
      </c>
      <c r="E50" s="328">
        <v>0</v>
      </c>
    </row>
    <row r="51" spans="1:5" ht="26.25" x14ac:dyDescent="0.25">
      <c r="A51" s="322" t="s">
        <v>339</v>
      </c>
      <c r="B51" s="327" t="s">
        <v>385</v>
      </c>
      <c r="C51" s="328">
        <v>0</v>
      </c>
      <c r="D51" s="328">
        <v>0</v>
      </c>
      <c r="E51" s="328">
        <v>0</v>
      </c>
    </row>
    <row r="52" spans="1:5" ht="24.75" x14ac:dyDescent="0.25">
      <c r="A52" s="322" t="s">
        <v>341</v>
      </c>
      <c r="B52" s="327" t="s">
        <v>386</v>
      </c>
      <c r="C52" s="328">
        <v>0</v>
      </c>
      <c r="D52" s="328">
        <v>0</v>
      </c>
      <c r="E52" s="328">
        <v>0</v>
      </c>
    </row>
    <row r="53" spans="1:5" x14ac:dyDescent="0.25">
      <c r="A53" s="322" t="s">
        <v>387</v>
      </c>
      <c r="B53" s="327" t="s">
        <v>388</v>
      </c>
      <c r="C53" s="328">
        <v>0</v>
      </c>
      <c r="D53" s="328">
        <v>0</v>
      </c>
      <c r="E53" s="328">
        <v>0</v>
      </c>
    </row>
    <row r="54" spans="1:5" ht="24.75" x14ac:dyDescent="0.25">
      <c r="A54" s="322" t="s">
        <v>389</v>
      </c>
      <c r="B54" s="327" t="s">
        <v>390</v>
      </c>
      <c r="C54" s="328">
        <v>0</v>
      </c>
      <c r="D54" s="328">
        <v>0</v>
      </c>
      <c r="E54" s="328">
        <v>0</v>
      </c>
    </row>
    <row r="55" spans="1:5" ht="24.75" x14ac:dyDescent="0.25">
      <c r="A55" s="322" t="s">
        <v>335</v>
      </c>
      <c r="B55" s="329" t="s">
        <v>391</v>
      </c>
      <c r="C55" s="328">
        <v>0</v>
      </c>
      <c r="D55" s="328">
        <v>0</v>
      </c>
      <c r="E55" s="328">
        <v>0</v>
      </c>
    </row>
    <row r="56" spans="1:5" ht="26.25" x14ac:dyDescent="0.25">
      <c r="A56" s="322" t="s">
        <v>337</v>
      </c>
      <c r="B56" s="329" t="s">
        <v>392</v>
      </c>
      <c r="C56" s="328">
        <v>0</v>
      </c>
      <c r="D56" s="328">
        <v>0</v>
      </c>
      <c r="E56" s="328">
        <v>0</v>
      </c>
    </row>
    <row r="57" spans="1:5" ht="26.25" x14ac:dyDescent="0.25">
      <c r="A57" s="322" t="s">
        <v>339</v>
      </c>
      <c r="B57" s="329" t="s">
        <v>393</v>
      </c>
      <c r="C57" s="328">
        <v>0</v>
      </c>
      <c r="D57" s="328">
        <v>0</v>
      </c>
      <c r="E57" s="328">
        <v>0</v>
      </c>
    </row>
    <row r="58" spans="1:5" ht="24.75" x14ac:dyDescent="0.25">
      <c r="A58" s="322" t="s">
        <v>341</v>
      </c>
      <c r="B58" s="329" t="s">
        <v>394</v>
      </c>
      <c r="C58" s="328">
        <v>0</v>
      </c>
      <c r="D58" s="328">
        <v>0</v>
      </c>
      <c r="E58" s="328">
        <v>0</v>
      </c>
    </row>
    <row r="59" spans="1:5" ht="26.25" x14ac:dyDescent="0.25">
      <c r="A59" s="322" t="s">
        <v>395</v>
      </c>
      <c r="B59" s="327" t="s">
        <v>396</v>
      </c>
      <c r="C59" s="328">
        <v>0</v>
      </c>
      <c r="D59" s="328">
        <v>0</v>
      </c>
      <c r="E59" s="328">
        <v>0</v>
      </c>
    </row>
    <row r="60" spans="1:5" ht="24.75" x14ac:dyDescent="0.25">
      <c r="A60" s="322" t="s">
        <v>335</v>
      </c>
      <c r="B60" s="329" t="s">
        <v>397</v>
      </c>
      <c r="C60" s="328">
        <v>0</v>
      </c>
      <c r="D60" s="328">
        <v>0</v>
      </c>
      <c r="E60" s="328">
        <v>0</v>
      </c>
    </row>
    <row r="61" spans="1:5" ht="26.25" x14ac:dyDescent="0.25">
      <c r="A61" s="322" t="s">
        <v>337</v>
      </c>
      <c r="B61" s="329" t="s">
        <v>398</v>
      </c>
      <c r="C61" s="328">
        <v>0</v>
      </c>
      <c r="D61" s="328">
        <v>0</v>
      </c>
      <c r="E61" s="328">
        <v>0</v>
      </c>
    </row>
    <row r="62" spans="1:5" ht="26.25" x14ac:dyDescent="0.25">
      <c r="A62" s="322" t="s">
        <v>339</v>
      </c>
      <c r="B62" s="329" t="s">
        <v>399</v>
      </c>
      <c r="C62" s="328">
        <v>0</v>
      </c>
      <c r="D62" s="328">
        <v>0</v>
      </c>
      <c r="E62" s="328">
        <v>0</v>
      </c>
    </row>
    <row r="63" spans="1:5" ht="24.75" x14ac:dyDescent="0.25">
      <c r="A63" s="322" t="s">
        <v>341</v>
      </c>
      <c r="B63" s="329" t="s">
        <v>400</v>
      </c>
      <c r="C63" s="328">
        <v>0</v>
      </c>
      <c r="D63" s="328">
        <v>0</v>
      </c>
      <c r="E63" s="328">
        <v>0</v>
      </c>
    </row>
    <row r="64" spans="1:5" ht="26.25" x14ac:dyDescent="0.25">
      <c r="A64" s="322" t="s">
        <v>401</v>
      </c>
      <c r="B64" s="327" t="s">
        <v>402</v>
      </c>
      <c r="C64" s="328">
        <v>0</v>
      </c>
      <c r="D64" s="328">
        <v>0</v>
      </c>
      <c r="E64" s="328">
        <v>0</v>
      </c>
    </row>
    <row r="65" spans="1:5" ht="24.75" x14ac:dyDescent="0.25">
      <c r="A65" s="322" t="s">
        <v>335</v>
      </c>
      <c r="B65" s="329" t="s">
        <v>403</v>
      </c>
      <c r="C65" s="328">
        <v>0</v>
      </c>
      <c r="D65" s="328">
        <v>0</v>
      </c>
      <c r="E65" s="328">
        <v>0</v>
      </c>
    </row>
    <row r="66" spans="1:5" ht="26.25" x14ac:dyDescent="0.25">
      <c r="A66" s="322" t="s">
        <v>337</v>
      </c>
      <c r="B66" s="329" t="s">
        <v>404</v>
      </c>
      <c r="C66" s="328">
        <v>0</v>
      </c>
      <c r="D66" s="328">
        <v>0</v>
      </c>
      <c r="E66" s="328">
        <v>0</v>
      </c>
    </row>
    <row r="67" spans="1:5" ht="26.25" x14ac:dyDescent="0.25">
      <c r="A67" s="322" t="s">
        <v>339</v>
      </c>
      <c r="B67" s="329" t="s">
        <v>405</v>
      </c>
      <c r="C67" s="328">
        <v>0</v>
      </c>
      <c r="D67" s="328">
        <v>0</v>
      </c>
      <c r="E67" s="328">
        <v>0</v>
      </c>
    </row>
    <row r="68" spans="1:5" ht="24.75" x14ac:dyDescent="0.25">
      <c r="A68" s="322" t="s">
        <v>341</v>
      </c>
      <c r="B68" s="329" t="s">
        <v>406</v>
      </c>
      <c r="C68" s="328">
        <v>0</v>
      </c>
      <c r="D68" s="328">
        <v>0</v>
      </c>
      <c r="E68" s="328">
        <v>0</v>
      </c>
    </row>
    <row r="69" spans="1:5" ht="39" x14ac:dyDescent="0.25">
      <c r="A69" s="322" t="s">
        <v>407</v>
      </c>
      <c r="B69" s="327" t="s">
        <v>408</v>
      </c>
      <c r="C69" s="328">
        <v>0</v>
      </c>
      <c r="D69" s="328">
        <v>0</v>
      </c>
      <c r="E69" s="328">
        <v>0</v>
      </c>
    </row>
    <row r="70" spans="1:5" ht="26.25" x14ac:dyDescent="0.25">
      <c r="A70" s="322" t="s">
        <v>409</v>
      </c>
      <c r="B70" s="327" t="s">
        <v>410</v>
      </c>
      <c r="C70" s="328">
        <v>0</v>
      </c>
      <c r="D70" s="328">
        <v>0</v>
      </c>
      <c r="E70" s="328">
        <v>0</v>
      </c>
    </row>
    <row r="71" spans="1:5" ht="24.75" x14ac:dyDescent="0.25">
      <c r="A71" s="322" t="s">
        <v>335</v>
      </c>
      <c r="B71" s="327" t="s">
        <v>411</v>
      </c>
      <c r="C71" s="328">
        <v>0</v>
      </c>
      <c r="D71" s="328">
        <v>0</v>
      </c>
      <c r="E71" s="328">
        <v>0</v>
      </c>
    </row>
    <row r="72" spans="1:5" ht="26.25" x14ac:dyDescent="0.25">
      <c r="A72" s="322" t="s">
        <v>337</v>
      </c>
      <c r="B72" s="327" t="s">
        <v>412</v>
      </c>
      <c r="C72" s="328">
        <v>0</v>
      </c>
      <c r="D72" s="328">
        <v>0</v>
      </c>
      <c r="E72" s="328">
        <v>0</v>
      </c>
    </row>
    <row r="73" spans="1:5" ht="26.25" x14ac:dyDescent="0.25">
      <c r="A73" s="322" t="s">
        <v>339</v>
      </c>
      <c r="B73" s="327" t="s">
        <v>413</v>
      </c>
      <c r="C73" s="328">
        <v>0</v>
      </c>
      <c r="D73" s="328">
        <v>0</v>
      </c>
      <c r="E73" s="328">
        <v>0</v>
      </c>
    </row>
    <row r="74" spans="1:5" ht="24.75" x14ac:dyDescent="0.25">
      <c r="A74" s="322" t="s">
        <v>341</v>
      </c>
      <c r="B74" s="327" t="s">
        <v>414</v>
      </c>
      <c r="C74" s="328">
        <v>0</v>
      </c>
      <c r="D74" s="328">
        <v>0</v>
      </c>
      <c r="E74" s="328">
        <v>0</v>
      </c>
    </row>
    <row r="75" spans="1:5" ht="26.25" x14ac:dyDescent="0.25">
      <c r="A75" s="322" t="s">
        <v>415</v>
      </c>
      <c r="B75" s="327" t="s">
        <v>416</v>
      </c>
      <c r="C75" s="328">
        <v>0</v>
      </c>
      <c r="D75" s="328">
        <v>0</v>
      </c>
      <c r="E75" s="328">
        <v>0</v>
      </c>
    </row>
    <row r="76" spans="1:5" ht="24.75" x14ac:dyDescent="0.25">
      <c r="A76" s="322" t="s">
        <v>335</v>
      </c>
      <c r="B76" s="327" t="s">
        <v>417</v>
      </c>
      <c r="C76" s="328">
        <v>0</v>
      </c>
      <c r="D76" s="328">
        <v>0</v>
      </c>
      <c r="E76" s="328">
        <v>0</v>
      </c>
    </row>
    <row r="77" spans="1:5" ht="26.25" x14ac:dyDescent="0.25">
      <c r="A77" s="322" t="s">
        <v>337</v>
      </c>
      <c r="B77" s="327" t="s">
        <v>418</v>
      </c>
      <c r="C77" s="328">
        <v>0</v>
      </c>
      <c r="D77" s="328">
        <v>0</v>
      </c>
      <c r="E77" s="328">
        <v>0</v>
      </c>
    </row>
    <row r="78" spans="1:5" ht="26.25" x14ac:dyDescent="0.25">
      <c r="A78" s="322" t="s">
        <v>339</v>
      </c>
      <c r="B78" s="327" t="s">
        <v>419</v>
      </c>
      <c r="C78" s="328">
        <v>0</v>
      </c>
      <c r="D78" s="328">
        <v>0</v>
      </c>
      <c r="E78" s="328">
        <v>0</v>
      </c>
    </row>
    <row r="79" spans="1:5" ht="24.75" x14ac:dyDescent="0.25">
      <c r="A79" s="322" t="s">
        <v>341</v>
      </c>
      <c r="B79" s="327" t="s">
        <v>420</v>
      </c>
      <c r="C79" s="328">
        <v>0</v>
      </c>
      <c r="D79" s="328">
        <v>0</v>
      </c>
      <c r="E79" s="328">
        <v>0</v>
      </c>
    </row>
    <row r="80" spans="1:5" ht="26.25" x14ac:dyDescent="0.25">
      <c r="A80" s="322" t="s">
        <v>421</v>
      </c>
      <c r="B80" s="327" t="s">
        <v>422</v>
      </c>
      <c r="C80" s="328">
        <v>0</v>
      </c>
      <c r="D80" s="328">
        <v>0</v>
      </c>
      <c r="E80" s="328">
        <v>0</v>
      </c>
    </row>
    <row r="81" spans="1:5" x14ac:dyDescent="0.25">
      <c r="A81" s="322" t="s">
        <v>423</v>
      </c>
      <c r="B81" s="327" t="s">
        <v>424</v>
      </c>
      <c r="C81" s="328">
        <v>0</v>
      </c>
      <c r="D81" s="328">
        <v>0</v>
      </c>
      <c r="E81" s="328">
        <v>0</v>
      </c>
    </row>
    <row r="82" spans="1:5" x14ac:dyDescent="0.25">
      <c r="A82" s="322" t="s">
        <v>425</v>
      </c>
      <c r="B82" s="327" t="s">
        <v>426</v>
      </c>
      <c r="C82" s="328">
        <v>0</v>
      </c>
      <c r="D82" s="328">
        <v>0</v>
      </c>
      <c r="E82" s="328">
        <v>0</v>
      </c>
    </row>
    <row r="83" spans="1:5" x14ac:dyDescent="0.25">
      <c r="A83" s="322" t="s">
        <v>427</v>
      </c>
      <c r="B83" s="327" t="s">
        <v>428</v>
      </c>
      <c r="C83" s="328">
        <v>188963</v>
      </c>
      <c r="D83" s="328">
        <v>113743</v>
      </c>
      <c r="E83" s="328">
        <v>60</v>
      </c>
    </row>
    <row r="84" spans="1:5" x14ac:dyDescent="0.25">
      <c r="A84" s="322" t="s">
        <v>429</v>
      </c>
      <c r="B84" s="327" t="s">
        <v>430</v>
      </c>
      <c r="C84" s="328">
        <v>0</v>
      </c>
      <c r="D84" s="328">
        <v>0</v>
      </c>
      <c r="E84" s="328">
        <v>0</v>
      </c>
    </row>
    <row r="85" spans="1:5" x14ac:dyDescent="0.25">
      <c r="A85" s="322" t="s">
        <v>431</v>
      </c>
      <c r="B85" s="327" t="s">
        <v>432</v>
      </c>
      <c r="C85" s="328">
        <v>30430</v>
      </c>
      <c r="D85" s="328">
        <v>28705</v>
      </c>
      <c r="E85" s="328">
        <v>94</v>
      </c>
    </row>
    <row r="86" spans="1:5" x14ac:dyDescent="0.25">
      <c r="A86" s="322" t="s">
        <v>433</v>
      </c>
      <c r="B86" s="327" t="s">
        <v>434</v>
      </c>
      <c r="C86" s="328">
        <v>158533</v>
      </c>
      <c r="D86" s="328">
        <v>85038</v>
      </c>
      <c r="E86" s="328">
        <v>53</v>
      </c>
    </row>
    <row r="87" spans="1:5" x14ac:dyDescent="0.25">
      <c r="A87" s="322" t="s">
        <v>435</v>
      </c>
      <c r="B87" s="327" t="s">
        <v>436</v>
      </c>
      <c r="C87" s="328">
        <v>0</v>
      </c>
      <c r="D87" s="328">
        <v>0</v>
      </c>
      <c r="E87" s="328">
        <v>0</v>
      </c>
    </row>
    <row r="88" spans="1:5" x14ac:dyDescent="0.25">
      <c r="A88" s="322" t="s">
        <v>437</v>
      </c>
      <c r="B88" s="327" t="s">
        <v>438</v>
      </c>
      <c r="C88" s="328">
        <v>0</v>
      </c>
      <c r="D88" s="328">
        <v>0</v>
      </c>
      <c r="E88" s="328">
        <v>0</v>
      </c>
    </row>
    <row r="89" spans="1:5" ht="26.25" x14ac:dyDescent="0.25">
      <c r="A89" s="322" t="s">
        <v>439</v>
      </c>
      <c r="B89" s="327" t="s">
        <v>440</v>
      </c>
      <c r="C89" s="328">
        <v>0</v>
      </c>
      <c r="D89" s="328">
        <v>0</v>
      </c>
      <c r="E89" s="328">
        <v>0</v>
      </c>
    </row>
    <row r="90" spans="1:5" ht="26.25" x14ac:dyDescent="0.25">
      <c r="A90" s="322" t="s">
        <v>441</v>
      </c>
      <c r="B90" s="327" t="s">
        <v>442</v>
      </c>
      <c r="C90" s="328">
        <v>0</v>
      </c>
      <c r="D90" s="328">
        <v>0</v>
      </c>
      <c r="E90" s="328">
        <v>0</v>
      </c>
    </row>
    <row r="91" spans="1:5" ht="26.25" x14ac:dyDescent="0.25">
      <c r="A91" s="322" t="s">
        <v>443</v>
      </c>
      <c r="B91" s="327" t="s">
        <v>444</v>
      </c>
      <c r="C91" s="328">
        <v>0</v>
      </c>
      <c r="D91" s="328">
        <v>0</v>
      </c>
      <c r="E91" s="328">
        <v>0</v>
      </c>
    </row>
    <row r="92" spans="1:5" ht="26.25" x14ac:dyDescent="0.25">
      <c r="A92" s="322" t="s">
        <v>445</v>
      </c>
      <c r="B92" s="327" t="s">
        <v>446</v>
      </c>
      <c r="C92" s="328">
        <v>0</v>
      </c>
      <c r="D92" s="328">
        <v>0</v>
      </c>
      <c r="E92" s="328">
        <v>0</v>
      </c>
    </row>
    <row r="93" spans="1:5" x14ac:dyDescent="0.25">
      <c r="A93" s="322" t="s">
        <v>447</v>
      </c>
      <c r="B93" s="327" t="s">
        <v>448</v>
      </c>
      <c r="C93" s="328">
        <v>0</v>
      </c>
      <c r="D93" s="328">
        <v>0</v>
      </c>
      <c r="E93" s="328">
        <v>0</v>
      </c>
    </row>
    <row r="94" spans="1:5" ht="24.75" x14ac:dyDescent="0.25">
      <c r="A94" s="322" t="s">
        <v>449</v>
      </c>
      <c r="B94" s="327" t="s">
        <v>450</v>
      </c>
      <c r="C94" s="328">
        <v>188963</v>
      </c>
      <c r="D94" s="328">
        <v>113743</v>
      </c>
      <c r="E94" s="328">
        <v>60</v>
      </c>
    </row>
    <row r="95" spans="1:5" x14ac:dyDescent="0.25">
      <c r="A95" s="325" t="s">
        <v>328</v>
      </c>
      <c r="B95" s="326" t="s">
        <v>328</v>
      </c>
      <c r="C95" s="326" t="s">
        <v>328</v>
      </c>
      <c r="D95" s="326" t="s">
        <v>328</v>
      </c>
      <c r="E95" s="326" t="s">
        <v>328</v>
      </c>
    </row>
    <row r="96" spans="1:5" x14ac:dyDescent="0.25">
      <c r="A96" s="325" t="s">
        <v>451</v>
      </c>
      <c r="B96" s="326" t="s">
        <v>328</v>
      </c>
      <c r="C96" s="326" t="s">
        <v>328</v>
      </c>
      <c r="D96" s="326" t="s">
        <v>328</v>
      </c>
      <c r="E96" s="326" t="s">
        <v>328</v>
      </c>
    </row>
    <row r="97" spans="1:5" x14ac:dyDescent="0.25">
      <c r="A97" s="322" t="s">
        <v>452</v>
      </c>
      <c r="B97" s="327" t="s">
        <v>453</v>
      </c>
      <c r="C97" s="328">
        <v>-5315908</v>
      </c>
      <c r="D97" s="328">
        <v>-6539799</v>
      </c>
      <c r="E97" s="328">
        <v>123</v>
      </c>
    </row>
    <row r="98" spans="1:5" x14ac:dyDescent="0.25">
      <c r="A98" s="322" t="s">
        <v>454</v>
      </c>
      <c r="B98" s="327" t="s">
        <v>455</v>
      </c>
      <c r="C98" s="328">
        <v>1514191</v>
      </c>
      <c r="D98" s="328">
        <v>1514191</v>
      </c>
      <c r="E98" s="328">
        <v>100</v>
      </c>
    </row>
    <row r="99" spans="1:5" x14ac:dyDescent="0.25">
      <c r="A99" s="322" t="s">
        <v>456</v>
      </c>
      <c r="B99" s="327" t="s">
        <v>457</v>
      </c>
      <c r="C99" s="328">
        <v>0</v>
      </c>
      <c r="D99" s="328">
        <v>0</v>
      </c>
      <c r="E99" s="328">
        <v>0</v>
      </c>
    </row>
    <row r="100" spans="1:5" ht="26.25" x14ac:dyDescent="0.25">
      <c r="A100" s="322" t="s">
        <v>458</v>
      </c>
      <c r="B100" s="327" t="s">
        <v>459</v>
      </c>
      <c r="C100" s="328">
        <v>927943</v>
      </c>
      <c r="D100" s="328">
        <v>927943</v>
      </c>
      <c r="E100" s="328">
        <v>100</v>
      </c>
    </row>
    <row r="101" spans="1:5" x14ac:dyDescent="0.25">
      <c r="A101" s="322" t="s">
        <v>460</v>
      </c>
      <c r="B101" s="327" t="s">
        <v>461</v>
      </c>
      <c r="C101" s="328">
        <v>-8418725</v>
      </c>
      <c r="D101" s="328">
        <v>-7758042</v>
      </c>
      <c r="E101" s="328">
        <v>92</v>
      </c>
    </row>
    <row r="102" spans="1:5" ht="26.25" x14ac:dyDescent="0.25">
      <c r="A102" s="322" t="s">
        <v>462</v>
      </c>
      <c r="B102" s="327" t="s">
        <v>463</v>
      </c>
      <c r="C102" s="328">
        <v>0</v>
      </c>
      <c r="D102" s="328">
        <v>0</v>
      </c>
      <c r="E102" s="328">
        <v>0</v>
      </c>
    </row>
    <row r="103" spans="1:5" x14ac:dyDescent="0.25">
      <c r="A103" s="322" t="s">
        <v>464</v>
      </c>
      <c r="B103" s="327" t="s">
        <v>465</v>
      </c>
      <c r="C103" s="328">
        <v>660683</v>
      </c>
      <c r="D103" s="328">
        <v>-1223891</v>
      </c>
      <c r="E103" s="328">
        <v>-185</v>
      </c>
    </row>
    <row r="104" spans="1:5" x14ac:dyDescent="0.25">
      <c r="A104" s="322" t="s">
        <v>466</v>
      </c>
      <c r="B104" s="327" t="s">
        <v>467</v>
      </c>
      <c r="C104" s="328">
        <v>0</v>
      </c>
      <c r="D104" s="328">
        <v>0</v>
      </c>
      <c r="E104" s="328">
        <v>0</v>
      </c>
    </row>
    <row r="105" spans="1:5" ht="26.25" x14ac:dyDescent="0.25">
      <c r="A105" s="322" t="s">
        <v>468</v>
      </c>
      <c r="B105" s="327" t="s">
        <v>469</v>
      </c>
      <c r="C105" s="328">
        <v>0</v>
      </c>
      <c r="D105" s="328">
        <v>0</v>
      </c>
      <c r="E105" s="328">
        <v>0</v>
      </c>
    </row>
    <row r="106" spans="1:5" ht="26.25" x14ac:dyDescent="0.25">
      <c r="A106" s="322" t="s">
        <v>470</v>
      </c>
      <c r="B106" s="327" t="s">
        <v>471</v>
      </c>
      <c r="C106" s="328">
        <v>0</v>
      </c>
      <c r="D106" s="328">
        <v>0</v>
      </c>
      <c r="E106" s="328">
        <v>0</v>
      </c>
    </row>
    <row r="107" spans="1:5" ht="26.25" x14ac:dyDescent="0.25">
      <c r="A107" s="322" t="s">
        <v>472</v>
      </c>
      <c r="B107" s="327" t="s">
        <v>473</v>
      </c>
      <c r="C107" s="328">
        <v>0</v>
      </c>
      <c r="D107" s="328">
        <v>0</v>
      </c>
      <c r="E107" s="328">
        <v>0</v>
      </c>
    </row>
    <row r="108" spans="1:5" ht="26.25" x14ac:dyDescent="0.25">
      <c r="A108" s="322" t="s">
        <v>474</v>
      </c>
      <c r="B108" s="327" t="s">
        <v>475</v>
      </c>
      <c r="C108" s="328">
        <v>0</v>
      </c>
      <c r="D108" s="328">
        <v>0</v>
      </c>
      <c r="E108" s="328">
        <v>0</v>
      </c>
    </row>
    <row r="109" spans="1:5" ht="26.25" x14ac:dyDescent="0.25">
      <c r="A109" s="322" t="s">
        <v>476</v>
      </c>
      <c r="B109" s="327" t="s">
        <v>477</v>
      </c>
      <c r="C109" s="328">
        <v>5504871</v>
      </c>
      <c r="D109" s="328">
        <v>6653542</v>
      </c>
      <c r="E109" s="328">
        <v>120</v>
      </c>
    </row>
    <row r="110" spans="1:5" ht="24.75" x14ac:dyDescent="0.25">
      <c r="A110" s="322" t="s">
        <v>478</v>
      </c>
      <c r="B110" s="327" t="s">
        <v>479</v>
      </c>
      <c r="C110" s="328">
        <v>188963</v>
      </c>
      <c r="D110" s="328">
        <v>113743</v>
      </c>
      <c r="E110" s="328">
        <v>60</v>
      </c>
    </row>
    <row r="111" spans="1:5" x14ac:dyDescent="0.25">
      <c r="A111" s="325" t="s">
        <v>328</v>
      </c>
      <c r="B111" s="326" t="s">
        <v>328</v>
      </c>
      <c r="C111" s="326" t="s">
        <v>328</v>
      </c>
      <c r="D111" s="326" t="s">
        <v>328</v>
      </c>
      <c r="E111" s="326" t="s">
        <v>328</v>
      </c>
    </row>
    <row r="112" spans="1:5" ht="26.25" x14ac:dyDescent="0.25">
      <c r="A112" s="325" t="s">
        <v>480</v>
      </c>
      <c r="B112" s="326" t="s">
        <v>481</v>
      </c>
      <c r="C112" s="326" t="s">
        <v>328</v>
      </c>
      <c r="D112" s="326" t="s">
        <v>328</v>
      </c>
      <c r="E112" s="326" t="s">
        <v>328</v>
      </c>
    </row>
    <row r="113" spans="1:5" x14ac:dyDescent="0.25">
      <c r="A113" s="322" t="s">
        <v>482</v>
      </c>
      <c r="B113" s="327" t="s">
        <v>483</v>
      </c>
      <c r="C113" s="328">
        <v>0</v>
      </c>
      <c r="D113" s="328">
        <v>0</v>
      </c>
      <c r="E113" s="328">
        <v>0</v>
      </c>
    </row>
    <row r="114" spans="1:5" ht="26.25" x14ac:dyDescent="0.25">
      <c r="A114" s="322" t="s">
        <v>484</v>
      </c>
      <c r="B114" s="327" t="s">
        <v>485</v>
      </c>
      <c r="C114" s="328">
        <v>1100616</v>
      </c>
      <c r="D114" s="328">
        <v>1414580</v>
      </c>
      <c r="E114" s="328">
        <v>128</v>
      </c>
    </row>
    <row r="115" spans="1:5" x14ac:dyDescent="0.25">
      <c r="A115" s="322" t="s">
        <v>486</v>
      </c>
      <c r="B115" s="327" t="s">
        <v>487</v>
      </c>
      <c r="C115" s="328">
        <v>0</v>
      </c>
      <c r="D115" s="328">
        <v>0</v>
      </c>
      <c r="E115" s="328">
        <v>0</v>
      </c>
    </row>
    <row r="116" spans="1:5" ht="64.5" x14ac:dyDescent="0.25">
      <c r="A116" s="322" t="s">
        <v>488</v>
      </c>
      <c r="B116" s="327" t="s">
        <v>489</v>
      </c>
      <c r="C116" s="328">
        <v>0</v>
      </c>
      <c r="D116" s="328">
        <v>0</v>
      </c>
      <c r="E116" s="328">
        <v>0</v>
      </c>
    </row>
    <row r="117" spans="1:5" ht="64.5" x14ac:dyDescent="0.25">
      <c r="A117" s="322" t="s">
        <v>490</v>
      </c>
      <c r="B117" s="327" t="s">
        <v>491</v>
      </c>
      <c r="C117" s="328">
        <v>0</v>
      </c>
      <c r="D117" s="328">
        <v>0</v>
      </c>
      <c r="E117" s="328">
        <v>0</v>
      </c>
    </row>
    <row r="118" spans="1:5" x14ac:dyDescent="0.25">
      <c r="A118" s="322" t="s">
        <v>492</v>
      </c>
      <c r="B118" s="327" t="s">
        <v>493</v>
      </c>
      <c r="C118" s="328">
        <v>0</v>
      </c>
      <c r="D118" s="328">
        <v>0</v>
      </c>
      <c r="E118" s="328">
        <v>0</v>
      </c>
    </row>
    <row r="119" spans="1:5" x14ac:dyDescent="0.25">
      <c r="A119" s="322" t="s">
        <v>494</v>
      </c>
      <c r="B119" s="327" t="s">
        <v>495</v>
      </c>
      <c r="C119" s="328">
        <v>0</v>
      </c>
      <c r="D119" s="328">
        <v>0</v>
      </c>
      <c r="E119" s="328">
        <v>0</v>
      </c>
    </row>
    <row r="120" spans="1:5" x14ac:dyDescent="0.25">
      <c r="A120" s="322" t="s">
        <v>496</v>
      </c>
      <c r="B120" s="327" t="s">
        <v>497</v>
      </c>
      <c r="C120" s="328">
        <v>0</v>
      </c>
      <c r="D120" s="328">
        <v>0</v>
      </c>
      <c r="E120" s="328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A2:E2"/>
    <mergeCell ref="A3:E3"/>
    <mergeCell ref="A5:E5"/>
  </mergeCells>
  <pageMargins left="0.75" right="0.75" top="1" bottom="1" header="0.3" footer="0.3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C56D-B74B-419A-92FE-22D65FA8B031}">
  <dimension ref="A1:E120"/>
  <sheetViews>
    <sheetView workbookViewId="0">
      <selection activeCell="E8" sqref="E8"/>
    </sheetView>
  </sheetViews>
  <sheetFormatPr defaultRowHeight="15" x14ac:dyDescent="0.25"/>
  <cols>
    <col min="1" max="1" width="30" style="320" customWidth="1"/>
    <col min="2" max="2" width="5" style="320" customWidth="1"/>
    <col min="3" max="114" width="13" style="320" customWidth="1"/>
    <col min="115" max="16384" width="9.140625" style="320"/>
  </cols>
  <sheetData>
    <row r="1" spans="1:5" x14ac:dyDescent="0.25">
      <c r="A1" s="318" t="s">
        <v>501</v>
      </c>
      <c r="B1" s="319"/>
      <c r="C1" s="319"/>
      <c r="D1" s="319"/>
      <c r="E1" s="319"/>
    </row>
    <row r="2" spans="1:5" x14ac:dyDescent="0.25">
      <c r="A2" s="318" t="s">
        <v>502</v>
      </c>
      <c r="B2" s="319"/>
      <c r="C2" s="319"/>
      <c r="D2" s="319"/>
      <c r="E2" s="319"/>
    </row>
    <row r="3" spans="1:5" x14ac:dyDescent="0.25">
      <c r="A3" s="318" t="s">
        <v>503</v>
      </c>
      <c r="B3" s="319"/>
      <c r="C3" s="319"/>
      <c r="D3" s="319"/>
      <c r="E3" s="319"/>
    </row>
    <row r="5" spans="1:5" ht="16.5" x14ac:dyDescent="0.35">
      <c r="A5" s="321" t="s">
        <v>321</v>
      </c>
      <c r="B5" s="319"/>
      <c r="C5" s="319"/>
      <c r="D5" s="319"/>
      <c r="E5" s="319"/>
    </row>
    <row r="7" spans="1:5" ht="26.25" x14ac:dyDescent="0.25">
      <c r="A7" s="322" t="s">
        <v>322</v>
      </c>
      <c r="B7" s="322" t="s">
        <v>323</v>
      </c>
      <c r="C7" s="322" t="s">
        <v>324</v>
      </c>
      <c r="D7" s="322" t="s">
        <v>325</v>
      </c>
      <c r="E7" s="323" t="s">
        <v>326</v>
      </c>
    </row>
    <row r="8" spans="1:5" x14ac:dyDescent="0.25">
      <c r="A8" s="324">
        <v>1</v>
      </c>
      <c r="B8" s="324">
        <v>2</v>
      </c>
      <c r="C8" s="324">
        <v>3</v>
      </c>
      <c r="D8" s="324">
        <v>4</v>
      </c>
      <c r="E8" s="324">
        <v>5</v>
      </c>
    </row>
    <row r="9" spans="1:5" x14ac:dyDescent="0.25">
      <c r="A9" s="325" t="s">
        <v>327</v>
      </c>
      <c r="B9" s="326" t="s">
        <v>328</v>
      </c>
      <c r="C9" s="326" t="s">
        <v>328</v>
      </c>
      <c r="D9" s="326" t="s">
        <v>328</v>
      </c>
      <c r="E9" s="326" t="s">
        <v>328</v>
      </c>
    </row>
    <row r="10" spans="1:5" ht="26.25" x14ac:dyDescent="0.25">
      <c r="A10" s="322" t="s">
        <v>329</v>
      </c>
      <c r="B10" s="327" t="s">
        <v>330</v>
      </c>
      <c r="C10" s="328">
        <v>255412</v>
      </c>
      <c r="D10" s="328">
        <v>207483</v>
      </c>
      <c r="E10" s="328">
        <v>81</v>
      </c>
    </row>
    <row r="11" spans="1:5" x14ac:dyDescent="0.25">
      <c r="A11" s="322" t="s">
        <v>331</v>
      </c>
      <c r="B11" s="327" t="s">
        <v>332</v>
      </c>
      <c r="C11" s="328">
        <v>0</v>
      </c>
      <c r="D11" s="328">
        <v>0</v>
      </c>
      <c r="E11" s="328">
        <v>0</v>
      </c>
    </row>
    <row r="12" spans="1:5" x14ac:dyDescent="0.25">
      <c r="A12" s="322" t="s">
        <v>333</v>
      </c>
      <c r="B12" s="327" t="s">
        <v>334</v>
      </c>
      <c r="C12" s="328">
        <v>0</v>
      </c>
      <c r="D12" s="328">
        <v>0</v>
      </c>
      <c r="E12" s="328">
        <v>0</v>
      </c>
    </row>
    <row r="13" spans="1:5" ht="24.75" x14ac:dyDescent="0.25">
      <c r="A13" s="322" t="s">
        <v>335</v>
      </c>
      <c r="B13" s="327" t="s">
        <v>336</v>
      </c>
      <c r="C13" s="328">
        <v>0</v>
      </c>
      <c r="D13" s="328">
        <v>0</v>
      </c>
      <c r="E13" s="328">
        <v>0</v>
      </c>
    </row>
    <row r="14" spans="1:5" ht="26.25" x14ac:dyDescent="0.25">
      <c r="A14" s="322" t="s">
        <v>337</v>
      </c>
      <c r="B14" s="327" t="s">
        <v>338</v>
      </c>
      <c r="C14" s="328">
        <v>0</v>
      </c>
      <c r="D14" s="328">
        <v>0</v>
      </c>
      <c r="E14" s="328">
        <v>0</v>
      </c>
    </row>
    <row r="15" spans="1:5" ht="26.25" x14ac:dyDescent="0.25">
      <c r="A15" s="322" t="s">
        <v>339</v>
      </c>
      <c r="B15" s="327" t="s">
        <v>340</v>
      </c>
      <c r="C15" s="328">
        <v>0</v>
      </c>
      <c r="D15" s="328">
        <v>0</v>
      </c>
      <c r="E15" s="328">
        <v>0</v>
      </c>
    </row>
    <row r="16" spans="1:5" ht="24.75" x14ac:dyDescent="0.25">
      <c r="A16" s="322" t="s">
        <v>341</v>
      </c>
      <c r="B16" s="327" t="s">
        <v>342</v>
      </c>
      <c r="C16" s="328">
        <v>0</v>
      </c>
      <c r="D16" s="328">
        <v>0</v>
      </c>
      <c r="E16" s="328">
        <v>0</v>
      </c>
    </row>
    <row r="17" spans="1:5" x14ac:dyDescent="0.25">
      <c r="A17" s="322" t="s">
        <v>343</v>
      </c>
      <c r="B17" s="327" t="s">
        <v>344</v>
      </c>
      <c r="C17" s="328">
        <v>0</v>
      </c>
      <c r="D17" s="328">
        <v>0</v>
      </c>
      <c r="E17" s="328">
        <v>0</v>
      </c>
    </row>
    <row r="18" spans="1:5" ht="24.75" x14ac:dyDescent="0.25">
      <c r="A18" s="322" t="s">
        <v>335</v>
      </c>
      <c r="B18" s="327" t="s">
        <v>345</v>
      </c>
      <c r="C18" s="328">
        <v>0</v>
      </c>
      <c r="D18" s="328">
        <v>0</v>
      </c>
      <c r="E18" s="328">
        <v>0</v>
      </c>
    </row>
    <row r="19" spans="1:5" ht="26.25" x14ac:dyDescent="0.25">
      <c r="A19" s="322" t="s">
        <v>337</v>
      </c>
      <c r="B19" s="327" t="s">
        <v>346</v>
      </c>
      <c r="C19" s="328">
        <v>0</v>
      </c>
      <c r="D19" s="328">
        <v>0</v>
      </c>
      <c r="E19" s="328">
        <v>0</v>
      </c>
    </row>
    <row r="20" spans="1:5" ht="26.25" x14ac:dyDescent="0.25">
      <c r="A20" s="322" t="s">
        <v>339</v>
      </c>
      <c r="B20" s="327" t="s">
        <v>347</v>
      </c>
      <c r="C20" s="328">
        <v>0</v>
      </c>
      <c r="D20" s="328">
        <v>0</v>
      </c>
      <c r="E20" s="328">
        <v>0</v>
      </c>
    </row>
    <row r="21" spans="1:5" ht="24.75" x14ac:dyDescent="0.25">
      <c r="A21" s="322" t="s">
        <v>341</v>
      </c>
      <c r="B21" s="327" t="s">
        <v>348</v>
      </c>
      <c r="C21" s="328">
        <v>0</v>
      </c>
      <c r="D21" s="328">
        <v>0</v>
      </c>
      <c r="E21" s="328">
        <v>0</v>
      </c>
    </row>
    <row r="22" spans="1:5" ht="26.25" x14ac:dyDescent="0.25">
      <c r="A22" s="322" t="s">
        <v>349</v>
      </c>
      <c r="B22" s="327" t="s">
        <v>350</v>
      </c>
      <c r="C22" s="328">
        <v>0</v>
      </c>
      <c r="D22" s="328">
        <v>0</v>
      </c>
      <c r="E22" s="328">
        <v>0</v>
      </c>
    </row>
    <row r="23" spans="1:5" ht="24.75" x14ac:dyDescent="0.25">
      <c r="A23" s="322" t="s">
        <v>335</v>
      </c>
      <c r="B23" s="327" t="s">
        <v>351</v>
      </c>
      <c r="C23" s="328">
        <v>0</v>
      </c>
      <c r="D23" s="328">
        <v>0</v>
      </c>
      <c r="E23" s="328">
        <v>0</v>
      </c>
    </row>
    <row r="24" spans="1:5" ht="26.25" x14ac:dyDescent="0.25">
      <c r="A24" s="322" t="s">
        <v>337</v>
      </c>
      <c r="B24" s="327" t="s">
        <v>352</v>
      </c>
      <c r="C24" s="328">
        <v>0</v>
      </c>
      <c r="D24" s="328">
        <v>0</v>
      </c>
      <c r="E24" s="328">
        <v>0</v>
      </c>
    </row>
    <row r="25" spans="1:5" ht="26.25" x14ac:dyDescent="0.25">
      <c r="A25" s="322" t="s">
        <v>339</v>
      </c>
      <c r="B25" s="327" t="s">
        <v>353</v>
      </c>
      <c r="C25" s="328">
        <v>0</v>
      </c>
      <c r="D25" s="328">
        <v>0</v>
      </c>
      <c r="E25" s="328">
        <v>0</v>
      </c>
    </row>
    <row r="26" spans="1:5" ht="24.75" x14ac:dyDescent="0.25">
      <c r="A26" s="322" t="s">
        <v>341</v>
      </c>
      <c r="B26" s="327" t="s">
        <v>354</v>
      </c>
      <c r="C26" s="328">
        <v>0</v>
      </c>
      <c r="D26" s="328">
        <v>0</v>
      </c>
      <c r="E26" s="328">
        <v>0</v>
      </c>
    </row>
    <row r="27" spans="1:5" x14ac:dyDescent="0.25">
      <c r="A27" s="322" t="s">
        <v>355</v>
      </c>
      <c r="B27" s="327" t="s">
        <v>356</v>
      </c>
      <c r="C27" s="328">
        <v>255412</v>
      </c>
      <c r="D27" s="328">
        <v>207483</v>
      </c>
      <c r="E27" s="328">
        <v>81</v>
      </c>
    </row>
    <row r="28" spans="1:5" ht="26.25" x14ac:dyDescent="0.25">
      <c r="A28" s="322" t="s">
        <v>357</v>
      </c>
      <c r="B28" s="327" t="s">
        <v>358</v>
      </c>
      <c r="C28" s="328">
        <v>0</v>
      </c>
      <c r="D28" s="328">
        <v>0</v>
      </c>
      <c r="E28" s="328">
        <v>0</v>
      </c>
    </row>
    <row r="29" spans="1:5" ht="24.75" x14ac:dyDescent="0.25">
      <c r="A29" s="322" t="s">
        <v>335</v>
      </c>
      <c r="B29" s="327" t="s">
        <v>359</v>
      </c>
      <c r="C29" s="328">
        <v>0</v>
      </c>
      <c r="D29" s="328">
        <v>0</v>
      </c>
      <c r="E29" s="328">
        <v>0</v>
      </c>
    </row>
    <row r="30" spans="1:5" ht="26.25" x14ac:dyDescent="0.25">
      <c r="A30" s="322" t="s">
        <v>337</v>
      </c>
      <c r="B30" s="327" t="s">
        <v>360</v>
      </c>
      <c r="C30" s="328">
        <v>0</v>
      </c>
      <c r="D30" s="328">
        <v>0</v>
      </c>
      <c r="E30" s="328">
        <v>0</v>
      </c>
    </row>
    <row r="31" spans="1:5" ht="26.25" x14ac:dyDescent="0.25">
      <c r="A31" s="322" t="s">
        <v>339</v>
      </c>
      <c r="B31" s="327" t="s">
        <v>361</v>
      </c>
      <c r="C31" s="328">
        <v>0</v>
      </c>
      <c r="D31" s="328">
        <v>0</v>
      </c>
      <c r="E31" s="328">
        <v>0</v>
      </c>
    </row>
    <row r="32" spans="1:5" ht="24.75" x14ac:dyDescent="0.25">
      <c r="A32" s="322" t="s">
        <v>341</v>
      </c>
      <c r="B32" s="327" t="s">
        <v>362</v>
      </c>
      <c r="C32" s="328">
        <v>0</v>
      </c>
      <c r="D32" s="328">
        <v>0</v>
      </c>
      <c r="E32" s="328">
        <v>0</v>
      </c>
    </row>
    <row r="33" spans="1:5" ht="26.25" x14ac:dyDescent="0.25">
      <c r="A33" s="322" t="s">
        <v>363</v>
      </c>
      <c r="B33" s="327" t="s">
        <v>364</v>
      </c>
      <c r="C33" s="328">
        <v>255412</v>
      </c>
      <c r="D33" s="328">
        <v>207483</v>
      </c>
      <c r="E33" s="328">
        <v>81</v>
      </c>
    </row>
    <row r="34" spans="1:5" ht="24.75" x14ac:dyDescent="0.25">
      <c r="A34" s="322" t="s">
        <v>335</v>
      </c>
      <c r="B34" s="327" t="s">
        <v>365</v>
      </c>
      <c r="C34" s="328">
        <v>0</v>
      </c>
      <c r="D34" s="328">
        <v>0</v>
      </c>
      <c r="E34" s="328">
        <v>0</v>
      </c>
    </row>
    <row r="35" spans="1:5" ht="26.25" x14ac:dyDescent="0.25">
      <c r="A35" s="322" t="s">
        <v>337</v>
      </c>
      <c r="B35" s="327" t="s">
        <v>366</v>
      </c>
      <c r="C35" s="328">
        <v>0</v>
      </c>
      <c r="D35" s="328">
        <v>0</v>
      </c>
      <c r="E35" s="328">
        <v>0</v>
      </c>
    </row>
    <row r="36" spans="1:5" ht="26.25" x14ac:dyDescent="0.25">
      <c r="A36" s="322" t="s">
        <v>339</v>
      </c>
      <c r="B36" s="327" t="s">
        <v>367</v>
      </c>
      <c r="C36" s="328">
        <v>255412</v>
      </c>
      <c r="D36" s="328">
        <v>207483</v>
      </c>
      <c r="E36" s="328">
        <v>81</v>
      </c>
    </row>
    <row r="37" spans="1:5" ht="24.75" x14ac:dyDescent="0.25">
      <c r="A37" s="322" t="s">
        <v>341</v>
      </c>
      <c r="B37" s="327" t="s">
        <v>368</v>
      </c>
      <c r="C37" s="328">
        <v>0</v>
      </c>
      <c r="D37" s="328">
        <v>0</v>
      </c>
      <c r="E37" s="328">
        <v>0</v>
      </c>
    </row>
    <row r="38" spans="1:5" ht="24.75" x14ac:dyDescent="0.25">
      <c r="A38" s="322" t="s">
        <v>369</v>
      </c>
      <c r="B38" s="327" t="s">
        <v>370</v>
      </c>
      <c r="C38" s="328">
        <v>0</v>
      </c>
      <c r="D38" s="328">
        <v>0</v>
      </c>
      <c r="E38" s="328">
        <v>0</v>
      </c>
    </row>
    <row r="39" spans="1:5" ht="24.75" x14ac:dyDescent="0.25">
      <c r="A39" s="322" t="s">
        <v>335</v>
      </c>
      <c r="B39" s="327" t="s">
        <v>371</v>
      </c>
      <c r="C39" s="328">
        <v>0</v>
      </c>
      <c r="D39" s="328">
        <v>0</v>
      </c>
      <c r="E39" s="328">
        <v>0</v>
      </c>
    </row>
    <row r="40" spans="1:5" ht="26.25" x14ac:dyDescent="0.25">
      <c r="A40" s="322" t="s">
        <v>337</v>
      </c>
      <c r="B40" s="327" t="s">
        <v>372</v>
      </c>
      <c r="C40" s="328">
        <v>0</v>
      </c>
      <c r="D40" s="328">
        <v>0</v>
      </c>
      <c r="E40" s="328">
        <v>0</v>
      </c>
    </row>
    <row r="41" spans="1:5" ht="26.25" x14ac:dyDescent="0.25">
      <c r="A41" s="322" t="s">
        <v>339</v>
      </c>
      <c r="B41" s="327" t="s">
        <v>373</v>
      </c>
      <c r="C41" s="328">
        <v>0</v>
      </c>
      <c r="D41" s="328">
        <v>0</v>
      </c>
      <c r="E41" s="328">
        <v>0</v>
      </c>
    </row>
    <row r="42" spans="1:5" ht="24.75" x14ac:dyDescent="0.25">
      <c r="A42" s="322" t="s">
        <v>341</v>
      </c>
      <c r="B42" s="327" t="s">
        <v>374</v>
      </c>
      <c r="C42" s="328">
        <v>0</v>
      </c>
      <c r="D42" s="328">
        <v>0</v>
      </c>
      <c r="E42" s="328">
        <v>0</v>
      </c>
    </row>
    <row r="43" spans="1:5" ht="24.75" x14ac:dyDescent="0.25">
      <c r="A43" s="322" t="s">
        <v>375</v>
      </c>
      <c r="B43" s="327" t="s">
        <v>376</v>
      </c>
      <c r="C43" s="328">
        <v>0</v>
      </c>
      <c r="D43" s="328">
        <v>0</v>
      </c>
      <c r="E43" s="328">
        <v>0</v>
      </c>
    </row>
    <row r="44" spans="1:5" ht="24.75" x14ac:dyDescent="0.25">
      <c r="A44" s="322" t="s">
        <v>335</v>
      </c>
      <c r="B44" s="327" t="s">
        <v>377</v>
      </c>
      <c r="C44" s="328">
        <v>0</v>
      </c>
      <c r="D44" s="328">
        <v>0</v>
      </c>
      <c r="E44" s="328">
        <v>0</v>
      </c>
    </row>
    <row r="45" spans="1:5" ht="26.25" x14ac:dyDescent="0.25">
      <c r="A45" s="322" t="s">
        <v>337</v>
      </c>
      <c r="B45" s="327" t="s">
        <v>378</v>
      </c>
      <c r="C45" s="328">
        <v>0</v>
      </c>
      <c r="D45" s="328">
        <v>0</v>
      </c>
      <c r="E45" s="328">
        <v>0</v>
      </c>
    </row>
    <row r="46" spans="1:5" ht="26.25" x14ac:dyDescent="0.25">
      <c r="A46" s="322" t="s">
        <v>339</v>
      </c>
      <c r="B46" s="327" t="s">
        <v>379</v>
      </c>
      <c r="C46" s="328">
        <v>0</v>
      </c>
      <c r="D46" s="328">
        <v>0</v>
      </c>
      <c r="E46" s="328">
        <v>0</v>
      </c>
    </row>
    <row r="47" spans="1:5" ht="24.75" x14ac:dyDescent="0.25">
      <c r="A47" s="322" t="s">
        <v>341</v>
      </c>
      <c r="B47" s="327" t="s">
        <v>380</v>
      </c>
      <c r="C47" s="328">
        <v>0</v>
      </c>
      <c r="D47" s="328">
        <v>0</v>
      </c>
      <c r="E47" s="328">
        <v>0</v>
      </c>
    </row>
    <row r="48" spans="1:5" ht="24.75" x14ac:dyDescent="0.25">
      <c r="A48" s="322" t="s">
        <v>381</v>
      </c>
      <c r="B48" s="327" t="s">
        <v>382</v>
      </c>
      <c r="C48" s="328">
        <v>0</v>
      </c>
      <c r="D48" s="328">
        <v>0</v>
      </c>
      <c r="E48" s="328">
        <v>0</v>
      </c>
    </row>
    <row r="49" spans="1:5" ht="24.75" x14ac:dyDescent="0.25">
      <c r="A49" s="322" t="s">
        <v>335</v>
      </c>
      <c r="B49" s="327" t="s">
        <v>383</v>
      </c>
      <c r="C49" s="328">
        <v>0</v>
      </c>
      <c r="D49" s="328">
        <v>0</v>
      </c>
      <c r="E49" s="328">
        <v>0</v>
      </c>
    </row>
    <row r="50" spans="1:5" ht="26.25" x14ac:dyDescent="0.25">
      <c r="A50" s="322" t="s">
        <v>337</v>
      </c>
      <c r="B50" s="327" t="s">
        <v>384</v>
      </c>
      <c r="C50" s="328">
        <v>0</v>
      </c>
      <c r="D50" s="328">
        <v>0</v>
      </c>
      <c r="E50" s="328">
        <v>0</v>
      </c>
    </row>
    <row r="51" spans="1:5" ht="26.25" x14ac:dyDescent="0.25">
      <c r="A51" s="322" t="s">
        <v>339</v>
      </c>
      <c r="B51" s="327" t="s">
        <v>385</v>
      </c>
      <c r="C51" s="328">
        <v>0</v>
      </c>
      <c r="D51" s="328">
        <v>0</v>
      </c>
      <c r="E51" s="328">
        <v>0</v>
      </c>
    </row>
    <row r="52" spans="1:5" ht="24.75" x14ac:dyDescent="0.25">
      <c r="A52" s="322" t="s">
        <v>341</v>
      </c>
      <c r="B52" s="327" t="s">
        <v>386</v>
      </c>
      <c r="C52" s="328">
        <v>0</v>
      </c>
      <c r="D52" s="328">
        <v>0</v>
      </c>
      <c r="E52" s="328">
        <v>0</v>
      </c>
    </row>
    <row r="53" spans="1:5" x14ac:dyDescent="0.25">
      <c r="A53" s="322" t="s">
        <v>387</v>
      </c>
      <c r="B53" s="327" t="s">
        <v>388</v>
      </c>
      <c r="C53" s="328">
        <v>0</v>
      </c>
      <c r="D53" s="328">
        <v>0</v>
      </c>
      <c r="E53" s="328">
        <v>0</v>
      </c>
    </row>
    <row r="54" spans="1:5" ht="24.75" x14ac:dyDescent="0.25">
      <c r="A54" s="322" t="s">
        <v>389</v>
      </c>
      <c r="B54" s="327" t="s">
        <v>390</v>
      </c>
      <c r="C54" s="328">
        <v>0</v>
      </c>
      <c r="D54" s="328">
        <v>0</v>
      </c>
      <c r="E54" s="328">
        <v>0</v>
      </c>
    </row>
    <row r="55" spans="1:5" ht="24.75" x14ac:dyDescent="0.25">
      <c r="A55" s="322" t="s">
        <v>335</v>
      </c>
      <c r="B55" s="329" t="s">
        <v>391</v>
      </c>
      <c r="C55" s="328">
        <v>0</v>
      </c>
      <c r="D55" s="328">
        <v>0</v>
      </c>
      <c r="E55" s="328">
        <v>0</v>
      </c>
    </row>
    <row r="56" spans="1:5" ht="26.25" x14ac:dyDescent="0.25">
      <c r="A56" s="322" t="s">
        <v>337</v>
      </c>
      <c r="B56" s="329" t="s">
        <v>392</v>
      </c>
      <c r="C56" s="328">
        <v>0</v>
      </c>
      <c r="D56" s="328">
        <v>0</v>
      </c>
      <c r="E56" s="328">
        <v>0</v>
      </c>
    </row>
    <row r="57" spans="1:5" ht="26.25" x14ac:dyDescent="0.25">
      <c r="A57" s="322" t="s">
        <v>339</v>
      </c>
      <c r="B57" s="329" t="s">
        <v>393</v>
      </c>
      <c r="C57" s="328">
        <v>0</v>
      </c>
      <c r="D57" s="328">
        <v>0</v>
      </c>
      <c r="E57" s="328">
        <v>0</v>
      </c>
    </row>
    <row r="58" spans="1:5" ht="24.75" x14ac:dyDescent="0.25">
      <c r="A58" s="322" t="s">
        <v>341</v>
      </c>
      <c r="B58" s="329" t="s">
        <v>394</v>
      </c>
      <c r="C58" s="328">
        <v>0</v>
      </c>
      <c r="D58" s="328">
        <v>0</v>
      </c>
      <c r="E58" s="328">
        <v>0</v>
      </c>
    </row>
    <row r="59" spans="1:5" ht="26.25" x14ac:dyDescent="0.25">
      <c r="A59" s="322" t="s">
        <v>395</v>
      </c>
      <c r="B59" s="327" t="s">
        <v>396</v>
      </c>
      <c r="C59" s="328">
        <v>0</v>
      </c>
      <c r="D59" s="328">
        <v>0</v>
      </c>
      <c r="E59" s="328">
        <v>0</v>
      </c>
    </row>
    <row r="60" spans="1:5" ht="24.75" x14ac:dyDescent="0.25">
      <c r="A60" s="322" t="s">
        <v>335</v>
      </c>
      <c r="B60" s="329" t="s">
        <v>397</v>
      </c>
      <c r="C60" s="328">
        <v>0</v>
      </c>
      <c r="D60" s="328">
        <v>0</v>
      </c>
      <c r="E60" s="328">
        <v>0</v>
      </c>
    </row>
    <row r="61" spans="1:5" ht="26.25" x14ac:dyDescent="0.25">
      <c r="A61" s="322" t="s">
        <v>337</v>
      </c>
      <c r="B61" s="329" t="s">
        <v>398</v>
      </c>
      <c r="C61" s="328">
        <v>0</v>
      </c>
      <c r="D61" s="328">
        <v>0</v>
      </c>
      <c r="E61" s="328">
        <v>0</v>
      </c>
    </row>
    <row r="62" spans="1:5" ht="26.25" x14ac:dyDescent="0.25">
      <c r="A62" s="322" t="s">
        <v>339</v>
      </c>
      <c r="B62" s="329" t="s">
        <v>399</v>
      </c>
      <c r="C62" s="328">
        <v>0</v>
      </c>
      <c r="D62" s="328">
        <v>0</v>
      </c>
      <c r="E62" s="328">
        <v>0</v>
      </c>
    </row>
    <row r="63" spans="1:5" ht="24.75" x14ac:dyDescent="0.25">
      <c r="A63" s="322" t="s">
        <v>341</v>
      </c>
      <c r="B63" s="329" t="s">
        <v>400</v>
      </c>
      <c r="C63" s="328">
        <v>0</v>
      </c>
      <c r="D63" s="328">
        <v>0</v>
      </c>
      <c r="E63" s="328">
        <v>0</v>
      </c>
    </row>
    <row r="64" spans="1:5" ht="26.25" x14ac:dyDescent="0.25">
      <c r="A64" s="322" t="s">
        <v>401</v>
      </c>
      <c r="B64" s="327" t="s">
        <v>402</v>
      </c>
      <c r="C64" s="328">
        <v>0</v>
      </c>
      <c r="D64" s="328">
        <v>0</v>
      </c>
      <c r="E64" s="328">
        <v>0</v>
      </c>
    </row>
    <row r="65" spans="1:5" ht="24.75" x14ac:dyDescent="0.25">
      <c r="A65" s="322" t="s">
        <v>335</v>
      </c>
      <c r="B65" s="329" t="s">
        <v>403</v>
      </c>
      <c r="C65" s="328">
        <v>0</v>
      </c>
      <c r="D65" s="328">
        <v>0</v>
      </c>
      <c r="E65" s="328">
        <v>0</v>
      </c>
    </row>
    <row r="66" spans="1:5" ht="26.25" x14ac:dyDescent="0.25">
      <c r="A66" s="322" t="s">
        <v>337</v>
      </c>
      <c r="B66" s="329" t="s">
        <v>404</v>
      </c>
      <c r="C66" s="328">
        <v>0</v>
      </c>
      <c r="D66" s="328">
        <v>0</v>
      </c>
      <c r="E66" s="328">
        <v>0</v>
      </c>
    </row>
    <row r="67" spans="1:5" ht="26.25" x14ac:dyDescent="0.25">
      <c r="A67" s="322" t="s">
        <v>339</v>
      </c>
      <c r="B67" s="329" t="s">
        <v>405</v>
      </c>
      <c r="C67" s="328">
        <v>0</v>
      </c>
      <c r="D67" s="328">
        <v>0</v>
      </c>
      <c r="E67" s="328">
        <v>0</v>
      </c>
    </row>
    <row r="68" spans="1:5" ht="24.75" x14ac:dyDescent="0.25">
      <c r="A68" s="322" t="s">
        <v>341</v>
      </c>
      <c r="B68" s="329" t="s">
        <v>406</v>
      </c>
      <c r="C68" s="328">
        <v>0</v>
      </c>
      <c r="D68" s="328">
        <v>0</v>
      </c>
      <c r="E68" s="328">
        <v>0</v>
      </c>
    </row>
    <row r="69" spans="1:5" ht="39" x14ac:dyDescent="0.25">
      <c r="A69" s="322" t="s">
        <v>407</v>
      </c>
      <c r="B69" s="327" t="s">
        <v>408</v>
      </c>
      <c r="C69" s="328">
        <v>0</v>
      </c>
      <c r="D69" s="328">
        <v>0</v>
      </c>
      <c r="E69" s="328">
        <v>0</v>
      </c>
    </row>
    <row r="70" spans="1:5" ht="26.25" x14ac:dyDescent="0.25">
      <c r="A70" s="322" t="s">
        <v>409</v>
      </c>
      <c r="B70" s="327" t="s">
        <v>410</v>
      </c>
      <c r="C70" s="328">
        <v>0</v>
      </c>
      <c r="D70" s="328">
        <v>0</v>
      </c>
      <c r="E70" s="328">
        <v>0</v>
      </c>
    </row>
    <row r="71" spans="1:5" ht="24.75" x14ac:dyDescent="0.25">
      <c r="A71" s="322" t="s">
        <v>335</v>
      </c>
      <c r="B71" s="327" t="s">
        <v>411</v>
      </c>
      <c r="C71" s="328">
        <v>0</v>
      </c>
      <c r="D71" s="328">
        <v>0</v>
      </c>
      <c r="E71" s="328">
        <v>0</v>
      </c>
    </row>
    <row r="72" spans="1:5" ht="26.25" x14ac:dyDescent="0.25">
      <c r="A72" s="322" t="s">
        <v>337</v>
      </c>
      <c r="B72" s="327" t="s">
        <v>412</v>
      </c>
      <c r="C72" s="328">
        <v>0</v>
      </c>
      <c r="D72" s="328">
        <v>0</v>
      </c>
      <c r="E72" s="328">
        <v>0</v>
      </c>
    </row>
    <row r="73" spans="1:5" ht="26.25" x14ac:dyDescent="0.25">
      <c r="A73" s="322" t="s">
        <v>339</v>
      </c>
      <c r="B73" s="327" t="s">
        <v>413</v>
      </c>
      <c r="C73" s="328">
        <v>0</v>
      </c>
      <c r="D73" s="328">
        <v>0</v>
      </c>
      <c r="E73" s="328">
        <v>0</v>
      </c>
    </row>
    <row r="74" spans="1:5" ht="24.75" x14ac:dyDescent="0.25">
      <c r="A74" s="322" t="s">
        <v>341</v>
      </c>
      <c r="B74" s="327" t="s">
        <v>414</v>
      </c>
      <c r="C74" s="328">
        <v>0</v>
      </c>
      <c r="D74" s="328">
        <v>0</v>
      </c>
      <c r="E74" s="328">
        <v>0</v>
      </c>
    </row>
    <row r="75" spans="1:5" ht="26.25" x14ac:dyDescent="0.25">
      <c r="A75" s="322" t="s">
        <v>415</v>
      </c>
      <c r="B75" s="327" t="s">
        <v>416</v>
      </c>
      <c r="C75" s="328">
        <v>0</v>
      </c>
      <c r="D75" s="328">
        <v>0</v>
      </c>
      <c r="E75" s="328">
        <v>0</v>
      </c>
    </row>
    <row r="76" spans="1:5" ht="24.75" x14ac:dyDescent="0.25">
      <c r="A76" s="322" t="s">
        <v>335</v>
      </c>
      <c r="B76" s="327" t="s">
        <v>417</v>
      </c>
      <c r="C76" s="328">
        <v>0</v>
      </c>
      <c r="D76" s="328">
        <v>0</v>
      </c>
      <c r="E76" s="328">
        <v>0</v>
      </c>
    </row>
    <row r="77" spans="1:5" ht="26.25" x14ac:dyDescent="0.25">
      <c r="A77" s="322" t="s">
        <v>337</v>
      </c>
      <c r="B77" s="327" t="s">
        <v>418</v>
      </c>
      <c r="C77" s="328">
        <v>0</v>
      </c>
      <c r="D77" s="328">
        <v>0</v>
      </c>
      <c r="E77" s="328">
        <v>0</v>
      </c>
    </row>
    <row r="78" spans="1:5" ht="26.25" x14ac:dyDescent="0.25">
      <c r="A78" s="322" t="s">
        <v>339</v>
      </c>
      <c r="B78" s="327" t="s">
        <v>419</v>
      </c>
      <c r="C78" s="328">
        <v>0</v>
      </c>
      <c r="D78" s="328">
        <v>0</v>
      </c>
      <c r="E78" s="328">
        <v>0</v>
      </c>
    </row>
    <row r="79" spans="1:5" ht="24.75" x14ac:dyDescent="0.25">
      <c r="A79" s="322" t="s">
        <v>341</v>
      </c>
      <c r="B79" s="327" t="s">
        <v>420</v>
      </c>
      <c r="C79" s="328">
        <v>0</v>
      </c>
      <c r="D79" s="328">
        <v>0</v>
      </c>
      <c r="E79" s="328">
        <v>0</v>
      </c>
    </row>
    <row r="80" spans="1:5" ht="26.25" x14ac:dyDescent="0.25">
      <c r="A80" s="322" t="s">
        <v>421</v>
      </c>
      <c r="B80" s="327" t="s">
        <v>422</v>
      </c>
      <c r="C80" s="328">
        <v>0</v>
      </c>
      <c r="D80" s="328">
        <v>0</v>
      </c>
      <c r="E80" s="328">
        <v>0</v>
      </c>
    </row>
    <row r="81" spans="1:5" x14ac:dyDescent="0.25">
      <c r="A81" s="322" t="s">
        <v>423</v>
      </c>
      <c r="B81" s="327" t="s">
        <v>424</v>
      </c>
      <c r="C81" s="328">
        <v>0</v>
      </c>
      <c r="D81" s="328">
        <v>0</v>
      </c>
      <c r="E81" s="328">
        <v>0</v>
      </c>
    </row>
    <row r="82" spans="1:5" x14ac:dyDescent="0.25">
      <c r="A82" s="322" t="s">
        <v>425</v>
      </c>
      <c r="B82" s="327" t="s">
        <v>426</v>
      </c>
      <c r="C82" s="328">
        <v>0</v>
      </c>
      <c r="D82" s="328">
        <v>0</v>
      </c>
      <c r="E82" s="328">
        <v>0</v>
      </c>
    </row>
    <row r="83" spans="1:5" x14ac:dyDescent="0.25">
      <c r="A83" s="322" t="s">
        <v>427</v>
      </c>
      <c r="B83" s="327" t="s">
        <v>428</v>
      </c>
      <c r="C83" s="328">
        <v>1453871</v>
      </c>
      <c r="D83" s="328">
        <v>65656</v>
      </c>
      <c r="E83" s="328">
        <v>4</v>
      </c>
    </row>
    <row r="84" spans="1:5" x14ac:dyDescent="0.25">
      <c r="A84" s="322" t="s">
        <v>429</v>
      </c>
      <c r="B84" s="327" t="s">
        <v>430</v>
      </c>
      <c r="C84" s="328">
        <v>0</v>
      </c>
      <c r="D84" s="328">
        <v>0</v>
      </c>
      <c r="E84" s="328">
        <v>0</v>
      </c>
    </row>
    <row r="85" spans="1:5" x14ac:dyDescent="0.25">
      <c r="A85" s="322" t="s">
        <v>431</v>
      </c>
      <c r="B85" s="327" t="s">
        <v>432</v>
      </c>
      <c r="C85" s="328">
        <v>50745</v>
      </c>
      <c r="D85" s="328">
        <v>55175</v>
      </c>
      <c r="E85" s="328">
        <v>108</v>
      </c>
    </row>
    <row r="86" spans="1:5" x14ac:dyDescent="0.25">
      <c r="A86" s="322" t="s">
        <v>433</v>
      </c>
      <c r="B86" s="327" t="s">
        <v>434</v>
      </c>
      <c r="C86" s="328">
        <v>1403126</v>
      </c>
      <c r="D86" s="328">
        <v>10481</v>
      </c>
      <c r="E86" s="328">
        <v>0</v>
      </c>
    </row>
    <row r="87" spans="1:5" x14ac:dyDescent="0.25">
      <c r="A87" s="322" t="s">
        <v>435</v>
      </c>
      <c r="B87" s="327" t="s">
        <v>436</v>
      </c>
      <c r="C87" s="328">
        <v>0</v>
      </c>
      <c r="D87" s="328">
        <v>0</v>
      </c>
      <c r="E87" s="328">
        <v>0</v>
      </c>
    </row>
    <row r="88" spans="1:5" x14ac:dyDescent="0.25">
      <c r="A88" s="322" t="s">
        <v>437</v>
      </c>
      <c r="B88" s="327" t="s">
        <v>438</v>
      </c>
      <c r="C88" s="328">
        <v>0</v>
      </c>
      <c r="D88" s="328">
        <v>0</v>
      </c>
      <c r="E88" s="328">
        <v>0</v>
      </c>
    </row>
    <row r="89" spans="1:5" ht="26.25" x14ac:dyDescent="0.25">
      <c r="A89" s="322" t="s">
        <v>439</v>
      </c>
      <c r="B89" s="327" t="s">
        <v>440</v>
      </c>
      <c r="C89" s="328">
        <v>0</v>
      </c>
      <c r="D89" s="328">
        <v>0</v>
      </c>
      <c r="E89" s="328">
        <v>0</v>
      </c>
    </row>
    <row r="90" spans="1:5" ht="26.25" x14ac:dyDescent="0.25">
      <c r="A90" s="322" t="s">
        <v>441</v>
      </c>
      <c r="B90" s="327" t="s">
        <v>442</v>
      </c>
      <c r="C90" s="328">
        <v>0</v>
      </c>
      <c r="D90" s="328">
        <v>0</v>
      </c>
      <c r="E90" s="328">
        <v>0</v>
      </c>
    </row>
    <row r="91" spans="1:5" ht="26.25" x14ac:dyDescent="0.25">
      <c r="A91" s="322" t="s">
        <v>443</v>
      </c>
      <c r="B91" s="327" t="s">
        <v>444</v>
      </c>
      <c r="C91" s="328">
        <v>0</v>
      </c>
      <c r="D91" s="328">
        <v>0</v>
      </c>
      <c r="E91" s="328">
        <v>0</v>
      </c>
    </row>
    <row r="92" spans="1:5" ht="26.25" x14ac:dyDescent="0.25">
      <c r="A92" s="322" t="s">
        <v>445</v>
      </c>
      <c r="B92" s="327" t="s">
        <v>446</v>
      </c>
      <c r="C92" s="328">
        <v>-59000</v>
      </c>
      <c r="D92" s="328">
        <v>-41107</v>
      </c>
      <c r="E92" s="328">
        <v>69</v>
      </c>
    </row>
    <row r="93" spans="1:5" x14ac:dyDescent="0.25">
      <c r="A93" s="322" t="s">
        <v>447</v>
      </c>
      <c r="B93" s="327" t="s">
        <v>448</v>
      </c>
      <c r="C93" s="328">
        <v>0</v>
      </c>
      <c r="D93" s="328">
        <v>0</v>
      </c>
      <c r="E93" s="328">
        <v>0</v>
      </c>
    </row>
    <row r="94" spans="1:5" ht="24.75" x14ac:dyDescent="0.25">
      <c r="A94" s="322" t="s">
        <v>449</v>
      </c>
      <c r="B94" s="327" t="s">
        <v>450</v>
      </c>
      <c r="C94" s="328">
        <v>1650283</v>
      </c>
      <c r="D94" s="328">
        <v>232032</v>
      </c>
      <c r="E94" s="328">
        <v>14</v>
      </c>
    </row>
    <row r="95" spans="1:5" x14ac:dyDescent="0.25">
      <c r="A95" s="325" t="s">
        <v>328</v>
      </c>
      <c r="B95" s="326" t="s">
        <v>328</v>
      </c>
      <c r="C95" s="326" t="s">
        <v>328</v>
      </c>
      <c r="D95" s="326" t="s">
        <v>328</v>
      </c>
      <c r="E95" s="326" t="s">
        <v>328</v>
      </c>
    </row>
    <row r="96" spans="1:5" x14ac:dyDescent="0.25">
      <c r="A96" s="325" t="s">
        <v>451</v>
      </c>
      <c r="B96" s="326" t="s">
        <v>328</v>
      </c>
      <c r="C96" s="326" t="s">
        <v>328</v>
      </c>
      <c r="D96" s="326" t="s">
        <v>328</v>
      </c>
      <c r="E96" s="326" t="s">
        <v>328</v>
      </c>
    </row>
    <row r="97" spans="1:5" x14ac:dyDescent="0.25">
      <c r="A97" s="322" t="s">
        <v>452</v>
      </c>
      <c r="B97" s="327" t="s">
        <v>453</v>
      </c>
      <c r="C97" s="328">
        <v>479621</v>
      </c>
      <c r="D97" s="328">
        <v>-276444</v>
      </c>
      <c r="E97" s="328">
        <v>-57</v>
      </c>
    </row>
    <row r="98" spans="1:5" x14ac:dyDescent="0.25">
      <c r="A98" s="322" t="s">
        <v>454</v>
      </c>
      <c r="B98" s="327" t="s">
        <v>455</v>
      </c>
      <c r="C98" s="328">
        <v>2830645</v>
      </c>
      <c r="D98" s="328">
        <v>2830645</v>
      </c>
      <c r="E98" s="328">
        <v>100</v>
      </c>
    </row>
    <row r="99" spans="1:5" x14ac:dyDescent="0.25">
      <c r="A99" s="322" t="s">
        <v>456</v>
      </c>
      <c r="B99" s="327" t="s">
        <v>457</v>
      </c>
      <c r="C99" s="328">
        <v>0</v>
      </c>
      <c r="D99" s="328">
        <v>0</v>
      </c>
      <c r="E99" s="328">
        <v>0</v>
      </c>
    </row>
    <row r="100" spans="1:5" ht="26.25" x14ac:dyDescent="0.25">
      <c r="A100" s="322" t="s">
        <v>458</v>
      </c>
      <c r="B100" s="327" t="s">
        <v>459</v>
      </c>
      <c r="C100" s="328">
        <v>93204</v>
      </c>
      <c r="D100" s="328">
        <v>93204</v>
      </c>
      <c r="E100" s="328">
        <v>100</v>
      </c>
    </row>
    <row r="101" spans="1:5" x14ac:dyDescent="0.25">
      <c r="A101" s="322" t="s">
        <v>460</v>
      </c>
      <c r="B101" s="327" t="s">
        <v>461</v>
      </c>
      <c r="C101" s="328">
        <v>14360880</v>
      </c>
      <c r="D101" s="328">
        <v>-2444228</v>
      </c>
      <c r="E101" s="328">
        <v>-17</v>
      </c>
    </row>
    <row r="102" spans="1:5" ht="26.25" x14ac:dyDescent="0.25">
      <c r="A102" s="322" t="s">
        <v>462</v>
      </c>
      <c r="B102" s="327" t="s">
        <v>463</v>
      </c>
      <c r="C102" s="328">
        <v>0</v>
      </c>
      <c r="D102" s="328">
        <v>0</v>
      </c>
      <c r="E102" s="328">
        <v>0</v>
      </c>
    </row>
    <row r="103" spans="1:5" x14ac:dyDescent="0.25">
      <c r="A103" s="322" t="s">
        <v>464</v>
      </c>
      <c r="B103" s="327" t="s">
        <v>465</v>
      </c>
      <c r="C103" s="329">
        <v>-16805108</v>
      </c>
      <c r="D103" s="328">
        <v>-756065</v>
      </c>
      <c r="E103" s="328">
        <v>4</v>
      </c>
    </row>
    <row r="104" spans="1:5" x14ac:dyDescent="0.25">
      <c r="A104" s="322" t="s">
        <v>466</v>
      </c>
      <c r="B104" s="327" t="s">
        <v>467</v>
      </c>
      <c r="C104" s="328">
        <v>0</v>
      </c>
      <c r="D104" s="328">
        <v>0</v>
      </c>
      <c r="E104" s="328">
        <v>0</v>
      </c>
    </row>
    <row r="105" spans="1:5" ht="26.25" x14ac:dyDescent="0.25">
      <c r="A105" s="322" t="s">
        <v>468</v>
      </c>
      <c r="B105" s="327" t="s">
        <v>469</v>
      </c>
      <c r="C105" s="328">
        <v>0</v>
      </c>
      <c r="D105" s="328">
        <v>0</v>
      </c>
      <c r="E105" s="328">
        <v>0</v>
      </c>
    </row>
    <row r="106" spans="1:5" ht="26.25" x14ac:dyDescent="0.25">
      <c r="A106" s="322" t="s">
        <v>470</v>
      </c>
      <c r="B106" s="327" t="s">
        <v>471</v>
      </c>
      <c r="C106" s="328">
        <v>0</v>
      </c>
      <c r="D106" s="328">
        <v>0</v>
      </c>
      <c r="E106" s="328">
        <v>0</v>
      </c>
    </row>
    <row r="107" spans="1:5" ht="26.25" x14ac:dyDescent="0.25">
      <c r="A107" s="322" t="s">
        <v>472</v>
      </c>
      <c r="B107" s="327" t="s">
        <v>473</v>
      </c>
      <c r="C107" s="328">
        <v>0</v>
      </c>
      <c r="D107" s="328">
        <v>0</v>
      </c>
      <c r="E107" s="328">
        <v>0</v>
      </c>
    </row>
    <row r="108" spans="1:5" ht="26.25" x14ac:dyDescent="0.25">
      <c r="A108" s="322" t="s">
        <v>474</v>
      </c>
      <c r="B108" s="327" t="s">
        <v>475</v>
      </c>
      <c r="C108" s="328">
        <v>0</v>
      </c>
      <c r="D108" s="328">
        <v>0</v>
      </c>
      <c r="E108" s="328">
        <v>0</v>
      </c>
    </row>
    <row r="109" spans="1:5" ht="26.25" x14ac:dyDescent="0.25">
      <c r="A109" s="322" t="s">
        <v>476</v>
      </c>
      <c r="B109" s="327" t="s">
        <v>477</v>
      </c>
      <c r="C109" s="328">
        <v>1170662</v>
      </c>
      <c r="D109" s="328">
        <v>508476</v>
      </c>
      <c r="E109" s="328">
        <v>43</v>
      </c>
    </row>
    <row r="110" spans="1:5" ht="24.75" x14ac:dyDescent="0.25">
      <c r="A110" s="322" t="s">
        <v>478</v>
      </c>
      <c r="B110" s="327" t="s">
        <v>479</v>
      </c>
      <c r="C110" s="328">
        <v>1650283</v>
      </c>
      <c r="D110" s="328">
        <v>232032</v>
      </c>
      <c r="E110" s="328">
        <v>14</v>
      </c>
    </row>
    <row r="111" spans="1:5" x14ac:dyDescent="0.25">
      <c r="A111" s="325" t="s">
        <v>328</v>
      </c>
      <c r="B111" s="326" t="s">
        <v>328</v>
      </c>
      <c r="C111" s="326" t="s">
        <v>328</v>
      </c>
      <c r="D111" s="326" t="s">
        <v>328</v>
      </c>
      <c r="E111" s="326" t="s">
        <v>328</v>
      </c>
    </row>
    <row r="112" spans="1:5" ht="26.25" x14ac:dyDescent="0.25">
      <c r="A112" s="325" t="s">
        <v>480</v>
      </c>
      <c r="B112" s="326" t="s">
        <v>481</v>
      </c>
      <c r="C112" s="326" t="s">
        <v>328</v>
      </c>
      <c r="D112" s="326" t="s">
        <v>328</v>
      </c>
      <c r="E112" s="326" t="s">
        <v>328</v>
      </c>
    </row>
    <row r="113" spans="1:5" x14ac:dyDescent="0.25">
      <c r="A113" s="322" t="s">
        <v>482</v>
      </c>
      <c r="B113" s="327" t="s">
        <v>483</v>
      </c>
      <c r="C113" s="328">
        <v>468950</v>
      </c>
      <c r="D113" s="328">
        <v>468950</v>
      </c>
      <c r="E113" s="328">
        <v>100</v>
      </c>
    </row>
    <row r="114" spans="1:5" ht="26.25" x14ac:dyDescent="0.25">
      <c r="A114" s="322" t="s">
        <v>484</v>
      </c>
      <c r="B114" s="327" t="s">
        <v>485</v>
      </c>
      <c r="C114" s="328">
        <v>9203264</v>
      </c>
      <c r="D114" s="328">
        <v>9481969</v>
      </c>
      <c r="E114" s="328">
        <v>103</v>
      </c>
    </row>
    <row r="115" spans="1:5" x14ac:dyDescent="0.25">
      <c r="A115" s="322" t="s">
        <v>486</v>
      </c>
      <c r="B115" s="327" t="s">
        <v>487</v>
      </c>
      <c r="C115" s="328">
        <v>0</v>
      </c>
      <c r="D115" s="328">
        <v>0</v>
      </c>
      <c r="E115" s="328">
        <v>0</v>
      </c>
    </row>
    <row r="116" spans="1:5" ht="64.5" x14ac:dyDescent="0.25">
      <c r="A116" s="322" t="s">
        <v>488</v>
      </c>
      <c r="B116" s="327" t="s">
        <v>489</v>
      </c>
      <c r="C116" s="328">
        <v>0</v>
      </c>
      <c r="D116" s="328">
        <v>0</v>
      </c>
      <c r="E116" s="328">
        <v>0</v>
      </c>
    </row>
    <row r="117" spans="1:5" ht="64.5" x14ac:dyDescent="0.25">
      <c r="A117" s="322" t="s">
        <v>490</v>
      </c>
      <c r="B117" s="327" t="s">
        <v>491</v>
      </c>
      <c r="C117" s="328">
        <v>0</v>
      </c>
      <c r="D117" s="328">
        <v>0</v>
      </c>
      <c r="E117" s="328">
        <v>0</v>
      </c>
    </row>
    <row r="118" spans="1:5" x14ac:dyDescent="0.25">
      <c r="A118" s="322" t="s">
        <v>492</v>
      </c>
      <c r="B118" s="327" t="s">
        <v>493</v>
      </c>
      <c r="C118" s="328">
        <v>0</v>
      </c>
      <c r="D118" s="328">
        <v>0</v>
      </c>
      <c r="E118" s="328">
        <v>0</v>
      </c>
    </row>
    <row r="119" spans="1:5" x14ac:dyDescent="0.25">
      <c r="A119" s="322" t="s">
        <v>494</v>
      </c>
      <c r="B119" s="327" t="s">
        <v>495</v>
      </c>
      <c r="C119" s="328">
        <v>0</v>
      </c>
      <c r="D119" s="328">
        <v>0</v>
      </c>
      <c r="E119" s="328">
        <v>0</v>
      </c>
    </row>
    <row r="120" spans="1:5" x14ac:dyDescent="0.25">
      <c r="A120" s="322" t="s">
        <v>496</v>
      </c>
      <c r="B120" s="327" t="s">
        <v>497</v>
      </c>
      <c r="C120" s="328">
        <v>0</v>
      </c>
      <c r="D120" s="328">
        <v>0</v>
      </c>
      <c r="E120" s="328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A2:E2"/>
    <mergeCell ref="A3:E3"/>
    <mergeCell ref="A5:E5"/>
  </mergeCells>
  <pageMargins left="0.75" right="0.75" top="1" bottom="1" header="0.3" footer="0.3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4EC0-EA85-4EAA-9DE1-A394620E3FE4}">
  <dimension ref="A1:E120"/>
  <sheetViews>
    <sheetView workbookViewId="0">
      <selection activeCell="E8" sqref="E8"/>
    </sheetView>
  </sheetViews>
  <sheetFormatPr defaultRowHeight="15" x14ac:dyDescent="0.25"/>
  <cols>
    <col min="1" max="1" width="30" style="320" customWidth="1"/>
    <col min="2" max="2" width="5" style="320" customWidth="1"/>
    <col min="3" max="114" width="13" style="320" customWidth="1"/>
    <col min="115" max="16384" width="9.140625" style="320"/>
  </cols>
  <sheetData>
    <row r="1" spans="1:5" x14ac:dyDescent="0.25">
      <c r="A1" s="318" t="s">
        <v>504</v>
      </c>
      <c r="B1" s="319"/>
      <c r="C1" s="319"/>
      <c r="D1" s="319"/>
      <c r="E1" s="319"/>
    </row>
    <row r="2" spans="1:5" x14ac:dyDescent="0.25">
      <c r="A2" s="318" t="s">
        <v>505</v>
      </c>
      <c r="B2" s="319"/>
      <c r="C2" s="319"/>
      <c r="D2" s="319"/>
      <c r="E2" s="319"/>
    </row>
    <row r="3" spans="1:5" x14ac:dyDescent="0.25">
      <c r="A3" s="318" t="s">
        <v>506</v>
      </c>
      <c r="B3" s="319"/>
      <c r="C3" s="319"/>
      <c r="D3" s="319"/>
      <c r="E3" s="319"/>
    </row>
    <row r="5" spans="1:5" ht="16.5" x14ac:dyDescent="0.35">
      <c r="A5" s="321" t="s">
        <v>321</v>
      </c>
      <c r="B5" s="319"/>
      <c r="C5" s="319"/>
      <c r="D5" s="319"/>
      <c r="E5" s="319"/>
    </row>
    <row r="7" spans="1:5" ht="26.25" x14ac:dyDescent="0.25">
      <c r="A7" s="322" t="s">
        <v>322</v>
      </c>
      <c r="B7" s="322" t="s">
        <v>323</v>
      </c>
      <c r="C7" s="322" t="s">
        <v>324</v>
      </c>
      <c r="D7" s="322" t="s">
        <v>325</v>
      </c>
      <c r="E7" s="323" t="s">
        <v>326</v>
      </c>
    </row>
    <row r="8" spans="1:5" x14ac:dyDescent="0.25">
      <c r="A8" s="324">
        <v>1</v>
      </c>
      <c r="B8" s="324">
        <v>2</v>
      </c>
      <c r="C8" s="324">
        <v>3</v>
      </c>
      <c r="D8" s="324">
        <v>4</v>
      </c>
      <c r="E8" s="324">
        <v>5</v>
      </c>
    </row>
    <row r="9" spans="1:5" x14ac:dyDescent="0.25">
      <c r="A9" s="325" t="s">
        <v>327</v>
      </c>
      <c r="B9" s="326" t="s">
        <v>328</v>
      </c>
      <c r="C9" s="326" t="s">
        <v>328</v>
      </c>
      <c r="D9" s="326" t="s">
        <v>328</v>
      </c>
      <c r="E9" s="326" t="s">
        <v>328</v>
      </c>
    </row>
    <row r="10" spans="1:5" ht="26.25" x14ac:dyDescent="0.25">
      <c r="A10" s="322" t="s">
        <v>329</v>
      </c>
      <c r="B10" s="327" t="s">
        <v>330</v>
      </c>
      <c r="C10" s="328">
        <v>0</v>
      </c>
      <c r="D10" s="328">
        <v>0</v>
      </c>
      <c r="E10" s="328">
        <v>0</v>
      </c>
    </row>
    <row r="11" spans="1:5" x14ac:dyDescent="0.25">
      <c r="A11" s="322" t="s">
        <v>331</v>
      </c>
      <c r="B11" s="327" t="s">
        <v>332</v>
      </c>
      <c r="C11" s="328">
        <v>0</v>
      </c>
      <c r="D11" s="328">
        <v>0</v>
      </c>
      <c r="E11" s="328">
        <v>0</v>
      </c>
    </row>
    <row r="12" spans="1:5" x14ac:dyDescent="0.25">
      <c r="A12" s="322" t="s">
        <v>333</v>
      </c>
      <c r="B12" s="327" t="s">
        <v>334</v>
      </c>
      <c r="C12" s="328">
        <v>0</v>
      </c>
      <c r="D12" s="328">
        <v>0</v>
      </c>
      <c r="E12" s="328">
        <v>0</v>
      </c>
    </row>
    <row r="13" spans="1:5" ht="24.75" x14ac:dyDescent="0.25">
      <c r="A13" s="322" t="s">
        <v>335</v>
      </c>
      <c r="B13" s="327" t="s">
        <v>336</v>
      </c>
      <c r="C13" s="328">
        <v>0</v>
      </c>
      <c r="D13" s="328">
        <v>0</v>
      </c>
      <c r="E13" s="328">
        <v>0</v>
      </c>
    </row>
    <row r="14" spans="1:5" ht="26.25" x14ac:dyDescent="0.25">
      <c r="A14" s="322" t="s">
        <v>337</v>
      </c>
      <c r="B14" s="327" t="s">
        <v>338</v>
      </c>
      <c r="C14" s="328">
        <v>0</v>
      </c>
      <c r="D14" s="328">
        <v>0</v>
      </c>
      <c r="E14" s="328">
        <v>0</v>
      </c>
    </row>
    <row r="15" spans="1:5" ht="26.25" x14ac:dyDescent="0.25">
      <c r="A15" s="322" t="s">
        <v>339</v>
      </c>
      <c r="B15" s="327" t="s">
        <v>340</v>
      </c>
      <c r="C15" s="328">
        <v>0</v>
      </c>
      <c r="D15" s="328">
        <v>0</v>
      </c>
      <c r="E15" s="328">
        <v>0</v>
      </c>
    </row>
    <row r="16" spans="1:5" ht="24.75" x14ac:dyDescent="0.25">
      <c r="A16" s="322" t="s">
        <v>341</v>
      </c>
      <c r="B16" s="327" t="s">
        <v>342</v>
      </c>
      <c r="C16" s="328">
        <v>0</v>
      </c>
      <c r="D16" s="328">
        <v>0</v>
      </c>
      <c r="E16" s="328">
        <v>0</v>
      </c>
    </row>
    <row r="17" spans="1:5" x14ac:dyDescent="0.25">
      <c r="A17" s="322" t="s">
        <v>343</v>
      </c>
      <c r="B17" s="327" t="s">
        <v>344</v>
      </c>
      <c r="C17" s="328">
        <v>0</v>
      </c>
      <c r="D17" s="328">
        <v>0</v>
      </c>
      <c r="E17" s="328">
        <v>0</v>
      </c>
    </row>
    <row r="18" spans="1:5" ht="24.75" x14ac:dyDescent="0.25">
      <c r="A18" s="322" t="s">
        <v>335</v>
      </c>
      <c r="B18" s="327" t="s">
        <v>345</v>
      </c>
      <c r="C18" s="328">
        <v>0</v>
      </c>
      <c r="D18" s="328">
        <v>0</v>
      </c>
      <c r="E18" s="328">
        <v>0</v>
      </c>
    </row>
    <row r="19" spans="1:5" ht="26.25" x14ac:dyDescent="0.25">
      <c r="A19" s="322" t="s">
        <v>337</v>
      </c>
      <c r="B19" s="327" t="s">
        <v>346</v>
      </c>
      <c r="C19" s="328">
        <v>0</v>
      </c>
      <c r="D19" s="328">
        <v>0</v>
      </c>
      <c r="E19" s="328">
        <v>0</v>
      </c>
    </row>
    <row r="20" spans="1:5" ht="26.25" x14ac:dyDescent="0.25">
      <c r="A20" s="322" t="s">
        <v>339</v>
      </c>
      <c r="B20" s="327" t="s">
        <v>347</v>
      </c>
      <c r="C20" s="328">
        <v>0</v>
      </c>
      <c r="D20" s="328">
        <v>0</v>
      </c>
      <c r="E20" s="328">
        <v>0</v>
      </c>
    </row>
    <row r="21" spans="1:5" ht="24.75" x14ac:dyDescent="0.25">
      <c r="A21" s="322" t="s">
        <v>341</v>
      </c>
      <c r="B21" s="327" t="s">
        <v>348</v>
      </c>
      <c r="C21" s="328">
        <v>0</v>
      </c>
      <c r="D21" s="328">
        <v>0</v>
      </c>
      <c r="E21" s="328">
        <v>0</v>
      </c>
    </row>
    <row r="22" spans="1:5" ht="26.25" x14ac:dyDescent="0.25">
      <c r="A22" s="322" t="s">
        <v>349</v>
      </c>
      <c r="B22" s="327" t="s">
        <v>350</v>
      </c>
      <c r="C22" s="328">
        <v>0</v>
      </c>
      <c r="D22" s="328">
        <v>0</v>
      </c>
      <c r="E22" s="328">
        <v>0</v>
      </c>
    </row>
    <row r="23" spans="1:5" ht="24.75" x14ac:dyDescent="0.25">
      <c r="A23" s="322" t="s">
        <v>335</v>
      </c>
      <c r="B23" s="327" t="s">
        <v>351</v>
      </c>
      <c r="C23" s="328">
        <v>0</v>
      </c>
      <c r="D23" s="328">
        <v>0</v>
      </c>
      <c r="E23" s="328">
        <v>0</v>
      </c>
    </row>
    <row r="24" spans="1:5" ht="26.25" x14ac:dyDescent="0.25">
      <c r="A24" s="322" t="s">
        <v>337</v>
      </c>
      <c r="B24" s="327" t="s">
        <v>352</v>
      </c>
      <c r="C24" s="328">
        <v>0</v>
      </c>
      <c r="D24" s="328">
        <v>0</v>
      </c>
      <c r="E24" s="328">
        <v>0</v>
      </c>
    </row>
    <row r="25" spans="1:5" ht="26.25" x14ac:dyDescent="0.25">
      <c r="A25" s="322" t="s">
        <v>339</v>
      </c>
      <c r="B25" s="327" t="s">
        <v>353</v>
      </c>
      <c r="C25" s="328">
        <v>0</v>
      </c>
      <c r="D25" s="328">
        <v>0</v>
      </c>
      <c r="E25" s="328">
        <v>0</v>
      </c>
    </row>
    <row r="26" spans="1:5" ht="24.75" x14ac:dyDescent="0.25">
      <c r="A26" s="322" t="s">
        <v>341</v>
      </c>
      <c r="B26" s="327" t="s">
        <v>354</v>
      </c>
      <c r="C26" s="328">
        <v>0</v>
      </c>
      <c r="D26" s="328">
        <v>0</v>
      </c>
      <c r="E26" s="328">
        <v>0</v>
      </c>
    </row>
    <row r="27" spans="1:5" x14ac:dyDescent="0.25">
      <c r="A27" s="322" t="s">
        <v>355</v>
      </c>
      <c r="B27" s="327" t="s">
        <v>356</v>
      </c>
      <c r="C27" s="328">
        <v>0</v>
      </c>
      <c r="D27" s="328">
        <v>0</v>
      </c>
      <c r="E27" s="328">
        <v>0</v>
      </c>
    </row>
    <row r="28" spans="1:5" ht="26.25" x14ac:dyDescent="0.25">
      <c r="A28" s="322" t="s">
        <v>357</v>
      </c>
      <c r="B28" s="327" t="s">
        <v>358</v>
      </c>
      <c r="C28" s="328">
        <v>0</v>
      </c>
      <c r="D28" s="328">
        <v>0</v>
      </c>
      <c r="E28" s="328">
        <v>0</v>
      </c>
    </row>
    <row r="29" spans="1:5" ht="24.75" x14ac:dyDescent="0.25">
      <c r="A29" s="322" t="s">
        <v>335</v>
      </c>
      <c r="B29" s="327" t="s">
        <v>359</v>
      </c>
      <c r="C29" s="328">
        <v>0</v>
      </c>
      <c r="D29" s="328">
        <v>0</v>
      </c>
      <c r="E29" s="328">
        <v>0</v>
      </c>
    </row>
    <row r="30" spans="1:5" ht="26.25" x14ac:dyDescent="0.25">
      <c r="A30" s="322" t="s">
        <v>337</v>
      </c>
      <c r="B30" s="327" t="s">
        <v>360</v>
      </c>
      <c r="C30" s="328">
        <v>0</v>
      </c>
      <c r="D30" s="328">
        <v>0</v>
      </c>
      <c r="E30" s="328">
        <v>0</v>
      </c>
    </row>
    <row r="31" spans="1:5" ht="26.25" x14ac:dyDescent="0.25">
      <c r="A31" s="322" t="s">
        <v>339</v>
      </c>
      <c r="B31" s="327" t="s">
        <v>361</v>
      </c>
      <c r="C31" s="328">
        <v>0</v>
      </c>
      <c r="D31" s="328">
        <v>0</v>
      </c>
      <c r="E31" s="328">
        <v>0</v>
      </c>
    </row>
    <row r="32" spans="1:5" ht="24.75" x14ac:dyDescent="0.25">
      <c r="A32" s="322" t="s">
        <v>341</v>
      </c>
      <c r="B32" s="327" t="s">
        <v>362</v>
      </c>
      <c r="C32" s="328">
        <v>0</v>
      </c>
      <c r="D32" s="328">
        <v>0</v>
      </c>
      <c r="E32" s="328">
        <v>0</v>
      </c>
    </row>
    <row r="33" spans="1:5" ht="26.25" x14ac:dyDescent="0.25">
      <c r="A33" s="322" t="s">
        <v>363</v>
      </c>
      <c r="B33" s="327" t="s">
        <v>364</v>
      </c>
      <c r="C33" s="328">
        <v>0</v>
      </c>
      <c r="D33" s="328">
        <v>0</v>
      </c>
      <c r="E33" s="328">
        <v>0</v>
      </c>
    </row>
    <row r="34" spans="1:5" ht="24.75" x14ac:dyDescent="0.25">
      <c r="A34" s="322" t="s">
        <v>335</v>
      </c>
      <c r="B34" s="327" t="s">
        <v>365</v>
      </c>
      <c r="C34" s="328">
        <v>0</v>
      </c>
      <c r="D34" s="328">
        <v>0</v>
      </c>
      <c r="E34" s="328">
        <v>0</v>
      </c>
    </row>
    <row r="35" spans="1:5" ht="26.25" x14ac:dyDescent="0.25">
      <c r="A35" s="322" t="s">
        <v>337</v>
      </c>
      <c r="B35" s="327" t="s">
        <v>366</v>
      </c>
      <c r="C35" s="328">
        <v>0</v>
      </c>
      <c r="D35" s="328">
        <v>0</v>
      </c>
      <c r="E35" s="328">
        <v>0</v>
      </c>
    </row>
    <row r="36" spans="1:5" ht="26.25" x14ac:dyDescent="0.25">
      <c r="A36" s="322" t="s">
        <v>339</v>
      </c>
      <c r="B36" s="327" t="s">
        <v>367</v>
      </c>
      <c r="C36" s="328">
        <v>0</v>
      </c>
      <c r="D36" s="328">
        <v>0</v>
      </c>
      <c r="E36" s="328">
        <v>0</v>
      </c>
    </row>
    <row r="37" spans="1:5" ht="24.75" x14ac:dyDescent="0.25">
      <c r="A37" s="322" t="s">
        <v>341</v>
      </c>
      <c r="B37" s="327" t="s">
        <v>368</v>
      </c>
      <c r="C37" s="328">
        <v>0</v>
      </c>
      <c r="D37" s="328">
        <v>0</v>
      </c>
      <c r="E37" s="328">
        <v>0</v>
      </c>
    </row>
    <row r="38" spans="1:5" ht="24.75" x14ac:dyDescent="0.25">
      <c r="A38" s="322" t="s">
        <v>369</v>
      </c>
      <c r="B38" s="327" t="s">
        <v>370</v>
      </c>
      <c r="C38" s="328">
        <v>0</v>
      </c>
      <c r="D38" s="328">
        <v>0</v>
      </c>
      <c r="E38" s="328">
        <v>0</v>
      </c>
    </row>
    <row r="39" spans="1:5" ht="24.75" x14ac:dyDescent="0.25">
      <c r="A39" s="322" t="s">
        <v>335</v>
      </c>
      <c r="B39" s="327" t="s">
        <v>371</v>
      </c>
      <c r="C39" s="328">
        <v>0</v>
      </c>
      <c r="D39" s="328">
        <v>0</v>
      </c>
      <c r="E39" s="328">
        <v>0</v>
      </c>
    </row>
    <row r="40" spans="1:5" ht="26.25" x14ac:dyDescent="0.25">
      <c r="A40" s="322" t="s">
        <v>337</v>
      </c>
      <c r="B40" s="327" t="s">
        <v>372</v>
      </c>
      <c r="C40" s="328">
        <v>0</v>
      </c>
      <c r="D40" s="328">
        <v>0</v>
      </c>
      <c r="E40" s="328">
        <v>0</v>
      </c>
    </row>
    <row r="41" spans="1:5" ht="26.25" x14ac:dyDescent="0.25">
      <c r="A41" s="322" t="s">
        <v>339</v>
      </c>
      <c r="B41" s="327" t="s">
        <v>373</v>
      </c>
      <c r="C41" s="328">
        <v>0</v>
      </c>
      <c r="D41" s="328">
        <v>0</v>
      </c>
      <c r="E41" s="328">
        <v>0</v>
      </c>
    </row>
    <row r="42" spans="1:5" ht="24.75" x14ac:dyDescent="0.25">
      <c r="A42" s="322" t="s">
        <v>341</v>
      </c>
      <c r="B42" s="327" t="s">
        <v>374</v>
      </c>
      <c r="C42" s="328">
        <v>0</v>
      </c>
      <c r="D42" s="328">
        <v>0</v>
      </c>
      <c r="E42" s="328">
        <v>0</v>
      </c>
    </row>
    <row r="43" spans="1:5" ht="24.75" x14ac:dyDescent="0.25">
      <c r="A43" s="322" t="s">
        <v>375</v>
      </c>
      <c r="B43" s="327" t="s">
        <v>376</v>
      </c>
      <c r="C43" s="328">
        <v>0</v>
      </c>
      <c r="D43" s="328">
        <v>0</v>
      </c>
      <c r="E43" s="328">
        <v>0</v>
      </c>
    </row>
    <row r="44" spans="1:5" ht="24.75" x14ac:dyDescent="0.25">
      <c r="A44" s="322" t="s">
        <v>335</v>
      </c>
      <c r="B44" s="327" t="s">
        <v>377</v>
      </c>
      <c r="C44" s="328">
        <v>0</v>
      </c>
      <c r="D44" s="328">
        <v>0</v>
      </c>
      <c r="E44" s="328">
        <v>0</v>
      </c>
    </row>
    <row r="45" spans="1:5" ht="26.25" x14ac:dyDescent="0.25">
      <c r="A45" s="322" t="s">
        <v>337</v>
      </c>
      <c r="B45" s="327" t="s">
        <v>378</v>
      </c>
      <c r="C45" s="328">
        <v>0</v>
      </c>
      <c r="D45" s="328">
        <v>0</v>
      </c>
      <c r="E45" s="328">
        <v>0</v>
      </c>
    </row>
    <row r="46" spans="1:5" ht="26.25" x14ac:dyDescent="0.25">
      <c r="A46" s="322" t="s">
        <v>339</v>
      </c>
      <c r="B46" s="327" t="s">
        <v>379</v>
      </c>
      <c r="C46" s="328">
        <v>0</v>
      </c>
      <c r="D46" s="328">
        <v>0</v>
      </c>
      <c r="E46" s="328">
        <v>0</v>
      </c>
    </row>
    <row r="47" spans="1:5" ht="24.75" x14ac:dyDescent="0.25">
      <c r="A47" s="322" t="s">
        <v>341</v>
      </c>
      <c r="B47" s="327" t="s">
        <v>380</v>
      </c>
      <c r="C47" s="328">
        <v>0</v>
      </c>
      <c r="D47" s="328">
        <v>0</v>
      </c>
      <c r="E47" s="328">
        <v>0</v>
      </c>
    </row>
    <row r="48" spans="1:5" ht="24.75" x14ac:dyDescent="0.25">
      <c r="A48" s="322" t="s">
        <v>381</v>
      </c>
      <c r="B48" s="327" t="s">
        <v>382</v>
      </c>
      <c r="C48" s="328">
        <v>0</v>
      </c>
      <c r="D48" s="328">
        <v>0</v>
      </c>
      <c r="E48" s="328">
        <v>0</v>
      </c>
    </row>
    <row r="49" spans="1:5" ht="24.75" x14ac:dyDescent="0.25">
      <c r="A49" s="322" t="s">
        <v>335</v>
      </c>
      <c r="B49" s="327" t="s">
        <v>383</v>
      </c>
      <c r="C49" s="328">
        <v>0</v>
      </c>
      <c r="D49" s="328">
        <v>0</v>
      </c>
      <c r="E49" s="328">
        <v>0</v>
      </c>
    </row>
    <row r="50" spans="1:5" ht="26.25" x14ac:dyDescent="0.25">
      <c r="A50" s="322" t="s">
        <v>337</v>
      </c>
      <c r="B50" s="327" t="s">
        <v>384</v>
      </c>
      <c r="C50" s="328">
        <v>0</v>
      </c>
      <c r="D50" s="328">
        <v>0</v>
      </c>
      <c r="E50" s="328">
        <v>0</v>
      </c>
    </row>
    <row r="51" spans="1:5" ht="26.25" x14ac:dyDescent="0.25">
      <c r="A51" s="322" t="s">
        <v>339</v>
      </c>
      <c r="B51" s="327" t="s">
        <v>385</v>
      </c>
      <c r="C51" s="328">
        <v>0</v>
      </c>
      <c r="D51" s="328">
        <v>0</v>
      </c>
      <c r="E51" s="328">
        <v>0</v>
      </c>
    </row>
    <row r="52" spans="1:5" ht="24.75" x14ac:dyDescent="0.25">
      <c r="A52" s="322" t="s">
        <v>341</v>
      </c>
      <c r="B52" s="327" t="s">
        <v>386</v>
      </c>
      <c r="C52" s="328">
        <v>0</v>
      </c>
      <c r="D52" s="328">
        <v>0</v>
      </c>
      <c r="E52" s="328">
        <v>0</v>
      </c>
    </row>
    <row r="53" spans="1:5" x14ac:dyDescent="0.25">
      <c r="A53" s="322" t="s">
        <v>387</v>
      </c>
      <c r="B53" s="327" t="s">
        <v>388</v>
      </c>
      <c r="C53" s="328">
        <v>0</v>
      </c>
      <c r="D53" s="328">
        <v>0</v>
      </c>
      <c r="E53" s="328">
        <v>0</v>
      </c>
    </row>
    <row r="54" spans="1:5" ht="24.75" x14ac:dyDescent="0.25">
      <c r="A54" s="322" t="s">
        <v>389</v>
      </c>
      <c r="B54" s="327" t="s">
        <v>390</v>
      </c>
      <c r="C54" s="328">
        <v>0</v>
      </c>
      <c r="D54" s="328">
        <v>0</v>
      </c>
      <c r="E54" s="328">
        <v>0</v>
      </c>
    </row>
    <row r="55" spans="1:5" ht="24.75" x14ac:dyDescent="0.25">
      <c r="A55" s="322" t="s">
        <v>335</v>
      </c>
      <c r="B55" s="329" t="s">
        <v>391</v>
      </c>
      <c r="C55" s="328">
        <v>0</v>
      </c>
      <c r="D55" s="328">
        <v>0</v>
      </c>
      <c r="E55" s="328">
        <v>0</v>
      </c>
    </row>
    <row r="56" spans="1:5" ht="26.25" x14ac:dyDescent="0.25">
      <c r="A56" s="322" t="s">
        <v>337</v>
      </c>
      <c r="B56" s="329" t="s">
        <v>392</v>
      </c>
      <c r="C56" s="328">
        <v>0</v>
      </c>
      <c r="D56" s="328">
        <v>0</v>
      </c>
      <c r="E56" s="328">
        <v>0</v>
      </c>
    </row>
    <row r="57" spans="1:5" ht="26.25" x14ac:dyDescent="0.25">
      <c r="A57" s="322" t="s">
        <v>339</v>
      </c>
      <c r="B57" s="329" t="s">
        <v>393</v>
      </c>
      <c r="C57" s="328">
        <v>0</v>
      </c>
      <c r="D57" s="328">
        <v>0</v>
      </c>
      <c r="E57" s="328">
        <v>0</v>
      </c>
    </row>
    <row r="58" spans="1:5" ht="24.75" x14ac:dyDescent="0.25">
      <c r="A58" s="322" t="s">
        <v>341</v>
      </c>
      <c r="B58" s="329" t="s">
        <v>394</v>
      </c>
      <c r="C58" s="328">
        <v>0</v>
      </c>
      <c r="D58" s="328">
        <v>0</v>
      </c>
      <c r="E58" s="328">
        <v>0</v>
      </c>
    </row>
    <row r="59" spans="1:5" ht="26.25" x14ac:dyDescent="0.25">
      <c r="A59" s="322" t="s">
        <v>395</v>
      </c>
      <c r="B59" s="327" t="s">
        <v>396</v>
      </c>
      <c r="C59" s="328">
        <v>0</v>
      </c>
      <c r="D59" s="328">
        <v>0</v>
      </c>
      <c r="E59" s="328">
        <v>0</v>
      </c>
    </row>
    <row r="60" spans="1:5" ht="24.75" x14ac:dyDescent="0.25">
      <c r="A60" s="322" t="s">
        <v>335</v>
      </c>
      <c r="B60" s="329" t="s">
        <v>397</v>
      </c>
      <c r="C60" s="328">
        <v>0</v>
      </c>
      <c r="D60" s="328">
        <v>0</v>
      </c>
      <c r="E60" s="328">
        <v>0</v>
      </c>
    </row>
    <row r="61" spans="1:5" ht="26.25" x14ac:dyDescent="0.25">
      <c r="A61" s="322" t="s">
        <v>337</v>
      </c>
      <c r="B61" s="329" t="s">
        <v>398</v>
      </c>
      <c r="C61" s="328">
        <v>0</v>
      </c>
      <c r="D61" s="328">
        <v>0</v>
      </c>
      <c r="E61" s="328">
        <v>0</v>
      </c>
    </row>
    <row r="62" spans="1:5" ht="26.25" x14ac:dyDescent="0.25">
      <c r="A62" s="322" t="s">
        <v>339</v>
      </c>
      <c r="B62" s="329" t="s">
        <v>399</v>
      </c>
      <c r="C62" s="328">
        <v>0</v>
      </c>
      <c r="D62" s="328">
        <v>0</v>
      </c>
      <c r="E62" s="328">
        <v>0</v>
      </c>
    </row>
    <row r="63" spans="1:5" ht="24.75" x14ac:dyDescent="0.25">
      <c r="A63" s="322" t="s">
        <v>341</v>
      </c>
      <c r="B63" s="329" t="s">
        <v>400</v>
      </c>
      <c r="C63" s="328">
        <v>0</v>
      </c>
      <c r="D63" s="328">
        <v>0</v>
      </c>
      <c r="E63" s="328">
        <v>0</v>
      </c>
    </row>
    <row r="64" spans="1:5" ht="26.25" x14ac:dyDescent="0.25">
      <c r="A64" s="322" t="s">
        <v>401</v>
      </c>
      <c r="B64" s="327" t="s">
        <v>402</v>
      </c>
      <c r="C64" s="328">
        <v>0</v>
      </c>
      <c r="D64" s="328">
        <v>0</v>
      </c>
      <c r="E64" s="328">
        <v>0</v>
      </c>
    </row>
    <row r="65" spans="1:5" ht="24.75" x14ac:dyDescent="0.25">
      <c r="A65" s="322" t="s">
        <v>335</v>
      </c>
      <c r="B65" s="329" t="s">
        <v>403</v>
      </c>
      <c r="C65" s="328">
        <v>0</v>
      </c>
      <c r="D65" s="328">
        <v>0</v>
      </c>
      <c r="E65" s="328">
        <v>0</v>
      </c>
    </row>
    <row r="66" spans="1:5" ht="26.25" x14ac:dyDescent="0.25">
      <c r="A66" s="322" t="s">
        <v>337</v>
      </c>
      <c r="B66" s="329" t="s">
        <v>404</v>
      </c>
      <c r="C66" s="328">
        <v>0</v>
      </c>
      <c r="D66" s="328">
        <v>0</v>
      </c>
      <c r="E66" s="328">
        <v>0</v>
      </c>
    </row>
    <row r="67" spans="1:5" ht="26.25" x14ac:dyDescent="0.25">
      <c r="A67" s="322" t="s">
        <v>339</v>
      </c>
      <c r="B67" s="329" t="s">
        <v>405</v>
      </c>
      <c r="C67" s="328">
        <v>0</v>
      </c>
      <c r="D67" s="328">
        <v>0</v>
      </c>
      <c r="E67" s="328">
        <v>0</v>
      </c>
    </row>
    <row r="68" spans="1:5" ht="24.75" x14ac:dyDescent="0.25">
      <c r="A68" s="322" t="s">
        <v>341</v>
      </c>
      <c r="B68" s="329" t="s">
        <v>406</v>
      </c>
      <c r="C68" s="328">
        <v>0</v>
      </c>
      <c r="D68" s="328">
        <v>0</v>
      </c>
      <c r="E68" s="328">
        <v>0</v>
      </c>
    </row>
    <row r="69" spans="1:5" ht="39" x14ac:dyDescent="0.25">
      <c r="A69" s="322" t="s">
        <v>407</v>
      </c>
      <c r="B69" s="327" t="s">
        <v>408</v>
      </c>
      <c r="C69" s="328">
        <v>0</v>
      </c>
      <c r="D69" s="328">
        <v>0</v>
      </c>
      <c r="E69" s="328">
        <v>0</v>
      </c>
    </row>
    <row r="70" spans="1:5" ht="26.25" x14ac:dyDescent="0.25">
      <c r="A70" s="322" t="s">
        <v>409</v>
      </c>
      <c r="B70" s="327" t="s">
        <v>410</v>
      </c>
      <c r="C70" s="328">
        <v>0</v>
      </c>
      <c r="D70" s="328">
        <v>0</v>
      </c>
      <c r="E70" s="328">
        <v>0</v>
      </c>
    </row>
    <row r="71" spans="1:5" ht="24.75" x14ac:dyDescent="0.25">
      <c r="A71" s="322" t="s">
        <v>335</v>
      </c>
      <c r="B71" s="327" t="s">
        <v>411</v>
      </c>
      <c r="C71" s="328">
        <v>0</v>
      </c>
      <c r="D71" s="328">
        <v>0</v>
      </c>
      <c r="E71" s="328">
        <v>0</v>
      </c>
    </row>
    <row r="72" spans="1:5" ht="26.25" x14ac:dyDescent="0.25">
      <c r="A72" s="322" t="s">
        <v>337</v>
      </c>
      <c r="B72" s="327" t="s">
        <v>412</v>
      </c>
      <c r="C72" s="328">
        <v>0</v>
      </c>
      <c r="D72" s="328">
        <v>0</v>
      </c>
      <c r="E72" s="328">
        <v>0</v>
      </c>
    </row>
    <row r="73" spans="1:5" ht="26.25" x14ac:dyDescent="0.25">
      <c r="A73" s="322" t="s">
        <v>339</v>
      </c>
      <c r="B73" s="327" t="s">
        <v>413</v>
      </c>
      <c r="C73" s="328">
        <v>0</v>
      </c>
      <c r="D73" s="328">
        <v>0</v>
      </c>
      <c r="E73" s="328">
        <v>0</v>
      </c>
    </row>
    <row r="74" spans="1:5" ht="24.75" x14ac:dyDescent="0.25">
      <c r="A74" s="322" t="s">
        <v>341</v>
      </c>
      <c r="B74" s="327" t="s">
        <v>414</v>
      </c>
      <c r="C74" s="328">
        <v>0</v>
      </c>
      <c r="D74" s="328">
        <v>0</v>
      </c>
      <c r="E74" s="328">
        <v>0</v>
      </c>
    </row>
    <row r="75" spans="1:5" ht="26.25" x14ac:dyDescent="0.25">
      <c r="A75" s="322" t="s">
        <v>415</v>
      </c>
      <c r="B75" s="327" t="s">
        <v>416</v>
      </c>
      <c r="C75" s="328">
        <v>0</v>
      </c>
      <c r="D75" s="328">
        <v>0</v>
      </c>
      <c r="E75" s="328">
        <v>0</v>
      </c>
    </row>
    <row r="76" spans="1:5" ht="24.75" x14ac:dyDescent="0.25">
      <c r="A76" s="322" t="s">
        <v>335</v>
      </c>
      <c r="B76" s="327" t="s">
        <v>417</v>
      </c>
      <c r="C76" s="328">
        <v>0</v>
      </c>
      <c r="D76" s="328">
        <v>0</v>
      </c>
      <c r="E76" s="328">
        <v>0</v>
      </c>
    </row>
    <row r="77" spans="1:5" ht="26.25" x14ac:dyDescent="0.25">
      <c r="A77" s="322" t="s">
        <v>337</v>
      </c>
      <c r="B77" s="327" t="s">
        <v>418</v>
      </c>
      <c r="C77" s="328">
        <v>0</v>
      </c>
      <c r="D77" s="328">
        <v>0</v>
      </c>
      <c r="E77" s="328">
        <v>0</v>
      </c>
    </row>
    <row r="78" spans="1:5" ht="26.25" x14ac:dyDescent="0.25">
      <c r="A78" s="322" t="s">
        <v>339</v>
      </c>
      <c r="B78" s="327" t="s">
        <v>419</v>
      </c>
      <c r="C78" s="328">
        <v>0</v>
      </c>
      <c r="D78" s="328">
        <v>0</v>
      </c>
      <c r="E78" s="328">
        <v>0</v>
      </c>
    </row>
    <row r="79" spans="1:5" ht="24.75" x14ac:dyDescent="0.25">
      <c r="A79" s="322" t="s">
        <v>341</v>
      </c>
      <c r="B79" s="327" t="s">
        <v>420</v>
      </c>
      <c r="C79" s="328">
        <v>0</v>
      </c>
      <c r="D79" s="328">
        <v>0</v>
      </c>
      <c r="E79" s="328">
        <v>0</v>
      </c>
    </row>
    <row r="80" spans="1:5" ht="26.25" x14ac:dyDescent="0.25">
      <c r="A80" s="322" t="s">
        <v>421</v>
      </c>
      <c r="B80" s="327" t="s">
        <v>422</v>
      </c>
      <c r="C80" s="328">
        <v>0</v>
      </c>
      <c r="D80" s="328">
        <v>0</v>
      </c>
      <c r="E80" s="328">
        <v>0</v>
      </c>
    </row>
    <row r="81" spans="1:5" x14ac:dyDescent="0.25">
      <c r="A81" s="322" t="s">
        <v>423</v>
      </c>
      <c r="B81" s="327" t="s">
        <v>424</v>
      </c>
      <c r="C81" s="328">
        <v>0</v>
      </c>
      <c r="D81" s="328">
        <v>0</v>
      </c>
      <c r="E81" s="328">
        <v>0</v>
      </c>
    </row>
    <row r="82" spans="1:5" x14ac:dyDescent="0.25">
      <c r="A82" s="322" t="s">
        <v>425</v>
      </c>
      <c r="B82" s="327" t="s">
        <v>426</v>
      </c>
      <c r="C82" s="328">
        <v>0</v>
      </c>
      <c r="D82" s="328">
        <v>0</v>
      </c>
      <c r="E82" s="328">
        <v>0</v>
      </c>
    </row>
    <row r="83" spans="1:5" x14ac:dyDescent="0.25">
      <c r="A83" s="322" t="s">
        <v>427</v>
      </c>
      <c r="B83" s="327" t="s">
        <v>428</v>
      </c>
      <c r="C83" s="328">
        <v>80425</v>
      </c>
      <c r="D83" s="328">
        <v>32348</v>
      </c>
      <c r="E83" s="328">
        <v>40</v>
      </c>
    </row>
    <row r="84" spans="1:5" x14ac:dyDescent="0.25">
      <c r="A84" s="322" t="s">
        <v>429</v>
      </c>
      <c r="B84" s="327" t="s">
        <v>430</v>
      </c>
      <c r="C84" s="328">
        <v>0</v>
      </c>
      <c r="D84" s="328">
        <v>0</v>
      </c>
      <c r="E84" s="328">
        <v>0</v>
      </c>
    </row>
    <row r="85" spans="1:5" x14ac:dyDescent="0.25">
      <c r="A85" s="322" t="s">
        <v>431</v>
      </c>
      <c r="B85" s="327" t="s">
        <v>432</v>
      </c>
      <c r="C85" s="328">
        <v>23125</v>
      </c>
      <c r="D85" s="328">
        <v>4650</v>
      </c>
      <c r="E85" s="328">
        <v>20</v>
      </c>
    </row>
    <row r="86" spans="1:5" x14ac:dyDescent="0.25">
      <c r="A86" s="322" t="s">
        <v>433</v>
      </c>
      <c r="B86" s="327" t="s">
        <v>434</v>
      </c>
      <c r="C86" s="328">
        <v>57300</v>
      </c>
      <c r="D86" s="328">
        <v>27698</v>
      </c>
      <c r="E86" s="328">
        <v>48</v>
      </c>
    </row>
    <row r="87" spans="1:5" x14ac:dyDescent="0.25">
      <c r="A87" s="322" t="s">
        <v>435</v>
      </c>
      <c r="B87" s="327" t="s">
        <v>436</v>
      </c>
      <c r="C87" s="328">
        <v>0</v>
      </c>
      <c r="D87" s="328">
        <v>0</v>
      </c>
      <c r="E87" s="328">
        <v>0</v>
      </c>
    </row>
    <row r="88" spans="1:5" x14ac:dyDescent="0.25">
      <c r="A88" s="322" t="s">
        <v>437</v>
      </c>
      <c r="B88" s="327" t="s">
        <v>438</v>
      </c>
      <c r="C88" s="328">
        <v>0</v>
      </c>
      <c r="D88" s="328">
        <v>0</v>
      </c>
      <c r="E88" s="328">
        <v>0</v>
      </c>
    </row>
    <row r="89" spans="1:5" ht="26.25" x14ac:dyDescent="0.25">
      <c r="A89" s="322" t="s">
        <v>439</v>
      </c>
      <c r="B89" s="327" t="s">
        <v>440</v>
      </c>
      <c r="C89" s="328">
        <v>0</v>
      </c>
      <c r="D89" s="328">
        <v>0</v>
      </c>
      <c r="E89" s="328">
        <v>0</v>
      </c>
    </row>
    <row r="90" spans="1:5" ht="26.25" x14ac:dyDescent="0.25">
      <c r="A90" s="322" t="s">
        <v>441</v>
      </c>
      <c r="B90" s="327" t="s">
        <v>442</v>
      </c>
      <c r="C90" s="328">
        <v>0</v>
      </c>
      <c r="D90" s="328">
        <v>0</v>
      </c>
      <c r="E90" s="328">
        <v>0</v>
      </c>
    </row>
    <row r="91" spans="1:5" ht="26.25" x14ac:dyDescent="0.25">
      <c r="A91" s="322" t="s">
        <v>443</v>
      </c>
      <c r="B91" s="327" t="s">
        <v>444</v>
      </c>
      <c r="C91" s="328">
        <v>0</v>
      </c>
      <c r="D91" s="328">
        <v>0</v>
      </c>
      <c r="E91" s="328">
        <v>0</v>
      </c>
    </row>
    <row r="92" spans="1:5" ht="26.25" x14ac:dyDescent="0.25">
      <c r="A92" s="322" t="s">
        <v>445</v>
      </c>
      <c r="B92" s="327" t="s">
        <v>446</v>
      </c>
      <c r="C92" s="328">
        <v>0</v>
      </c>
      <c r="D92" s="328">
        <v>0</v>
      </c>
      <c r="E92" s="328">
        <v>0</v>
      </c>
    </row>
    <row r="93" spans="1:5" x14ac:dyDescent="0.25">
      <c r="A93" s="322" t="s">
        <v>447</v>
      </c>
      <c r="B93" s="327" t="s">
        <v>448</v>
      </c>
      <c r="C93" s="328">
        <v>0</v>
      </c>
      <c r="D93" s="328">
        <v>0</v>
      </c>
      <c r="E93" s="328">
        <v>0</v>
      </c>
    </row>
    <row r="94" spans="1:5" ht="24.75" x14ac:dyDescent="0.25">
      <c r="A94" s="322" t="s">
        <v>449</v>
      </c>
      <c r="B94" s="327" t="s">
        <v>450</v>
      </c>
      <c r="C94" s="328">
        <v>80425</v>
      </c>
      <c r="D94" s="328">
        <v>32348</v>
      </c>
      <c r="E94" s="328">
        <v>40</v>
      </c>
    </row>
    <row r="95" spans="1:5" x14ac:dyDescent="0.25">
      <c r="A95" s="325" t="s">
        <v>328</v>
      </c>
      <c r="B95" s="326" t="s">
        <v>328</v>
      </c>
      <c r="C95" s="326" t="s">
        <v>328</v>
      </c>
      <c r="D95" s="326" t="s">
        <v>328</v>
      </c>
      <c r="E95" s="326" t="s">
        <v>328</v>
      </c>
    </row>
    <row r="96" spans="1:5" x14ac:dyDescent="0.25">
      <c r="A96" s="325" t="s">
        <v>451</v>
      </c>
      <c r="B96" s="326" t="s">
        <v>328</v>
      </c>
      <c r="C96" s="326" t="s">
        <v>328</v>
      </c>
      <c r="D96" s="326" t="s">
        <v>328</v>
      </c>
      <c r="E96" s="326" t="s">
        <v>328</v>
      </c>
    </row>
    <row r="97" spans="1:5" x14ac:dyDescent="0.25">
      <c r="A97" s="322" t="s">
        <v>452</v>
      </c>
      <c r="B97" s="327" t="s">
        <v>453</v>
      </c>
      <c r="C97" s="328">
        <v>-330516</v>
      </c>
      <c r="D97" s="328">
        <v>-720052</v>
      </c>
      <c r="E97" s="328">
        <v>217</v>
      </c>
    </row>
    <row r="98" spans="1:5" x14ac:dyDescent="0.25">
      <c r="A98" s="322" t="s">
        <v>454</v>
      </c>
      <c r="B98" s="327" t="s">
        <v>455</v>
      </c>
      <c r="C98" s="328">
        <v>0</v>
      </c>
      <c r="D98" s="328">
        <v>0</v>
      </c>
      <c r="E98" s="328">
        <v>0</v>
      </c>
    </row>
    <row r="99" spans="1:5" x14ac:dyDescent="0.25">
      <c r="A99" s="322" t="s">
        <v>456</v>
      </c>
      <c r="B99" s="327" t="s">
        <v>457</v>
      </c>
      <c r="C99" s="328">
        <v>0</v>
      </c>
      <c r="D99" s="328">
        <v>0</v>
      </c>
      <c r="E99" s="328">
        <v>0</v>
      </c>
    </row>
    <row r="100" spans="1:5" ht="26.25" x14ac:dyDescent="0.25">
      <c r="A100" s="322" t="s">
        <v>458</v>
      </c>
      <c r="B100" s="327" t="s">
        <v>459</v>
      </c>
      <c r="C100" s="328">
        <v>646142</v>
      </c>
      <c r="D100" s="328">
        <v>646142</v>
      </c>
      <c r="E100" s="328">
        <v>100</v>
      </c>
    </row>
    <row r="101" spans="1:5" x14ac:dyDescent="0.25">
      <c r="A101" s="322" t="s">
        <v>460</v>
      </c>
      <c r="B101" s="327" t="s">
        <v>461</v>
      </c>
      <c r="C101" s="328">
        <v>-1006898</v>
      </c>
      <c r="D101" s="328">
        <v>-976658</v>
      </c>
      <c r="E101" s="328">
        <v>97</v>
      </c>
    </row>
    <row r="102" spans="1:5" ht="26.25" x14ac:dyDescent="0.25">
      <c r="A102" s="322" t="s">
        <v>462</v>
      </c>
      <c r="B102" s="327" t="s">
        <v>463</v>
      </c>
      <c r="C102" s="328">
        <v>0</v>
      </c>
      <c r="D102" s="328">
        <v>0</v>
      </c>
      <c r="E102" s="328">
        <v>0</v>
      </c>
    </row>
    <row r="103" spans="1:5" x14ac:dyDescent="0.25">
      <c r="A103" s="322" t="s">
        <v>464</v>
      </c>
      <c r="B103" s="327" t="s">
        <v>465</v>
      </c>
      <c r="C103" s="328">
        <v>30240</v>
      </c>
      <c r="D103" s="328">
        <v>-389536</v>
      </c>
      <c r="E103" s="328">
        <v>-1288</v>
      </c>
    </row>
    <row r="104" spans="1:5" x14ac:dyDescent="0.25">
      <c r="A104" s="322" t="s">
        <v>466</v>
      </c>
      <c r="B104" s="327" t="s">
        <v>467</v>
      </c>
      <c r="C104" s="328">
        <v>0</v>
      </c>
      <c r="D104" s="328">
        <v>0</v>
      </c>
      <c r="E104" s="328">
        <v>0</v>
      </c>
    </row>
    <row r="105" spans="1:5" ht="26.25" x14ac:dyDescent="0.25">
      <c r="A105" s="322" t="s">
        <v>468</v>
      </c>
      <c r="B105" s="327" t="s">
        <v>469</v>
      </c>
      <c r="C105" s="328">
        <v>0</v>
      </c>
      <c r="D105" s="328">
        <v>0</v>
      </c>
      <c r="E105" s="328">
        <v>0</v>
      </c>
    </row>
    <row r="106" spans="1:5" ht="26.25" x14ac:dyDescent="0.25">
      <c r="A106" s="322" t="s">
        <v>470</v>
      </c>
      <c r="B106" s="327" t="s">
        <v>471</v>
      </c>
      <c r="C106" s="328">
        <v>0</v>
      </c>
      <c r="D106" s="328">
        <v>0</v>
      </c>
      <c r="E106" s="328">
        <v>0</v>
      </c>
    </row>
    <row r="107" spans="1:5" ht="26.25" x14ac:dyDescent="0.25">
      <c r="A107" s="322" t="s">
        <v>472</v>
      </c>
      <c r="B107" s="327" t="s">
        <v>473</v>
      </c>
      <c r="C107" s="328">
        <v>0</v>
      </c>
      <c r="D107" s="328">
        <v>0</v>
      </c>
      <c r="E107" s="328">
        <v>0</v>
      </c>
    </row>
    <row r="108" spans="1:5" ht="26.25" x14ac:dyDescent="0.25">
      <c r="A108" s="322" t="s">
        <v>474</v>
      </c>
      <c r="B108" s="327" t="s">
        <v>475</v>
      </c>
      <c r="C108" s="328">
        <v>0</v>
      </c>
      <c r="D108" s="328">
        <v>0</v>
      </c>
      <c r="E108" s="328">
        <v>0</v>
      </c>
    </row>
    <row r="109" spans="1:5" ht="26.25" x14ac:dyDescent="0.25">
      <c r="A109" s="322" t="s">
        <v>476</v>
      </c>
      <c r="B109" s="327" t="s">
        <v>477</v>
      </c>
      <c r="C109" s="328">
        <v>410941</v>
      </c>
      <c r="D109" s="328">
        <v>752400</v>
      </c>
      <c r="E109" s="328">
        <v>183</v>
      </c>
    </row>
    <row r="110" spans="1:5" ht="24.75" x14ac:dyDescent="0.25">
      <c r="A110" s="322" t="s">
        <v>478</v>
      </c>
      <c r="B110" s="327" t="s">
        <v>479</v>
      </c>
      <c r="C110" s="328">
        <v>80425</v>
      </c>
      <c r="D110" s="328">
        <v>32348</v>
      </c>
      <c r="E110" s="328">
        <v>40</v>
      </c>
    </row>
    <row r="111" spans="1:5" x14ac:dyDescent="0.25">
      <c r="A111" s="325" t="s">
        <v>328</v>
      </c>
      <c r="B111" s="326" t="s">
        <v>328</v>
      </c>
      <c r="C111" s="326" t="s">
        <v>328</v>
      </c>
      <c r="D111" s="326" t="s">
        <v>328</v>
      </c>
      <c r="E111" s="326" t="s">
        <v>328</v>
      </c>
    </row>
    <row r="112" spans="1:5" ht="26.25" x14ac:dyDescent="0.25">
      <c r="A112" s="325" t="s">
        <v>480</v>
      </c>
      <c r="B112" s="326" t="s">
        <v>481</v>
      </c>
      <c r="C112" s="326" t="s">
        <v>328</v>
      </c>
      <c r="D112" s="326" t="s">
        <v>328</v>
      </c>
      <c r="E112" s="326" t="s">
        <v>328</v>
      </c>
    </row>
    <row r="113" spans="1:5" x14ac:dyDescent="0.25">
      <c r="A113" s="322" t="s">
        <v>482</v>
      </c>
      <c r="B113" s="327" t="s">
        <v>483</v>
      </c>
      <c r="C113" s="328">
        <v>0</v>
      </c>
      <c r="D113" s="328">
        <v>0</v>
      </c>
      <c r="E113" s="328">
        <v>0</v>
      </c>
    </row>
    <row r="114" spans="1:5" ht="26.25" x14ac:dyDescent="0.25">
      <c r="A114" s="322" t="s">
        <v>484</v>
      </c>
      <c r="B114" s="327" t="s">
        <v>485</v>
      </c>
      <c r="C114" s="328">
        <v>0</v>
      </c>
      <c r="D114" s="328">
        <v>24678</v>
      </c>
      <c r="E114" s="328">
        <v>0</v>
      </c>
    </row>
    <row r="115" spans="1:5" x14ac:dyDescent="0.25">
      <c r="A115" s="322" t="s">
        <v>486</v>
      </c>
      <c r="B115" s="327" t="s">
        <v>487</v>
      </c>
      <c r="C115" s="328">
        <v>0</v>
      </c>
      <c r="D115" s="328">
        <v>0</v>
      </c>
      <c r="E115" s="328">
        <v>0</v>
      </c>
    </row>
    <row r="116" spans="1:5" ht="64.5" x14ac:dyDescent="0.25">
      <c r="A116" s="322" t="s">
        <v>488</v>
      </c>
      <c r="B116" s="327" t="s">
        <v>489</v>
      </c>
      <c r="C116" s="328">
        <v>0</v>
      </c>
      <c r="D116" s="328">
        <v>0</v>
      </c>
      <c r="E116" s="328">
        <v>0</v>
      </c>
    </row>
    <row r="117" spans="1:5" ht="64.5" x14ac:dyDescent="0.25">
      <c r="A117" s="322" t="s">
        <v>490</v>
      </c>
      <c r="B117" s="327" t="s">
        <v>491</v>
      </c>
      <c r="C117" s="328">
        <v>0</v>
      </c>
      <c r="D117" s="328">
        <v>0</v>
      </c>
      <c r="E117" s="328">
        <v>0</v>
      </c>
    </row>
    <row r="118" spans="1:5" x14ac:dyDescent="0.25">
      <c r="A118" s="322" t="s">
        <v>492</v>
      </c>
      <c r="B118" s="327" t="s">
        <v>493</v>
      </c>
      <c r="C118" s="328">
        <v>0</v>
      </c>
      <c r="D118" s="328">
        <v>0</v>
      </c>
      <c r="E118" s="328">
        <v>0</v>
      </c>
    </row>
    <row r="119" spans="1:5" x14ac:dyDescent="0.25">
      <c r="A119" s="322" t="s">
        <v>494</v>
      </c>
      <c r="B119" s="327" t="s">
        <v>495</v>
      </c>
      <c r="C119" s="328">
        <v>0</v>
      </c>
      <c r="D119" s="328">
        <v>0</v>
      </c>
      <c r="E119" s="328">
        <v>0</v>
      </c>
    </row>
    <row r="120" spans="1:5" x14ac:dyDescent="0.25">
      <c r="A120" s="322" t="s">
        <v>496</v>
      </c>
      <c r="B120" s="327" t="s">
        <v>497</v>
      </c>
      <c r="C120" s="328">
        <v>0</v>
      </c>
      <c r="D120" s="328">
        <v>0</v>
      </c>
      <c r="E120" s="328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A2:E2"/>
    <mergeCell ref="A3:E3"/>
    <mergeCell ref="A5:E5"/>
  </mergeCells>
  <pageMargins left="0.75" right="0.75" top="1" bottom="1" header="0.3" footer="0.3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0D07-AF15-46EC-B354-576CA6B85587}">
  <dimension ref="A1:E120"/>
  <sheetViews>
    <sheetView workbookViewId="0">
      <selection activeCell="E8" sqref="E8"/>
    </sheetView>
  </sheetViews>
  <sheetFormatPr defaultRowHeight="15" x14ac:dyDescent="0.25"/>
  <cols>
    <col min="1" max="1" width="30" style="320" customWidth="1"/>
    <col min="2" max="2" width="5" style="320" customWidth="1"/>
    <col min="3" max="114" width="13" style="320" customWidth="1"/>
    <col min="115" max="16384" width="9.140625" style="320"/>
  </cols>
  <sheetData>
    <row r="1" spans="1:5" x14ac:dyDescent="0.25">
      <c r="A1" s="318" t="s">
        <v>507</v>
      </c>
      <c r="B1" s="319"/>
      <c r="C1" s="319"/>
      <c r="D1" s="319"/>
      <c r="E1" s="319"/>
    </row>
    <row r="2" spans="1:5" x14ac:dyDescent="0.25">
      <c r="A2" s="318" t="s">
        <v>508</v>
      </c>
      <c r="B2" s="319"/>
      <c r="C2" s="319"/>
      <c r="D2" s="319"/>
      <c r="E2" s="319"/>
    </row>
    <row r="3" spans="1:5" x14ac:dyDescent="0.25">
      <c r="A3" s="318" t="s">
        <v>509</v>
      </c>
      <c r="B3" s="319"/>
      <c r="C3" s="319"/>
      <c r="D3" s="319"/>
      <c r="E3" s="319"/>
    </row>
    <row r="5" spans="1:5" ht="16.5" x14ac:dyDescent="0.35">
      <c r="A5" s="321" t="s">
        <v>321</v>
      </c>
      <c r="B5" s="319"/>
      <c r="C5" s="319"/>
      <c r="D5" s="319"/>
      <c r="E5" s="319"/>
    </row>
    <row r="7" spans="1:5" ht="26.25" x14ac:dyDescent="0.25">
      <c r="A7" s="322" t="s">
        <v>322</v>
      </c>
      <c r="B7" s="322" t="s">
        <v>323</v>
      </c>
      <c r="C7" s="322" t="s">
        <v>324</v>
      </c>
      <c r="D7" s="322" t="s">
        <v>325</v>
      </c>
      <c r="E7" s="323" t="s">
        <v>326</v>
      </c>
    </row>
    <row r="8" spans="1:5" x14ac:dyDescent="0.25">
      <c r="A8" s="324">
        <v>1</v>
      </c>
      <c r="B8" s="324">
        <v>2</v>
      </c>
      <c r="C8" s="324">
        <v>3</v>
      </c>
      <c r="D8" s="324">
        <v>4</v>
      </c>
      <c r="E8" s="324">
        <v>5</v>
      </c>
    </row>
    <row r="9" spans="1:5" x14ac:dyDescent="0.25">
      <c r="A9" s="325" t="s">
        <v>327</v>
      </c>
      <c r="B9" s="326" t="s">
        <v>328</v>
      </c>
      <c r="C9" s="326" t="s">
        <v>328</v>
      </c>
      <c r="D9" s="326" t="s">
        <v>328</v>
      </c>
      <c r="E9" s="326" t="s">
        <v>328</v>
      </c>
    </row>
    <row r="10" spans="1:5" ht="26.25" x14ac:dyDescent="0.25">
      <c r="A10" s="322" t="s">
        <v>329</v>
      </c>
      <c r="B10" s="327" t="s">
        <v>330</v>
      </c>
      <c r="C10" s="329">
        <v>4307551900</v>
      </c>
      <c r="D10" s="329">
        <v>4455006387</v>
      </c>
      <c r="E10" s="328">
        <v>103</v>
      </c>
    </row>
    <row r="11" spans="1:5" x14ac:dyDescent="0.25">
      <c r="A11" s="322" t="s">
        <v>331</v>
      </c>
      <c r="B11" s="327" t="s">
        <v>332</v>
      </c>
      <c r="C11" s="328">
        <v>0</v>
      </c>
      <c r="D11" s="328">
        <v>0</v>
      </c>
      <c r="E11" s="328">
        <v>0</v>
      </c>
    </row>
    <row r="12" spans="1:5" x14ac:dyDescent="0.25">
      <c r="A12" s="322" t="s">
        <v>333</v>
      </c>
      <c r="B12" s="327" t="s">
        <v>334</v>
      </c>
      <c r="C12" s="328">
        <v>0</v>
      </c>
      <c r="D12" s="328">
        <v>0</v>
      </c>
      <c r="E12" s="328">
        <v>0</v>
      </c>
    </row>
    <row r="13" spans="1:5" ht="24.75" x14ac:dyDescent="0.25">
      <c r="A13" s="322" t="s">
        <v>335</v>
      </c>
      <c r="B13" s="327" t="s">
        <v>336</v>
      </c>
      <c r="C13" s="328">
        <v>0</v>
      </c>
      <c r="D13" s="328">
        <v>0</v>
      </c>
      <c r="E13" s="328">
        <v>0</v>
      </c>
    </row>
    <row r="14" spans="1:5" ht="26.25" x14ac:dyDescent="0.25">
      <c r="A14" s="322" t="s">
        <v>337</v>
      </c>
      <c r="B14" s="327" t="s">
        <v>338</v>
      </c>
      <c r="C14" s="328">
        <v>0</v>
      </c>
      <c r="D14" s="328">
        <v>0</v>
      </c>
      <c r="E14" s="328">
        <v>0</v>
      </c>
    </row>
    <row r="15" spans="1:5" ht="26.25" x14ac:dyDescent="0.25">
      <c r="A15" s="322" t="s">
        <v>339</v>
      </c>
      <c r="B15" s="327" t="s">
        <v>340</v>
      </c>
      <c r="C15" s="328">
        <v>0</v>
      </c>
      <c r="D15" s="328">
        <v>0</v>
      </c>
      <c r="E15" s="328">
        <v>0</v>
      </c>
    </row>
    <row r="16" spans="1:5" ht="24.75" x14ac:dyDescent="0.25">
      <c r="A16" s="322" t="s">
        <v>341</v>
      </c>
      <c r="B16" s="327" t="s">
        <v>342</v>
      </c>
      <c r="C16" s="328">
        <v>0</v>
      </c>
      <c r="D16" s="328">
        <v>0</v>
      </c>
      <c r="E16" s="328">
        <v>0</v>
      </c>
    </row>
    <row r="17" spans="1:5" x14ac:dyDescent="0.25">
      <c r="A17" s="322" t="s">
        <v>343</v>
      </c>
      <c r="B17" s="327" t="s">
        <v>344</v>
      </c>
      <c r="C17" s="328">
        <v>0</v>
      </c>
      <c r="D17" s="328">
        <v>0</v>
      </c>
      <c r="E17" s="328">
        <v>0</v>
      </c>
    </row>
    <row r="18" spans="1:5" ht="24.75" x14ac:dyDescent="0.25">
      <c r="A18" s="322" t="s">
        <v>335</v>
      </c>
      <c r="B18" s="327" t="s">
        <v>345</v>
      </c>
      <c r="C18" s="328">
        <v>0</v>
      </c>
      <c r="D18" s="328">
        <v>0</v>
      </c>
      <c r="E18" s="328">
        <v>0</v>
      </c>
    </row>
    <row r="19" spans="1:5" ht="26.25" x14ac:dyDescent="0.25">
      <c r="A19" s="322" t="s">
        <v>337</v>
      </c>
      <c r="B19" s="327" t="s">
        <v>346</v>
      </c>
      <c r="C19" s="328">
        <v>0</v>
      </c>
      <c r="D19" s="328">
        <v>0</v>
      </c>
      <c r="E19" s="328">
        <v>0</v>
      </c>
    </row>
    <row r="20" spans="1:5" ht="26.25" x14ac:dyDescent="0.25">
      <c r="A20" s="322" t="s">
        <v>339</v>
      </c>
      <c r="B20" s="327" t="s">
        <v>347</v>
      </c>
      <c r="C20" s="328">
        <v>0</v>
      </c>
      <c r="D20" s="328">
        <v>0</v>
      </c>
      <c r="E20" s="328">
        <v>0</v>
      </c>
    </row>
    <row r="21" spans="1:5" ht="24.75" x14ac:dyDescent="0.25">
      <c r="A21" s="322" t="s">
        <v>341</v>
      </c>
      <c r="B21" s="327" t="s">
        <v>348</v>
      </c>
      <c r="C21" s="328">
        <v>0</v>
      </c>
      <c r="D21" s="328">
        <v>0</v>
      </c>
      <c r="E21" s="328">
        <v>0</v>
      </c>
    </row>
    <row r="22" spans="1:5" ht="26.25" x14ac:dyDescent="0.25">
      <c r="A22" s="322" t="s">
        <v>349</v>
      </c>
      <c r="B22" s="327" t="s">
        <v>350</v>
      </c>
      <c r="C22" s="328">
        <v>0</v>
      </c>
      <c r="D22" s="328">
        <v>0</v>
      </c>
      <c r="E22" s="328">
        <v>0</v>
      </c>
    </row>
    <row r="23" spans="1:5" ht="24.75" x14ac:dyDescent="0.25">
      <c r="A23" s="322" t="s">
        <v>335</v>
      </c>
      <c r="B23" s="327" t="s">
        <v>351</v>
      </c>
      <c r="C23" s="328">
        <v>0</v>
      </c>
      <c r="D23" s="328">
        <v>0</v>
      </c>
      <c r="E23" s="328">
        <v>0</v>
      </c>
    </row>
    <row r="24" spans="1:5" ht="26.25" x14ac:dyDescent="0.25">
      <c r="A24" s="322" t="s">
        <v>337</v>
      </c>
      <c r="B24" s="327" t="s">
        <v>352</v>
      </c>
      <c r="C24" s="328">
        <v>0</v>
      </c>
      <c r="D24" s="328">
        <v>0</v>
      </c>
      <c r="E24" s="328">
        <v>0</v>
      </c>
    </row>
    <row r="25" spans="1:5" ht="26.25" x14ac:dyDescent="0.25">
      <c r="A25" s="322" t="s">
        <v>339</v>
      </c>
      <c r="B25" s="327" t="s">
        <v>353</v>
      </c>
      <c r="C25" s="328">
        <v>0</v>
      </c>
      <c r="D25" s="328">
        <v>0</v>
      </c>
      <c r="E25" s="328">
        <v>0</v>
      </c>
    </row>
    <row r="26" spans="1:5" ht="24.75" x14ac:dyDescent="0.25">
      <c r="A26" s="322" t="s">
        <v>341</v>
      </c>
      <c r="B26" s="327" t="s">
        <v>354</v>
      </c>
      <c r="C26" s="328">
        <v>0</v>
      </c>
      <c r="D26" s="328">
        <v>0</v>
      </c>
      <c r="E26" s="328">
        <v>0</v>
      </c>
    </row>
    <row r="27" spans="1:5" x14ac:dyDescent="0.25">
      <c r="A27" s="322" t="s">
        <v>355</v>
      </c>
      <c r="B27" s="327" t="s">
        <v>356</v>
      </c>
      <c r="C27" s="329">
        <v>4296523400</v>
      </c>
      <c r="D27" s="329">
        <v>4443977887</v>
      </c>
      <c r="E27" s="328">
        <v>103</v>
      </c>
    </row>
    <row r="28" spans="1:5" ht="26.25" x14ac:dyDescent="0.25">
      <c r="A28" s="322" t="s">
        <v>357</v>
      </c>
      <c r="B28" s="327" t="s">
        <v>358</v>
      </c>
      <c r="C28" s="329">
        <v>4255897412</v>
      </c>
      <c r="D28" s="329">
        <v>4246203663</v>
      </c>
      <c r="E28" s="328">
        <v>99</v>
      </c>
    </row>
    <row r="29" spans="1:5" ht="24.75" x14ac:dyDescent="0.25">
      <c r="A29" s="322" t="s">
        <v>335</v>
      </c>
      <c r="B29" s="327" t="s">
        <v>359</v>
      </c>
      <c r="C29" s="329">
        <v>118841595</v>
      </c>
      <c r="D29" s="329">
        <v>118501595</v>
      </c>
      <c r="E29" s="328">
        <v>99</v>
      </c>
    </row>
    <row r="30" spans="1:5" ht="26.25" x14ac:dyDescent="0.25">
      <c r="A30" s="322" t="s">
        <v>337</v>
      </c>
      <c r="B30" s="327" t="s">
        <v>360</v>
      </c>
      <c r="C30" s="328">
        <v>0</v>
      </c>
      <c r="D30" s="328">
        <v>0</v>
      </c>
      <c r="E30" s="328">
        <v>0</v>
      </c>
    </row>
    <row r="31" spans="1:5" ht="26.25" x14ac:dyDescent="0.25">
      <c r="A31" s="322" t="s">
        <v>339</v>
      </c>
      <c r="B31" s="327" t="s">
        <v>361</v>
      </c>
      <c r="C31" s="329">
        <v>3614539722</v>
      </c>
      <c r="D31" s="329">
        <v>3571400193</v>
      </c>
      <c r="E31" s="328">
        <v>98</v>
      </c>
    </row>
    <row r="32" spans="1:5" ht="24.75" x14ac:dyDescent="0.25">
      <c r="A32" s="322" t="s">
        <v>341</v>
      </c>
      <c r="B32" s="327" t="s">
        <v>362</v>
      </c>
      <c r="C32" s="329">
        <v>522516095</v>
      </c>
      <c r="D32" s="329">
        <v>556301875</v>
      </c>
      <c r="E32" s="328">
        <v>106</v>
      </c>
    </row>
    <row r="33" spans="1:5" ht="26.25" x14ac:dyDescent="0.25">
      <c r="A33" s="322" t="s">
        <v>363</v>
      </c>
      <c r="B33" s="327" t="s">
        <v>364</v>
      </c>
      <c r="C33" s="328">
        <v>36735988</v>
      </c>
      <c r="D33" s="328">
        <v>36013312</v>
      </c>
      <c r="E33" s="328">
        <v>98</v>
      </c>
    </row>
    <row r="34" spans="1:5" ht="24.75" x14ac:dyDescent="0.25">
      <c r="A34" s="322" t="s">
        <v>335</v>
      </c>
      <c r="B34" s="327" t="s">
        <v>365</v>
      </c>
      <c r="C34" s="328">
        <v>0</v>
      </c>
      <c r="D34" s="328">
        <v>0</v>
      </c>
      <c r="E34" s="328">
        <v>0</v>
      </c>
    </row>
    <row r="35" spans="1:5" ht="26.25" x14ac:dyDescent="0.25">
      <c r="A35" s="322" t="s">
        <v>337</v>
      </c>
      <c r="B35" s="327" t="s">
        <v>366</v>
      </c>
      <c r="C35" s="328">
        <v>0</v>
      </c>
      <c r="D35" s="328">
        <v>0</v>
      </c>
      <c r="E35" s="328">
        <v>0</v>
      </c>
    </row>
    <row r="36" spans="1:5" ht="26.25" x14ac:dyDescent="0.25">
      <c r="A36" s="322" t="s">
        <v>339</v>
      </c>
      <c r="B36" s="327" t="s">
        <v>367</v>
      </c>
      <c r="C36" s="328">
        <v>5694188</v>
      </c>
      <c r="D36" s="328">
        <v>4971512</v>
      </c>
      <c r="E36" s="328">
        <v>87</v>
      </c>
    </row>
    <row r="37" spans="1:5" ht="24.75" x14ac:dyDescent="0.25">
      <c r="A37" s="322" t="s">
        <v>341</v>
      </c>
      <c r="B37" s="327" t="s">
        <v>368</v>
      </c>
      <c r="C37" s="328">
        <v>31041800</v>
      </c>
      <c r="D37" s="328">
        <v>31041800</v>
      </c>
      <c r="E37" s="328">
        <v>100</v>
      </c>
    </row>
    <row r="38" spans="1:5" ht="24.75" x14ac:dyDescent="0.25">
      <c r="A38" s="322" t="s">
        <v>369</v>
      </c>
      <c r="B38" s="327" t="s">
        <v>370</v>
      </c>
      <c r="C38" s="328">
        <v>0</v>
      </c>
      <c r="D38" s="328">
        <v>0</v>
      </c>
      <c r="E38" s="328">
        <v>0</v>
      </c>
    </row>
    <row r="39" spans="1:5" ht="24.75" x14ac:dyDescent="0.25">
      <c r="A39" s="322" t="s">
        <v>335</v>
      </c>
      <c r="B39" s="327" t="s">
        <v>371</v>
      </c>
      <c r="C39" s="328">
        <v>0</v>
      </c>
      <c r="D39" s="328">
        <v>0</v>
      </c>
      <c r="E39" s="328">
        <v>0</v>
      </c>
    </row>
    <row r="40" spans="1:5" ht="26.25" x14ac:dyDescent="0.25">
      <c r="A40" s="322" t="s">
        <v>337</v>
      </c>
      <c r="B40" s="327" t="s">
        <v>372</v>
      </c>
      <c r="C40" s="328">
        <v>0</v>
      </c>
      <c r="D40" s="328">
        <v>0</v>
      </c>
      <c r="E40" s="328">
        <v>0</v>
      </c>
    </row>
    <row r="41" spans="1:5" ht="26.25" x14ac:dyDescent="0.25">
      <c r="A41" s="322" t="s">
        <v>339</v>
      </c>
      <c r="B41" s="327" t="s">
        <v>373</v>
      </c>
      <c r="C41" s="328">
        <v>0</v>
      </c>
      <c r="D41" s="328">
        <v>0</v>
      </c>
      <c r="E41" s="328">
        <v>0</v>
      </c>
    </row>
    <row r="42" spans="1:5" ht="24.75" x14ac:dyDescent="0.25">
      <c r="A42" s="322" t="s">
        <v>341</v>
      </c>
      <c r="B42" s="327" t="s">
        <v>374</v>
      </c>
      <c r="C42" s="328">
        <v>0</v>
      </c>
      <c r="D42" s="328">
        <v>0</v>
      </c>
      <c r="E42" s="328">
        <v>0</v>
      </c>
    </row>
    <row r="43" spans="1:5" ht="24.75" x14ac:dyDescent="0.25">
      <c r="A43" s="322" t="s">
        <v>375</v>
      </c>
      <c r="B43" s="327" t="s">
        <v>376</v>
      </c>
      <c r="C43" s="328">
        <v>3890000</v>
      </c>
      <c r="D43" s="329">
        <v>161760912</v>
      </c>
      <c r="E43" s="328">
        <v>4158</v>
      </c>
    </row>
    <row r="44" spans="1:5" ht="24.75" x14ac:dyDescent="0.25">
      <c r="A44" s="322" t="s">
        <v>335</v>
      </c>
      <c r="B44" s="327" t="s">
        <v>377</v>
      </c>
      <c r="C44" s="328">
        <v>0</v>
      </c>
      <c r="D44" s="328">
        <v>0</v>
      </c>
      <c r="E44" s="328">
        <v>0</v>
      </c>
    </row>
    <row r="45" spans="1:5" ht="26.25" x14ac:dyDescent="0.25">
      <c r="A45" s="322" t="s">
        <v>337</v>
      </c>
      <c r="B45" s="327" t="s">
        <v>378</v>
      </c>
      <c r="C45" s="328">
        <v>0</v>
      </c>
      <c r="D45" s="328">
        <v>0</v>
      </c>
      <c r="E45" s="328">
        <v>0</v>
      </c>
    </row>
    <row r="46" spans="1:5" ht="26.25" x14ac:dyDescent="0.25">
      <c r="A46" s="322" t="s">
        <v>339</v>
      </c>
      <c r="B46" s="327" t="s">
        <v>379</v>
      </c>
      <c r="C46" s="328">
        <v>0</v>
      </c>
      <c r="D46" s="328">
        <v>0</v>
      </c>
      <c r="E46" s="328">
        <v>0</v>
      </c>
    </row>
    <row r="47" spans="1:5" ht="24.75" x14ac:dyDescent="0.25">
      <c r="A47" s="322" t="s">
        <v>341</v>
      </c>
      <c r="B47" s="327" t="s">
        <v>380</v>
      </c>
      <c r="C47" s="328">
        <v>3890000</v>
      </c>
      <c r="D47" s="329">
        <v>161760912</v>
      </c>
      <c r="E47" s="328">
        <v>4158</v>
      </c>
    </row>
    <row r="48" spans="1:5" ht="24.75" x14ac:dyDescent="0.25">
      <c r="A48" s="322" t="s">
        <v>381</v>
      </c>
      <c r="B48" s="327" t="s">
        <v>382</v>
      </c>
      <c r="C48" s="328">
        <v>0</v>
      </c>
      <c r="D48" s="328">
        <v>0</v>
      </c>
      <c r="E48" s="328">
        <v>0</v>
      </c>
    </row>
    <row r="49" spans="1:5" ht="24.75" x14ac:dyDescent="0.25">
      <c r="A49" s="322" t="s">
        <v>335</v>
      </c>
      <c r="B49" s="327" t="s">
        <v>383</v>
      </c>
      <c r="C49" s="328">
        <v>0</v>
      </c>
      <c r="D49" s="328">
        <v>0</v>
      </c>
      <c r="E49" s="328">
        <v>0</v>
      </c>
    </row>
    <row r="50" spans="1:5" ht="26.25" x14ac:dyDescent="0.25">
      <c r="A50" s="322" t="s">
        <v>337</v>
      </c>
      <c r="B50" s="327" t="s">
        <v>384</v>
      </c>
      <c r="C50" s="328">
        <v>0</v>
      </c>
      <c r="D50" s="328">
        <v>0</v>
      </c>
      <c r="E50" s="328">
        <v>0</v>
      </c>
    </row>
    <row r="51" spans="1:5" ht="26.25" x14ac:dyDescent="0.25">
      <c r="A51" s="322" t="s">
        <v>339</v>
      </c>
      <c r="B51" s="327" t="s">
        <v>385</v>
      </c>
      <c r="C51" s="328">
        <v>0</v>
      </c>
      <c r="D51" s="328">
        <v>0</v>
      </c>
      <c r="E51" s="328">
        <v>0</v>
      </c>
    </row>
    <row r="52" spans="1:5" ht="24.75" x14ac:dyDescent="0.25">
      <c r="A52" s="322" t="s">
        <v>341</v>
      </c>
      <c r="B52" s="327" t="s">
        <v>386</v>
      </c>
      <c r="C52" s="328">
        <v>0</v>
      </c>
      <c r="D52" s="328">
        <v>0</v>
      </c>
      <c r="E52" s="328">
        <v>0</v>
      </c>
    </row>
    <row r="53" spans="1:5" x14ac:dyDescent="0.25">
      <c r="A53" s="322" t="s">
        <v>387</v>
      </c>
      <c r="B53" s="327" t="s">
        <v>388</v>
      </c>
      <c r="C53" s="328">
        <v>11028500</v>
      </c>
      <c r="D53" s="328">
        <v>11028500</v>
      </c>
      <c r="E53" s="328">
        <v>100</v>
      </c>
    </row>
    <row r="54" spans="1:5" ht="24.75" x14ac:dyDescent="0.25">
      <c r="A54" s="322" t="s">
        <v>389</v>
      </c>
      <c r="B54" s="327" t="s">
        <v>390</v>
      </c>
      <c r="C54" s="328">
        <v>11028500</v>
      </c>
      <c r="D54" s="328">
        <v>11028500</v>
      </c>
      <c r="E54" s="328">
        <v>100</v>
      </c>
    </row>
    <row r="55" spans="1:5" ht="24.75" x14ac:dyDescent="0.25">
      <c r="A55" s="322" t="s">
        <v>335</v>
      </c>
      <c r="B55" s="329" t="s">
        <v>391</v>
      </c>
      <c r="C55" s="328">
        <v>0</v>
      </c>
      <c r="D55" s="328">
        <v>0</v>
      </c>
      <c r="E55" s="328">
        <v>0</v>
      </c>
    </row>
    <row r="56" spans="1:5" ht="26.25" x14ac:dyDescent="0.25">
      <c r="A56" s="322" t="s">
        <v>337</v>
      </c>
      <c r="B56" s="329" t="s">
        <v>392</v>
      </c>
      <c r="C56" s="328">
        <v>0</v>
      </c>
      <c r="D56" s="328">
        <v>0</v>
      </c>
      <c r="E56" s="328">
        <v>0</v>
      </c>
    </row>
    <row r="57" spans="1:5" ht="26.25" x14ac:dyDescent="0.25">
      <c r="A57" s="322" t="s">
        <v>339</v>
      </c>
      <c r="B57" s="329" t="s">
        <v>393</v>
      </c>
      <c r="C57" s="328">
        <v>11000000</v>
      </c>
      <c r="D57" s="328">
        <v>11000000</v>
      </c>
      <c r="E57" s="328">
        <v>100</v>
      </c>
    </row>
    <row r="58" spans="1:5" ht="24.75" x14ac:dyDescent="0.25">
      <c r="A58" s="322" t="s">
        <v>341</v>
      </c>
      <c r="B58" s="329" t="s">
        <v>394</v>
      </c>
      <c r="C58" s="328">
        <v>28500</v>
      </c>
      <c r="D58" s="328">
        <v>28500</v>
      </c>
      <c r="E58" s="328">
        <v>100</v>
      </c>
    </row>
    <row r="59" spans="1:5" ht="26.25" x14ac:dyDescent="0.25">
      <c r="A59" s="322" t="s">
        <v>395</v>
      </c>
      <c r="B59" s="327" t="s">
        <v>396</v>
      </c>
      <c r="C59" s="328">
        <v>0</v>
      </c>
      <c r="D59" s="328">
        <v>0</v>
      </c>
      <c r="E59" s="328">
        <v>0</v>
      </c>
    </row>
    <row r="60" spans="1:5" ht="24.75" x14ac:dyDescent="0.25">
      <c r="A60" s="322" t="s">
        <v>335</v>
      </c>
      <c r="B60" s="329" t="s">
        <v>397</v>
      </c>
      <c r="C60" s="328">
        <v>0</v>
      </c>
      <c r="D60" s="328">
        <v>0</v>
      </c>
      <c r="E60" s="328">
        <v>0</v>
      </c>
    </row>
    <row r="61" spans="1:5" ht="26.25" x14ac:dyDescent="0.25">
      <c r="A61" s="322" t="s">
        <v>337</v>
      </c>
      <c r="B61" s="329" t="s">
        <v>398</v>
      </c>
      <c r="C61" s="328">
        <v>0</v>
      </c>
      <c r="D61" s="328">
        <v>0</v>
      </c>
      <c r="E61" s="328">
        <v>0</v>
      </c>
    </row>
    <row r="62" spans="1:5" ht="26.25" x14ac:dyDescent="0.25">
      <c r="A62" s="322" t="s">
        <v>339</v>
      </c>
      <c r="B62" s="329" t="s">
        <v>399</v>
      </c>
      <c r="C62" s="328">
        <v>0</v>
      </c>
      <c r="D62" s="328">
        <v>0</v>
      </c>
      <c r="E62" s="328">
        <v>0</v>
      </c>
    </row>
    <row r="63" spans="1:5" ht="24.75" x14ac:dyDescent="0.25">
      <c r="A63" s="322" t="s">
        <v>341</v>
      </c>
      <c r="B63" s="329" t="s">
        <v>400</v>
      </c>
      <c r="C63" s="328">
        <v>0</v>
      </c>
      <c r="D63" s="328">
        <v>0</v>
      </c>
      <c r="E63" s="328">
        <v>0</v>
      </c>
    </row>
    <row r="64" spans="1:5" ht="26.25" x14ac:dyDescent="0.25">
      <c r="A64" s="322" t="s">
        <v>401</v>
      </c>
      <c r="B64" s="327" t="s">
        <v>402</v>
      </c>
      <c r="C64" s="328">
        <v>0</v>
      </c>
      <c r="D64" s="328">
        <v>0</v>
      </c>
      <c r="E64" s="328">
        <v>0</v>
      </c>
    </row>
    <row r="65" spans="1:5" ht="24.75" x14ac:dyDescent="0.25">
      <c r="A65" s="322" t="s">
        <v>335</v>
      </c>
      <c r="B65" s="329" t="s">
        <v>403</v>
      </c>
      <c r="C65" s="328">
        <v>0</v>
      </c>
      <c r="D65" s="328">
        <v>0</v>
      </c>
      <c r="E65" s="328">
        <v>0</v>
      </c>
    </row>
    <row r="66" spans="1:5" ht="26.25" x14ac:dyDescent="0.25">
      <c r="A66" s="322" t="s">
        <v>337</v>
      </c>
      <c r="B66" s="329" t="s">
        <v>404</v>
      </c>
      <c r="C66" s="328">
        <v>0</v>
      </c>
      <c r="D66" s="328">
        <v>0</v>
      </c>
      <c r="E66" s="328">
        <v>0</v>
      </c>
    </row>
    <row r="67" spans="1:5" ht="26.25" x14ac:dyDescent="0.25">
      <c r="A67" s="322" t="s">
        <v>339</v>
      </c>
      <c r="B67" s="329" t="s">
        <v>405</v>
      </c>
      <c r="C67" s="328">
        <v>0</v>
      </c>
      <c r="D67" s="328">
        <v>0</v>
      </c>
      <c r="E67" s="328">
        <v>0</v>
      </c>
    </row>
    <row r="68" spans="1:5" ht="24.75" x14ac:dyDescent="0.25">
      <c r="A68" s="322" t="s">
        <v>341</v>
      </c>
      <c r="B68" s="329" t="s">
        <v>406</v>
      </c>
      <c r="C68" s="328">
        <v>0</v>
      </c>
      <c r="D68" s="328">
        <v>0</v>
      </c>
      <c r="E68" s="328">
        <v>0</v>
      </c>
    </row>
    <row r="69" spans="1:5" ht="39" x14ac:dyDescent="0.25">
      <c r="A69" s="322" t="s">
        <v>407</v>
      </c>
      <c r="B69" s="327" t="s">
        <v>408</v>
      </c>
      <c r="C69" s="328">
        <v>0</v>
      </c>
      <c r="D69" s="328">
        <v>0</v>
      </c>
      <c r="E69" s="328">
        <v>0</v>
      </c>
    </row>
    <row r="70" spans="1:5" ht="26.25" x14ac:dyDescent="0.25">
      <c r="A70" s="322" t="s">
        <v>409</v>
      </c>
      <c r="B70" s="327" t="s">
        <v>410</v>
      </c>
      <c r="C70" s="328">
        <v>0</v>
      </c>
      <c r="D70" s="328">
        <v>0</v>
      </c>
      <c r="E70" s="328">
        <v>0</v>
      </c>
    </row>
    <row r="71" spans="1:5" ht="24.75" x14ac:dyDescent="0.25">
      <c r="A71" s="322" t="s">
        <v>335</v>
      </c>
      <c r="B71" s="327" t="s">
        <v>411</v>
      </c>
      <c r="C71" s="328">
        <v>0</v>
      </c>
      <c r="D71" s="328">
        <v>0</v>
      </c>
      <c r="E71" s="328">
        <v>0</v>
      </c>
    </row>
    <row r="72" spans="1:5" ht="26.25" x14ac:dyDescent="0.25">
      <c r="A72" s="322" t="s">
        <v>337</v>
      </c>
      <c r="B72" s="327" t="s">
        <v>412</v>
      </c>
      <c r="C72" s="328">
        <v>0</v>
      </c>
      <c r="D72" s="328">
        <v>0</v>
      </c>
      <c r="E72" s="328">
        <v>0</v>
      </c>
    </row>
    <row r="73" spans="1:5" ht="26.25" x14ac:dyDescent="0.25">
      <c r="A73" s="322" t="s">
        <v>339</v>
      </c>
      <c r="B73" s="327" t="s">
        <v>413</v>
      </c>
      <c r="C73" s="328">
        <v>0</v>
      </c>
      <c r="D73" s="328">
        <v>0</v>
      </c>
      <c r="E73" s="328">
        <v>0</v>
      </c>
    </row>
    <row r="74" spans="1:5" ht="24.75" x14ac:dyDescent="0.25">
      <c r="A74" s="322" t="s">
        <v>341</v>
      </c>
      <c r="B74" s="327" t="s">
        <v>414</v>
      </c>
      <c r="C74" s="328">
        <v>0</v>
      </c>
      <c r="D74" s="328">
        <v>0</v>
      </c>
      <c r="E74" s="328">
        <v>0</v>
      </c>
    </row>
    <row r="75" spans="1:5" ht="26.25" x14ac:dyDescent="0.25">
      <c r="A75" s="322" t="s">
        <v>415</v>
      </c>
      <c r="B75" s="327" t="s">
        <v>416</v>
      </c>
      <c r="C75" s="328">
        <v>0</v>
      </c>
      <c r="D75" s="328">
        <v>0</v>
      </c>
      <c r="E75" s="328">
        <v>0</v>
      </c>
    </row>
    <row r="76" spans="1:5" ht="24.75" x14ac:dyDescent="0.25">
      <c r="A76" s="322" t="s">
        <v>335</v>
      </c>
      <c r="B76" s="327" t="s">
        <v>417</v>
      </c>
      <c r="C76" s="328">
        <v>0</v>
      </c>
      <c r="D76" s="328">
        <v>0</v>
      </c>
      <c r="E76" s="328">
        <v>0</v>
      </c>
    </row>
    <row r="77" spans="1:5" ht="26.25" x14ac:dyDescent="0.25">
      <c r="A77" s="322" t="s">
        <v>337</v>
      </c>
      <c r="B77" s="327" t="s">
        <v>418</v>
      </c>
      <c r="C77" s="328">
        <v>0</v>
      </c>
      <c r="D77" s="328">
        <v>0</v>
      </c>
      <c r="E77" s="328">
        <v>0</v>
      </c>
    </row>
    <row r="78" spans="1:5" ht="26.25" x14ac:dyDescent="0.25">
      <c r="A78" s="322" t="s">
        <v>339</v>
      </c>
      <c r="B78" s="327" t="s">
        <v>419</v>
      </c>
      <c r="C78" s="328">
        <v>0</v>
      </c>
      <c r="D78" s="328">
        <v>0</v>
      </c>
      <c r="E78" s="328">
        <v>0</v>
      </c>
    </row>
    <row r="79" spans="1:5" ht="24.75" x14ac:dyDescent="0.25">
      <c r="A79" s="322" t="s">
        <v>341</v>
      </c>
      <c r="B79" s="327" t="s">
        <v>420</v>
      </c>
      <c r="C79" s="328">
        <v>0</v>
      </c>
      <c r="D79" s="328">
        <v>0</v>
      </c>
      <c r="E79" s="328">
        <v>0</v>
      </c>
    </row>
    <row r="80" spans="1:5" ht="26.25" x14ac:dyDescent="0.25">
      <c r="A80" s="322" t="s">
        <v>421</v>
      </c>
      <c r="B80" s="327" t="s">
        <v>422</v>
      </c>
      <c r="C80" s="328">
        <v>0</v>
      </c>
      <c r="D80" s="328">
        <v>0</v>
      </c>
      <c r="E80" s="328">
        <v>0</v>
      </c>
    </row>
    <row r="81" spans="1:5" x14ac:dyDescent="0.25">
      <c r="A81" s="322" t="s">
        <v>423</v>
      </c>
      <c r="B81" s="327" t="s">
        <v>424</v>
      </c>
      <c r="C81" s="328">
        <v>0</v>
      </c>
      <c r="D81" s="328">
        <v>0</v>
      </c>
      <c r="E81" s="328">
        <v>0</v>
      </c>
    </row>
    <row r="82" spans="1:5" x14ac:dyDescent="0.25">
      <c r="A82" s="322" t="s">
        <v>425</v>
      </c>
      <c r="B82" s="327" t="s">
        <v>426</v>
      </c>
      <c r="C82" s="328">
        <v>0</v>
      </c>
      <c r="D82" s="328">
        <v>0</v>
      </c>
      <c r="E82" s="328">
        <v>0</v>
      </c>
    </row>
    <row r="83" spans="1:5" x14ac:dyDescent="0.25">
      <c r="A83" s="322" t="s">
        <v>427</v>
      </c>
      <c r="B83" s="327" t="s">
        <v>428</v>
      </c>
      <c r="C83" s="329">
        <v>353602106</v>
      </c>
      <c r="D83" s="329">
        <v>159823873</v>
      </c>
      <c r="E83" s="328">
        <v>45</v>
      </c>
    </row>
    <row r="84" spans="1:5" x14ac:dyDescent="0.25">
      <c r="A84" s="322" t="s">
        <v>429</v>
      </c>
      <c r="B84" s="327" t="s">
        <v>430</v>
      </c>
      <c r="C84" s="328">
        <v>0</v>
      </c>
      <c r="D84" s="328">
        <v>0</v>
      </c>
      <c r="E84" s="328">
        <v>0</v>
      </c>
    </row>
    <row r="85" spans="1:5" x14ac:dyDescent="0.25">
      <c r="A85" s="322" t="s">
        <v>431</v>
      </c>
      <c r="B85" s="327" t="s">
        <v>432</v>
      </c>
      <c r="C85" s="328">
        <v>199160</v>
      </c>
      <c r="D85" s="328">
        <v>248995</v>
      </c>
      <c r="E85" s="328">
        <v>125</v>
      </c>
    </row>
    <row r="86" spans="1:5" x14ac:dyDescent="0.25">
      <c r="A86" s="322" t="s">
        <v>433</v>
      </c>
      <c r="B86" s="327" t="s">
        <v>434</v>
      </c>
      <c r="C86" s="329">
        <v>353402946</v>
      </c>
      <c r="D86" s="329">
        <v>159574878</v>
      </c>
      <c r="E86" s="328">
        <v>45</v>
      </c>
    </row>
    <row r="87" spans="1:5" x14ac:dyDescent="0.25">
      <c r="A87" s="322" t="s">
        <v>435</v>
      </c>
      <c r="B87" s="327" t="s">
        <v>436</v>
      </c>
      <c r="C87" s="328">
        <v>0</v>
      </c>
      <c r="D87" s="328">
        <v>0</v>
      </c>
      <c r="E87" s="328">
        <v>0</v>
      </c>
    </row>
    <row r="88" spans="1:5" x14ac:dyDescent="0.25">
      <c r="A88" s="322" t="s">
        <v>437</v>
      </c>
      <c r="B88" s="327" t="s">
        <v>438</v>
      </c>
      <c r="C88" s="328">
        <v>7054460</v>
      </c>
      <c r="D88" s="328">
        <v>7333296</v>
      </c>
      <c r="E88" s="328">
        <v>103</v>
      </c>
    </row>
    <row r="89" spans="1:5" ht="26.25" x14ac:dyDescent="0.25">
      <c r="A89" s="322" t="s">
        <v>439</v>
      </c>
      <c r="B89" s="327" t="s">
        <v>440</v>
      </c>
      <c r="C89" s="328">
        <v>6536801</v>
      </c>
      <c r="D89" s="328">
        <v>5752801</v>
      </c>
      <c r="E89" s="328">
        <v>88</v>
      </c>
    </row>
    <row r="90" spans="1:5" ht="26.25" x14ac:dyDescent="0.25">
      <c r="A90" s="322" t="s">
        <v>441</v>
      </c>
      <c r="B90" s="327" t="s">
        <v>442</v>
      </c>
      <c r="C90" s="328">
        <v>0</v>
      </c>
      <c r="D90" s="328">
        <v>0</v>
      </c>
      <c r="E90" s="328">
        <v>0</v>
      </c>
    </row>
    <row r="91" spans="1:5" ht="26.25" x14ac:dyDescent="0.25">
      <c r="A91" s="322" t="s">
        <v>443</v>
      </c>
      <c r="B91" s="327" t="s">
        <v>444</v>
      </c>
      <c r="C91" s="328">
        <v>517659</v>
      </c>
      <c r="D91" s="328">
        <v>1580495</v>
      </c>
      <c r="E91" s="328">
        <v>305</v>
      </c>
    </row>
    <row r="92" spans="1:5" ht="26.25" x14ac:dyDescent="0.25">
      <c r="A92" s="322" t="s">
        <v>445</v>
      </c>
      <c r="B92" s="327" t="s">
        <v>446</v>
      </c>
      <c r="C92" s="328">
        <v>19253955</v>
      </c>
      <c r="D92" s="328">
        <v>26411289</v>
      </c>
      <c r="E92" s="328">
        <v>137</v>
      </c>
    </row>
    <row r="93" spans="1:5" x14ac:dyDescent="0.25">
      <c r="A93" s="322" t="s">
        <v>447</v>
      </c>
      <c r="B93" s="327" t="s">
        <v>448</v>
      </c>
      <c r="C93" s="328">
        <v>0</v>
      </c>
      <c r="D93" s="328">
        <v>0</v>
      </c>
      <c r="E93" s="328">
        <v>0</v>
      </c>
    </row>
    <row r="94" spans="1:5" ht="24.75" x14ac:dyDescent="0.25">
      <c r="A94" s="322" t="s">
        <v>449</v>
      </c>
      <c r="B94" s="327" t="s">
        <v>450</v>
      </c>
      <c r="C94" s="329">
        <v>4687462421</v>
      </c>
      <c r="D94" s="329">
        <v>4648574845</v>
      </c>
      <c r="E94" s="328">
        <v>99</v>
      </c>
    </row>
    <row r="95" spans="1:5" x14ac:dyDescent="0.25">
      <c r="A95" s="325" t="s">
        <v>328</v>
      </c>
      <c r="B95" s="326" t="s">
        <v>328</v>
      </c>
      <c r="C95" s="326" t="s">
        <v>328</v>
      </c>
      <c r="D95" s="326" t="s">
        <v>328</v>
      </c>
      <c r="E95" s="326" t="s">
        <v>328</v>
      </c>
    </row>
    <row r="96" spans="1:5" x14ac:dyDescent="0.25">
      <c r="A96" s="325" t="s">
        <v>451</v>
      </c>
      <c r="B96" s="326" t="s">
        <v>328</v>
      </c>
      <c r="C96" s="326" t="s">
        <v>328</v>
      </c>
      <c r="D96" s="326" t="s">
        <v>328</v>
      </c>
      <c r="E96" s="326" t="s">
        <v>328</v>
      </c>
    </row>
    <row r="97" spans="1:5" x14ac:dyDescent="0.25">
      <c r="A97" s="322" t="s">
        <v>452</v>
      </c>
      <c r="B97" s="327" t="s">
        <v>453</v>
      </c>
      <c r="C97" s="329">
        <v>1331561304</v>
      </c>
      <c r="D97" s="329">
        <v>1403086124</v>
      </c>
      <c r="E97" s="328">
        <v>105</v>
      </c>
    </row>
    <row r="98" spans="1:5" x14ac:dyDescent="0.25">
      <c r="A98" s="322" t="s">
        <v>454</v>
      </c>
      <c r="B98" s="327" t="s">
        <v>455</v>
      </c>
      <c r="C98" s="329">
        <v>2054570000</v>
      </c>
      <c r="D98" s="329">
        <v>2054570000</v>
      </c>
      <c r="E98" s="328">
        <v>100</v>
      </c>
    </row>
    <row r="99" spans="1:5" x14ac:dyDescent="0.25">
      <c r="A99" s="322" t="s">
        <v>456</v>
      </c>
      <c r="B99" s="327" t="s">
        <v>457</v>
      </c>
      <c r="C99" s="328">
        <v>-1011595</v>
      </c>
      <c r="D99" s="328">
        <v>-1011595</v>
      </c>
      <c r="E99" s="328">
        <v>100</v>
      </c>
    </row>
    <row r="100" spans="1:5" ht="26.25" x14ac:dyDescent="0.25">
      <c r="A100" s="322" t="s">
        <v>458</v>
      </c>
      <c r="B100" s="327" t="s">
        <v>459</v>
      </c>
      <c r="C100" s="329">
        <v>149988183</v>
      </c>
      <c r="D100" s="329">
        <v>149988183</v>
      </c>
      <c r="E100" s="328">
        <v>100</v>
      </c>
    </row>
    <row r="101" spans="1:5" x14ac:dyDescent="0.25">
      <c r="A101" s="322" t="s">
        <v>460</v>
      </c>
      <c r="B101" s="327" t="s">
        <v>461</v>
      </c>
      <c r="C101" s="329">
        <v>-820019899</v>
      </c>
      <c r="D101" s="329">
        <v>-871985284</v>
      </c>
      <c r="E101" s="328">
        <v>106</v>
      </c>
    </row>
    <row r="102" spans="1:5" ht="26.25" x14ac:dyDescent="0.25">
      <c r="A102" s="322" t="s">
        <v>462</v>
      </c>
      <c r="B102" s="327" t="s">
        <v>463</v>
      </c>
      <c r="C102" s="328">
        <v>0</v>
      </c>
      <c r="D102" s="328">
        <v>0</v>
      </c>
      <c r="E102" s="328">
        <v>0</v>
      </c>
    </row>
    <row r="103" spans="1:5" x14ac:dyDescent="0.25">
      <c r="A103" s="322" t="s">
        <v>464</v>
      </c>
      <c r="B103" s="327" t="s">
        <v>465</v>
      </c>
      <c r="C103" s="329">
        <v>-51965385</v>
      </c>
      <c r="D103" s="328">
        <v>71524820</v>
      </c>
      <c r="E103" s="328">
        <v>-137</v>
      </c>
    </row>
    <row r="104" spans="1:5" x14ac:dyDescent="0.25">
      <c r="A104" s="322" t="s">
        <v>466</v>
      </c>
      <c r="B104" s="327" t="s">
        <v>467</v>
      </c>
      <c r="C104" s="328">
        <v>25302599</v>
      </c>
      <c r="D104" s="328">
        <v>21193618</v>
      </c>
      <c r="E104" s="328">
        <v>83</v>
      </c>
    </row>
    <row r="105" spans="1:5" ht="26.25" x14ac:dyDescent="0.25">
      <c r="A105" s="322" t="s">
        <v>468</v>
      </c>
      <c r="B105" s="327" t="s">
        <v>469</v>
      </c>
      <c r="C105" s="328">
        <v>0</v>
      </c>
      <c r="D105" s="328">
        <v>0</v>
      </c>
      <c r="E105" s="328">
        <v>0</v>
      </c>
    </row>
    <row r="106" spans="1:5" ht="26.25" x14ac:dyDescent="0.25">
      <c r="A106" s="322" t="s">
        <v>470</v>
      </c>
      <c r="B106" s="327" t="s">
        <v>471</v>
      </c>
      <c r="C106" s="328">
        <v>11254542</v>
      </c>
      <c r="D106" s="328">
        <v>12511703</v>
      </c>
      <c r="E106" s="328">
        <v>111</v>
      </c>
    </row>
    <row r="107" spans="1:5" ht="26.25" x14ac:dyDescent="0.25">
      <c r="A107" s="322" t="s">
        <v>472</v>
      </c>
      <c r="B107" s="327" t="s">
        <v>473</v>
      </c>
      <c r="C107" s="328">
        <v>14048057</v>
      </c>
      <c r="D107" s="328">
        <v>8681915</v>
      </c>
      <c r="E107" s="328">
        <v>61</v>
      </c>
    </row>
    <row r="108" spans="1:5" ht="26.25" x14ac:dyDescent="0.25">
      <c r="A108" s="322" t="s">
        <v>474</v>
      </c>
      <c r="B108" s="327" t="s">
        <v>475</v>
      </c>
      <c r="C108" s="328">
        <v>0</v>
      </c>
      <c r="D108" s="328">
        <v>0</v>
      </c>
      <c r="E108" s="328">
        <v>0</v>
      </c>
    </row>
    <row r="109" spans="1:5" ht="26.25" x14ac:dyDescent="0.25">
      <c r="A109" s="322" t="s">
        <v>476</v>
      </c>
      <c r="B109" s="327" t="s">
        <v>477</v>
      </c>
      <c r="C109" s="329">
        <v>3330598518</v>
      </c>
      <c r="D109" s="329">
        <v>3224295103</v>
      </c>
      <c r="E109" s="328">
        <v>96</v>
      </c>
    </row>
    <row r="110" spans="1:5" ht="24.75" x14ac:dyDescent="0.25">
      <c r="A110" s="322" t="s">
        <v>478</v>
      </c>
      <c r="B110" s="327" t="s">
        <v>479</v>
      </c>
      <c r="C110" s="329">
        <v>4687462421</v>
      </c>
      <c r="D110" s="329">
        <v>4648574845</v>
      </c>
      <c r="E110" s="328">
        <v>99</v>
      </c>
    </row>
    <row r="111" spans="1:5" x14ac:dyDescent="0.25">
      <c r="A111" s="325" t="s">
        <v>328</v>
      </c>
      <c r="B111" s="326" t="s">
        <v>328</v>
      </c>
      <c r="C111" s="326" t="s">
        <v>328</v>
      </c>
      <c r="D111" s="326" t="s">
        <v>328</v>
      </c>
      <c r="E111" s="326" t="s">
        <v>328</v>
      </c>
    </row>
    <row r="112" spans="1:5" ht="26.25" x14ac:dyDescent="0.25">
      <c r="A112" s="325" t="s">
        <v>480</v>
      </c>
      <c r="B112" s="326" t="s">
        <v>481</v>
      </c>
      <c r="C112" s="326" t="s">
        <v>328</v>
      </c>
      <c r="D112" s="326" t="s">
        <v>328</v>
      </c>
      <c r="E112" s="326" t="s">
        <v>328</v>
      </c>
    </row>
    <row r="113" spans="1:5" x14ac:dyDescent="0.25">
      <c r="A113" s="322" t="s">
        <v>482</v>
      </c>
      <c r="B113" s="327" t="s">
        <v>483</v>
      </c>
      <c r="C113" s="329">
        <v>168252010</v>
      </c>
      <c r="D113" s="329">
        <v>168292010</v>
      </c>
      <c r="E113" s="328">
        <v>100</v>
      </c>
    </row>
    <row r="114" spans="1:5" ht="26.25" x14ac:dyDescent="0.25">
      <c r="A114" s="322" t="s">
        <v>484</v>
      </c>
      <c r="B114" s="327" t="s">
        <v>485</v>
      </c>
      <c r="C114" s="328">
        <v>18611228</v>
      </c>
      <c r="D114" s="328">
        <v>21236066</v>
      </c>
      <c r="E114" s="328">
        <v>114</v>
      </c>
    </row>
    <row r="115" spans="1:5" x14ac:dyDescent="0.25">
      <c r="A115" s="322" t="s">
        <v>486</v>
      </c>
      <c r="B115" s="327" t="s">
        <v>487</v>
      </c>
      <c r="C115" s="328">
        <v>0</v>
      </c>
      <c r="D115" s="328">
        <v>0</v>
      </c>
      <c r="E115" s="328">
        <v>0</v>
      </c>
    </row>
    <row r="116" spans="1:5" ht="64.5" x14ac:dyDescent="0.25">
      <c r="A116" s="322" t="s">
        <v>488</v>
      </c>
      <c r="B116" s="327" t="s">
        <v>489</v>
      </c>
      <c r="C116" s="328">
        <v>0</v>
      </c>
      <c r="D116" s="328">
        <v>0</v>
      </c>
      <c r="E116" s="328">
        <v>0</v>
      </c>
    </row>
    <row r="117" spans="1:5" ht="64.5" x14ac:dyDescent="0.25">
      <c r="A117" s="322" t="s">
        <v>490</v>
      </c>
      <c r="B117" s="327" t="s">
        <v>491</v>
      </c>
      <c r="C117" s="328">
        <v>0</v>
      </c>
      <c r="D117" s="328">
        <v>0</v>
      </c>
      <c r="E117" s="328">
        <v>0</v>
      </c>
    </row>
    <row r="118" spans="1:5" x14ac:dyDescent="0.25">
      <c r="A118" s="322" t="s">
        <v>492</v>
      </c>
      <c r="B118" s="327" t="s">
        <v>493</v>
      </c>
      <c r="C118" s="328">
        <v>0</v>
      </c>
      <c r="D118" s="328">
        <v>-3227969</v>
      </c>
      <c r="E118" s="328">
        <v>0</v>
      </c>
    </row>
    <row r="119" spans="1:5" x14ac:dyDescent="0.25">
      <c r="A119" s="322" t="s">
        <v>494</v>
      </c>
      <c r="B119" s="327" t="s">
        <v>495</v>
      </c>
      <c r="C119" s="328">
        <v>0</v>
      </c>
      <c r="D119" s="328">
        <v>0</v>
      </c>
      <c r="E119" s="328">
        <v>0</v>
      </c>
    </row>
    <row r="120" spans="1:5" x14ac:dyDescent="0.25">
      <c r="A120" s="322" t="s">
        <v>496</v>
      </c>
      <c r="B120" s="327" t="s">
        <v>497</v>
      </c>
      <c r="C120" s="328">
        <v>0</v>
      </c>
      <c r="D120" s="328">
        <v>0</v>
      </c>
      <c r="E120" s="328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A2:E2"/>
    <mergeCell ref="A3:E3"/>
    <mergeCell ref="A5:E5"/>
  </mergeCells>
  <pageMargins left="0.75" right="0.75" top="1" bottom="1" header="0.3" footer="0.3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4949-990A-4283-9D10-5025F3104CDB}">
  <dimension ref="A1:E120"/>
  <sheetViews>
    <sheetView workbookViewId="0">
      <selection activeCell="E8" sqref="E8"/>
    </sheetView>
  </sheetViews>
  <sheetFormatPr defaultRowHeight="15" x14ac:dyDescent="0.25"/>
  <cols>
    <col min="1" max="1" width="30" style="320" customWidth="1"/>
    <col min="2" max="2" width="5" style="320" customWidth="1"/>
    <col min="3" max="114" width="13" style="320" customWidth="1"/>
    <col min="115" max="16384" width="9.140625" style="320"/>
  </cols>
  <sheetData>
    <row r="1" spans="1:5" x14ac:dyDescent="0.25">
      <c r="A1" s="318" t="s">
        <v>510</v>
      </c>
      <c r="B1" s="319"/>
      <c r="C1" s="319"/>
      <c r="D1" s="319"/>
      <c r="E1" s="319"/>
    </row>
    <row r="2" spans="1:5" x14ac:dyDescent="0.25">
      <c r="A2" s="318" t="s">
        <v>511</v>
      </c>
      <c r="B2" s="319"/>
      <c r="C2" s="319"/>
      <c r="D2" s="319"/>
      <c r="E2" s="319"/>
    </row>
    <row r="3" spans="1:5" x14ac:dyDescent="0.25">
      <c r="A3" s="318" t="s">
        <v>512</v>
      </c>
      <c r="B3" s="319"/>
      <c r="C3" s="319"/>
      <c r="D3" s="319"/>
      <c r="E3" s="319"/>
    </row>
    <row r="5" spans="1:5" ht="16.5" x14ac:dyDescent="0.35">
      <c r="A5" s="321" t="s">
        <v>321</v>
      </c>
      <c r="B5" s="319"/>
      <c r="C5" s="319"/>
      <c r="D5" s="319"/>
      <c r="E5" s="319"/>
    </row>
    <row r="7" spans="1:5" ht="26.25" x14ac:dyDescent="0.25">
      <c r="A7" s="322" t="s">
        <v>322</v>
      </c>
      <c r="B7" s="322" t="s">
        <v>323</v>
      </c>
      <c r="C7" s="322" t="s">
        <v>324</v>
      </c>
      <c r="D7" s="322" t="s">
        <v>325</v>
      </c>
      <c r="E7" s="323" t="s">
        <v>326</v>
      </c>
    </row>
    <row r="8" spans="1:5" x14ac:dyDescent="0.25">
      <c r="A8" s="324">
        <v>1</v>
      </c>
      <c r="B8" s="324">
        <v>2</v>
      </c>
      <c r="C8" s="324">
        <v>3</v>
      </c>
      <c r="D8" s="324">
        <v>4</v>
      </c>
      <c r="E8" s="324">
        <v>5</v>
      </c>
    </row>
    <row r="9" spans="1:5" x14ac:dyDescent="0.25">
      <c r="A9" s="325" t="s">
        <v>327</v>
      </c>
      <c r="B9" s="326" t="s">
        <v>328</v>
      </c>
      <c r="C9" s="326" t="s">
        <v>328</v>
      </c>
      <c r="D9" s="326" t="s">
        <v>328</v>
      </c>
      <c r="E9" s="326" t="s">
        <v>328</v>
      </c>
    </row>
    <row r="10" spans="1:5" ht="26.25" x14ac:dyDescent="0.25">
      <c r="A10" s="322" t="s">
        <v>329</v>
      </c>
      <c r="B10" s="327" t="s">
        <v>330</v>
      </c>
      <c r="C10" s="328">
        <v>0</v>
      </c>
      <c r="D10" s="328">
        <v>0</v>
      </c>
      <c r="E10" s="328">
        <v>0</v>
      </c>
    </row>
    <row r="11" spans="1:5" x14ac:dyDescent="0.25">
      <c r="A11" s="322" t="s">
        <v>331</v>
      </c>
      <c r="B11" s="327" t="s">
        <v>332</v>
      </c>
      <c r="C11" s="328">
        <v>0</v>
      </c>
      <c r="D11" s="328">
        <v>0</v>
      </c>
      <c r="E11" s="328">
        <v>0</v>
      </c>
    </row>
    <row r="12" spans="1:5" x14ac:dyDescent="0.25">
      <c r="A12" s="322" t="s">
        <v>333</v>
      </c>
      <c r="B12" s="327" t="s">
        <v>334</v>
      </c>
      <c r="C12" s="328">
        <v>0</v>
      </c>
      <c r="D12" s="328">
        <v>0</v>
      </c>
      <c r="E12" s="328">
        <v>0</v>
      </c>
    </row>
    <row r="13" spans="1:5" ht="24.75" x14ac:dyDescent="0.25">
      <c r="A13" s="322" t="s">
        <v>335</v>
      </c>
      <c r="B13" s="327" t="s">
        <v>336</v>
      </c>
      <c r="C13" s="328">
        <v>0</v>
      </c>
      <c r="D13" s="328">
        <v>0</v>
      </c>
      <c r="E13" s="328">
        <v>0</v>
      </c>
    </row>
    <row r="14" spans="1:5" ht="26.25" x14ac:dyDescent="0.25">
      <c r="A14" s="322" t="s">
        <v>337</v>
      </c>
      <c r="B14" s="327" t="s">
        <v>338</v>
      </c>
      <c r="C14" s="328">
        <v>0</v>
      </c>
      <c r="D14" s="328">
        <v>0</v>
      </c>
      <c r="E14" s="328">
        <v>0</v>
      </c>
    </row>
    <row r="15" spans="1:5" ht="26.25" x14ac:dyDescent="0.25">
      <c r="A15" s="322" t="s">
        <v>339</v>
      </c>
      <c r="B15" s="327" t="s">
        <v>340</v>
      </c>
      <c r="C15" s="328">
        <v>0</v>
      </c>
      <c r="D15" s="328">
        <v>0</v>
      </c>
      <c r="E15" s="328">
        <v>0</v>
      </c>
    </row>
    <row r="16" spans="1:5" ht="24.75" x14ac:dyDescent="0.25">
      <c r="A16" s="322" t="s">
        <v>341</v>
      </c>
      <c r="B16" s="327" t="s">
        <v>342</v>
      </c>
      <c r="C16" s="328">
        <v>0</v>
      </c>
      <c r="D16" s="328">
        <v>0</v>
      </c>
      <c r="E16" s="328">
        <v>0</v>
      </c>
    </row>
    <row r="17" spans="1:5" x14ac:dyDescent="0.25">
      <c r="A17" s="322" t="s">
        <v>343</v>
      </c>
      <c r="B17" s="327" t="s">
        <v>344</v>
      </c>
      <c r="C17" s="328">
        <v>0</v>
      </c>
      <c r="D17" s="328">
        <v>0</v>
      </c>
      <c r="E17" s="328">
        <v>0</v>
      </c>
    </row>
    <row r="18" spans="1:5" ht="24.75" x14ac:dyDescent="0.25">
      <c r="A18" s="322" t="s">
        <v>335</v>
      </c>
      <c r="B18" s="327" t="s">
        <v>345</v>
      </c>
      <c r="C18" s="328">
        <v>0</v>
      </c>
      <c r="D18" s="328">
        <v>0</v>
      </c>
      <c r="E18" s="328">
        <v>0</v>
      </c>
    </row>
    <row r="19" spans="1:5" ht="26.25" x14ac:dyDescent="0.25">
      <c r="A19" s="322" t="s">
        <v>337</v>
      </c>
      <c r="B19" s="327" t="s">
        <v>346</v>
      </c>
      <c r="C19" s="328">
        <v>0</v>
      </c>
      <c r="D19" s="328">
        <v>0</v>
      </c>
      <c r="E19" s="328">
        <v>0</v>
      </c>
    </row>
    <row r="20" spans="1:5" ht="26.25" x14ac:dyDescent="0.25">
      <c r="A20" s="322" t="s">
        <v>339</v>
      </c>
      <c r="B20" s="327" t="s">
        <v>347</v>
      </c>
      <c r="C20" s="328">
        <v>0</v>
      </c>
      <c r="D20" s="328">
        <v>0</v>
      </c>
      <c r="E20" s="328">
        <v>0</v>
      </c>
    </row>
    <row r="21" spans="1:5" ht="24.75" x14ac:dyDescent="0.25">
      <c r="A21" s="322" t="s">
        <v>341</v>
      </c>
      <c r="B21" s="327" t="s">
        <v>348</v>
      </c>
      <c r="C21" s="328">
        <v>0</v>
      </c>
      <c r="D21" s="328">
        <v>0</v>
      </c>
      <c r="E21" s="328">
        <v>0</v>
      </c>
    </row>
    <row r="22" spans="1:5" ht="26.25" x14ac:dyDescent="0.25">
      <c r="A22" s="322" t="s">
        <v>349</v>
      </c>
      <c r="B22" s="327" t="s">
        <v>350</v>
      </c>
      <c r="C22" s="328">
        <v>0</v>
      </c>
      <c r="D22" s="328">
        <v>0</v>
      </c>
      <c r="E22" s="328">
        <v>0</v>
      </c>
    </row>
    <row r="23" spans="1:5" ht="24.75" x14ac:dyDescent="0.25">
      <c r="A23" s="322" t="s">
        <v>335</v>
      </c>
      <c r="B23" s="327" t="s">
        <v>351</v>
      </c>
      <c r="C23" s="328">
        <v>0</v>
      </c>
      <c r="D23" s="328">
        <v>0</v>
      </c>
      <c r="E23" s="328">
        <v>0</v>
      </c>
    </row>
    <row r="24" spans="1:5" ht="26.25" x14ac:dyDescent="0.25">
      <c r="A24" s="322" t="s">
        <v>337</v>
      </c>
      <c r="B24" s="327" t="s">
        <v>352</v>
      </c>
      <c r="C24" s="328">
        <v>0</v>
      </c>
      <c r="D24" s="328">
        <v>0</v>
      </c>
      <c r="E24" s="328">
        <v>0</v>
      </c>
    </row>
    <row r="25" spans="1:5" ht="26.25" x14ac:dyDescent="0.25">
      <c r="A25" s="322" t="s">
        <v>339</v>
      </c>
      <c r="B25" s="327" t="s">
        <v>353</v>
      </c>
      <c r="C25" s="328">
        <v>0</v>
      </c>
      <c r="D25" s="328">
        <v>0</v>
      </c>
      <c r="E25" s="328">
        <v>0</v>
      </c>
    </row>
    <row r="26" spans="1:5" ht="24.75" x14ac:dyDescent="0.25">
      <c r="A26" s="322" t="s">
        <v>341</v>
      </c>
      <c r="B26" s="327" t="s">
        <v>354</v>
      </c>
      <c r="C26" s="328">
        <v>0</v>
      </c>
      <c r="D26" s="328">
        <v>0</v>
      </c>
      <c r="E26" s="328">
        <v>0</v>
      </c>
    </row>
    <row r="27" spans="1:5" x14ac:dyDescent="0.25">
      <c r="A27" s="322" t="s">
        <v>355</v>
      </c>
      <c r="B27" s="327" t="s">
        <v>356</v>
      </c>
      <c r="C27" s="328">
        <v>0</v>
      </c>
      <c r="D27" s="328">
        <v>0</v>
      </c>
      <c r="E27" s="328">
        <v>0</v>
      </c>
    </row>
    <row r="28" spans="1:5" ht="26.25" x14ac:dyDescent="0.25">
      <c r="A28" s="322" t="s">
        <v>357</v>
      </c>
      <c r="B28" s="327" t="s">
        <v>358</v>
      </c>
      <c r="C28" s="328">
        <v>0</v>
      </c>
      <c r="D28" s="328">
        <v>0</v>
      </c>
      <c r="E28" s="328">
        <v>0</v>
      </c>
    </row>
    <row r="29" spans="1:5" ht="24.75" x14ac:dyDescent="0.25">
      <c r="A29" s="322" t="s">
        <v>335</v>
      </c>
      <c r="B29" s="327" t="s">
        <v>359</v>
      </c>
      <c r="C29" s="328">
        <v>0</v>
      </c>
      <c r="D29" s="328">
        <v>0</v>
      </c>
      <c r="E29" s="328">
        <v>0</v>
      </c>
    </row>
    <row r="30" spans="1:5" ht="26.25" x14ac:dyDescent="0.25">
      <c r="A30" s="322" t="s">
        <v>337</v>
      </c>
      <c r="B30" s="327" t="s">
        <v>360</v>
      </c>
      <c r="C30" s="328">
        <v>0</v>
      </c>
      <c r="D30" s="328">
        <v>0</v>
      </c>
      <c r="E30" s="328">
        <v>0</v>
      </c>
    </row>
    <row r="31" spans="1:5" ht="26.25" x14ac:dyDescent="0.25">
      <c r="A31" s="322" t="s">
        <v>339</v>
      </c>
      <c r="B31" s="327" t="s">
        <v>361</v>
      </c>
      <c r="C31" s="328">
        <v>0</v>
      </c>
      <c r="D31" s="328">
        <v>0</v>
      </c>
      <c r="E31" s="328">
        <v>0</v>
      </c>
    </row>
    <row r="32" spans="1:5" ht="24.75" x14ac:dyDescent="0.25">
      <c r="A32" s="322" t="s">
        <v>341</v>
      </c>
      <c r="B32" s="327" t="s">
        <v>362</v>
      </c>
      <c r="C32" s="328">
        <v>0</v>
      </c>
      <c r="D32" s="328">
        <v>0</v>
      </c>
      <c r="E32" s="328">
        <v>0</v>
      </c>
    </row>
    <row r="33" spans="1:5" ht="26.25" x14ac:dyDescent="0.25">
      <c r="A33" s="322" t="s">
        <v>363</v>
      </c>
      <c r="B33" s="327" t="s">
        <v>364</v>
      </c>
      <c r="C33" s="328">
        <v>0</v>
      </c>
      <c r="D33" s="328">
        <v>0</v>
      </c>
      <c r="E33" s="328">
        <v>0</v>
      </c>
    </row>
    <row r="34" spans="1:5" ht="24.75" x14ac:dyDescent="0.25">
      <c r="A34" s="322" t="s">
        <v>335</v>
      </c>
      <c r="B34" s="327" t="s">
        <v>365</v>
      </c>
      <c r="C34" s="328">
        <v>0</v>
      </c>
      <c r="D34" s="328">
        <v>0</v>
      </c>
      <c r="E34" s="328">
        <v>0</v>
      </c>
    </row>
    <row r="35" spans="1:5" ht="26.25" x14ac:dyDescent="0.25">
      <c r="A35" s="322" t="s">
        <v>337</v>
      </c>
      <c r="B35" s="327" t="s">
        <v>366</v>
      </c>
      <c r="C35" s="328">
        <v>0</v>
      </c>
      <c r="D35" s="328">
        <v>0</v>
      </c>
      <c r="E35" s="328">
        <v>0</v>
      </c>
    </row>
    <row r="36" spans="1:5" ht="26.25" x14ac:dyDescent="0.25">
      <c r="A36" s="322" t="s">
        <v>339</v>
      </c>
      <c r="B36" s="327" t="s">
        <v>367</v>
      </c>
      <c r="C36" s="328">
        <v>0</v>
      </c>
      <c r="D36" s="328">
        <v>0</v>
      </c>
      <c r="E36" s="328">
        <v>0</v>
      </c>
    </row>
    <row r="37" spans="1:5" ht="24.75" x14ac:dyDescent="0.25">
      <c r="A37" s="322" t="s">
        <v>341</v>
      </c>
      <c r="B37" s="327" t="s">
        <v>368</v>
      </c>
      <c r="C37" s="328">
        <v>0</v>
      </c>
      <c r="D37" s="328">
        <v>0</v>
      </c>
      <c r="E37" s="328">
        <v>0</v>
      </c>
    </row>
    <row r="38" spans="1:5" ht="24.75" x14ac:dyDescent="0.25">
      <c r="A38" s="322" t="s">
        <v>369</v>
      </c>
      <c r="B38" s="327" t="s">
        <v>370</v>
      </c>
      <c r="C38" s="328">
        <v>0</v>
      </c>
      <c r="D38" s="328">
        <v>0</v>
      </c>
      <c r="E38" s="328">
        <v>0</v>
      </c>
    </row>
    <row r="39" spans="1:5" ht="24.75" x14ac:dyDescent="0.25">
      <c r="A39" s="322" t="s">
        <v>335</v>
      </c>
      <c r="B39" s="327" t="s">
        <v>371</v>
      </c>
      <c r="C39" s="328">
        <v>0</v>
      </c>
      <c r="D39" s="328">
        <v>0</v>
      </c>
      <c r="E39" s="328">
        <v>0</v>
      </c>
    </row>
    <row r="40" spans="1:5" ht="26.25" x14ac:dyDescent="0.25">
      <c r="A40" s="322" t="s">
        <v>337</v>
      </c>
      <c r="B40" s="327" t="s">
        <v>372</v>
      </c>
      <c r="C40" s="328">
        <v>0</v>
      </c>
      <c r="D40" s="328">
        <v>0</v>
      </c>
      <c r="E40" s="328">
        <v>0</v>
      </c>
    </row>
    <row r="41" spans="1:5" ht="26.25" x14ac:dyDescent="0.25">
      <c r="A41" s="322" t="s">
        <v>339</v>
      </c>
      <c r="B41" s="327" t="s">
        <v>373</v>
      </c>
      <c r="C41" s="328">
        <v>0</v>
      </c>
      <c r="D41" s="328">
        <v>0</v>
      </c>
      <c r="E41" s="328">
        <v>0</v>
      </c>
    </row>
    <row r="42" spans="1:5" ht="24.75" x14ac:dyDescent="0.25">
      <c r="A42" s="322" t="s">
        <v>341</v>
      </c>
      <c r="B42" s="327" t="s">
        <v>374</v>
      </c>
      <c r="C42" s="328">
        <v>0</v>
      </c>
      <c r="D42" s="328">
        <v>0</v>
      </c>
      <c r="E42" s="328">
        <v>0</v>
      </c>
    </row>
    <row r="43" spans="1:5" ht="24.75" x14ac:dyDescent="0.25">
      <c r="A43" s="322" t="s">
        <v>375</v>
      </c>
      <c r="B43" s="327" t="s">
        <v>376</v>
      </c>
      <c r="C43" s="328">
        <v>0</v>
      </c>
      <c r="D43" s="328">
        <v>0</v>
      </c>
      <c r="E43" s="328">
        <v>0</v>
      </c>
    </row>
    <row r="44" spans="1:5" ht="24.75" x14ac:dyDescent="0.25">
      <c r="A44" s="322" t="s">
        <v>335</v>
      </c>
      <c r="B44" s="327" t="s">
        <v>377</v>
      </c>
      <c r="C44" s="328">
        <v>0</v>
      </c>
      <c r="D44" s="328">
        <v>0</v>
      </c>
      <c r="E44" s="328">
        <v>0</v>
      </c>
    </row>
    <row r="45" spans="1:5" ht="26.25" x14ac:dyDescent="0.25">
      <c r="A45" s="322" t="s">
        <v>337</v>
      </c>
      <c r="B45" s="327" t="s">
        <v>378</v>
      </c>
      <c r="C45" s="328">
        <v>0</v>
      </c>
      <c r="D45" s="328">
        <v>0</v>
      </c>
      <c r="E45" s="328">
        <v>0</v>
      </c>
    </row>
    <row r="46" spans="1:5" ht="26.25" x14ac:dyDescent="0.25">
      <c r="A46" s="322" t="s">
        <v>339</v>
      </c>
      <c r="B46" s="327" t="s">
        <v>379</v>
      </c>
      <c r="C46" s="328">
        <v>0</v>
      </c>
      <c r="D46" s="328">
        <v>0</v>
      </c>
      <c r="E46" s="328">
        <v>0</v>
      </c>
    </row>
    <row r="47" spans="1:5" ht="24.75" x14ac:dyDescent="0.25">
      <c r="A47" s="322" t="s">
        <v>341</v>
      </c>
      <c r="B47" s="327" t="s">
        <v>380</v>
      </c>
      <c r="C47" s="328">
        <v>0</v>
      </c>
      <c r="D47" s="328">
        <v>0</v>
      </c>
      <c r="E47" s="328">
        <v>0</v>
      </c>
    </row>
    <row r="48" spans="1:5" ht="24.75" x14ac:dyDescent="0.25">
      <c r="A48" s="322" t="s">
        <v>381</v>
      </c>
      <c r="B48" s="327" t="s">
        <v>382</v>
      </c>
      <c r="C48" s="328">
        <v>0</v>
      </c>
      <c r="D48" s="328">
        <v>0</v>
      </c>
      <c r="E48" s="328">
        <v>0</v>
      </c>
    </row>
    <row r="49" spans="1:5" ht="24.75" x14ac:dyDescent="0.25">
      <c r="A49" s="322" t="s">
        <v>335</v>
      </c>
      <c r="B49" s="327" t="s">
        <v>383</v>
      </c>
      <c r="C49" s="328">
        <v>0</v>
      </c>
      <c r="D49" s="328">
        <v>0</v>
      </c>
      <c r="E49" s="328">
        <v>0</v>
      </c>
    </row>
    <row r="50" spans="1:5" ht="26.25" x14ac:dyDescent="0.25">
      <c r="A50" s="322" t="s">
        <v>337</v>
      </c>
      <c r="B50" s="327" t="s">
        <v>384</v>
      </c>
      <c r="C50" s="328">
        <v>0</v>
      </c>
      <c r="D50" s="328">
        <v>0</v>
      </c>
      <c r="E50" s="328">
        <v>0</v>
      </c>
    </row>
    <row r="51" spans="1:5" ht="26.25" x14ac:dyDescent="0.25">
      <c r="A51" s="322" t="s">
        <v>339</v>
      </c>
      <c r="B51" s="327" t="s">
        <v>385</v>
      </c>
      <c r="C51" s="328">
        <v>0</v>
      </c>
      <c r="D51" s="328">
        <v>0</v>
      </c>
      <c r="E51" s="328">
        <v>0</v>
      </c>
    </row>
    <row r="52" spans="1:5" ht="24.75" x14ac:dyDescent="0.25">
      <c r="A52" s="322" t="s">
        <v>341</v>
      </c>
      <c r="B52" s="327" t="s">
        <v>386</v>
      </c>
      <c r="C52" s="328">
        <v>0</v>
      </c>
      <c r="D52" s="328">
        <v>0</v>
      </c>
      <c r="E52" s="328">
        <v>0</v>
      </c>
    </row>
    <row r="53" spans="1:5" x14ac:dyDescent="0.25">
      <c r="A53" s="322" t="s">
        <v>387</v>
      </c>
      <c r="B53" s="327" t="s">
        <v>388</v>
      </c>
      <c r="C53" s="328">
        <v>0</v>
      </c>
      <c r="D53" s="328">
        <v>0</v>
      </c>
      <c r="E53" s="328">
        <v>0</v>
      </c>
    </row>
    <row r="54" spans="1:5" ht="24.75" x14ac:dyDescent="0.25">
      <c r="A54" s="322" t="s">
        <v>389</v>
      </c>
      <c r="B54" s="327" t="s">
        <v>390</v>
      </c>
      <c r="C54" s="328">
        <v>0</v>
      </c>
      <c r="D54" s="328">
        <v>0</v>
      </c>
      <c r="E54" s="328">
        <v>0</v>
      </c>
    </row>
    <row r="55" spans="1:5" ht="24.75" x14ac:dyDescent="0.25">
      <c r="A55" s="322" t="s">
        <v>335</v>
      </c>
      <c r="B55" s="329" t="s">
        <v>391</v>
      </c>
      <c r="C55" s="328">
        <v>0</v>
      </c>
      <c r="D55" s="328">
        <v>0</v>
      </c>
      <c r="E55" s="328">
        <v>0</v>
      </c>
    </row>
    <row r="56" spans="1:5" ht="26.25" x14ac:dyDescent="0.25">
      <c r="A56" s="322" t="s">
        <v>337</v>
      </c>
      <c r="B56" s="329" t="s">
        <v>392</v>
      </c>
      <c r="C56" s="328">
        <v>0</v>
      </c>
      <c r="D56" s="328">
        <v>0</v>
      </c>
      <c r="E56" s="328">
        <v>0</v>
      </c>
    </row>
    <row r="57" spans="1:5" ht="26.25" x14ac:dyDescent="0.25">
      <c r="A57" s="322" t="s">
        <v>339</v>
      </c>
      <c r="B57" s="329" t="s">
        <v>393</v>
      </c>
      <c r="C57" s="328">
        <v>0</v>
      </c>
      <c r="D57" s="328">
        <v>0</v>
      </c>
      <c r="E57" s="328">
        <v>0</v>
      </c>
    </row>
    <row r="58" spans="1:5" ht="24.75" x14ac:dyDescent="0.25">
      <c r="A58" s="322" t="s">
        <v>341</v>
      </c>
      <c r="B58" s="329" t="s">
        <v>394</v>
      </c>
      <c r="C58" s="328">
        <v>0</v>
      </c>
      <c r="D58" s="328">
        <v>0</v>
      </c>
      <c r="E58" s="328">
        <v>0</v>
      </c>
    </row>
    <row r="59" spans="1:5" ht="26.25" x14ac:dyDescent="0.25">
      <c r="A59" s="322" t="s">
        <v>395</v>
      </c>
      <c r="B59" s="327" t="s">
        <v>396</v>
      </c>
      <c r="C59" s="328">
        <v>0</v>
      </c>
      <c r="D59" s="328">
        <v>0</v>
      </c>
      <c r="E59" s="328">
        <v>0</v>
      </c>
    </row>
    <row r="60" spans="1:5" ht="24.75" x14ac:dyDescent="0.25">
      <c r="A60" s="322" t="s">
        <v>335</v>
      </c>
      <c r="B60" s="329" t="s">
        <v>397</v>
      </c>
      <c r="C60" s="328">
        <v>0</v>
      </c>
      <c r="D60" s="328">
        <v>0</v>
      </c>
      <c r="E60" s="328">
        <v>0</v>
      </c>
    </row>
    <row r="61" spans="1:5" ht="26.25" x14ac:dyDescent="0.25">
      <c r="A61" s="322" t="s">
        <v>337</v>
      </c>
      <c r="B61" s="329" t="s">
        <v>398</v>
      </c>
      <c r="C61" s="328">
        <v>0</v>
      </c>
      <c r="D61" s="328">
        <v>0</v>
      </c>
      <c r="E61" s="328">
        <v>0</v>
      </c>
    </row>
    <row r="62" spans="1:5" ht="26.25" x14ac:dyDescent="0.25">
      <c r="A62" s="322" t="s">
        <v>339</v>
      </c>
      <c r="B62" s="329" t="s">
        <v>399</v>
      </c>
      <c r="C62" s="328">
        <v>0</v>
      </c>
      <c r="D62" s="328">
        <v>0</v>
      </c>
      <c r="E62" s="328">
        <v>0</v>
      </c>
    </row>
    <row r="63" spans="1:5" ht="24.75" x14ac:dyDescent="0.25">
      <c r="A63" s="322" t="s">
        <v>341</v>
      </c>
      <c r="B63" s="329" t="s">
        <v>400</v>
      </c>
      <c r="C63" s="328">
        <v>0</v>
      </c>
      <c r="D63" s="328">
        <v>0</v>
      </c>
      <c r="E63" s="328">
        <v>0</v>
      </c>
    </row>
    <row r="64" spans="1:5" ht="26.25" x14ac:dyDescent="0.25">
      <c r="A64" s="322" t="s">
        <v>401</v>
      </c>
      <c r="B64" s="327" t="s">
        <v>402</v>
      </c>
      <c r="C64" s="328">
        <v>0</v>
      </c>
      <c r="D64" s="328">
        <v>0</v>
      </c>
      <c r="E64" s="328">
        <v>0</v>
      </c>
    </row>
    <row r="65" spans="1:5" ht="24.75" x14ac:dyDescent="0.25">
      <c r="A65" s="322" t="s">
        <v>335</v>
      </c>
      <c r="B65" s="329" t="s">
        <v>403</v>
      </c>
      <c r="C65" s="328">
        <v>0</v>
      </c>
      <c r="D65" s="328">
        <v>0</v>
      </c>
      <c r="E65" s="328">
        <v>0</v>
      </c>
    </row>
    <row r="66" spans="1:5" ht="26.25" x14ac:dyDescent="0.25">
      <c r="A66" s="322" t="s">
        <v>337</v>
      </c>
      <c r="B66" s="329" t="s">
        <v>404</v>
      </c>
      <c r="C66" s="328">
        <v>0</v>
      </c>
      <c r="D66" s="328">
        <v>0</v>
      </c>
      <c r="E66" s="328">
        <v>0</v>
      </c>
    </row>
    <row r="67" spans="1:5" ht="26.25" x14ac:dyDescent="0.25">
      <c r="A67" s="322" t="s">
        <v>339</v>
      </c>
      <c r="B67" s="329" t="s">
        <v>405</v>
      </c>
      <c r="C67" s="328">
        <v>0</v>
      </c>
      <c r="D67" s="328">
        <v>0</v>
      </c>
      <c r="E67" s="328">
        <v>0</v>
      </c>
    </row>
    <row r="68" spans="1:5" ht="24.75" x14ac:dyDescent="0.25">
      <c r="A68" s="322" t="s">
        <v>341</v>
      </c>
      <c r="B68" s="329" t="s">
        <v>406</v>
      </c>
      <c r="C68" s="328">
        <v>0</v>
      </c>
      <c r="D68" s="328">
        <v>0</v>
      </c>
      <c r="E68" s="328">
        <v>0</v>
      </c>
    </row>
    <row r="69" spans="1:5" ht="39" x14ac:dyDescent="0.25">
      <c r="A69" s="322" t="s">
        <v>407</v>
      </c>
      <c r="B69" s="327" t="s">
        <v>408</v>
      </c>
      <c r="C69" s="328">
        <v>0</v>
      </c>
      <c r="D69" s="328">
        <v>0</v>
      </c>
      <c r="E69" s="328">
        <v>0</v>
      </c>
    </row>
    <row r="70" spans="1:5" ht="26.25" x14ac:dyDescent="0.25">
      <c r="A70" s="322" t="s">
        <v>409</v>
      </c>
      <c r="B70" s="327" t="s">
        <v>410</v>
      </c>
      <c r="C70" s="328">
        <v>0</v>
      </c>
      <c r="D70" s="328">
        <v>0</v>
      </c>
      <c r="E70" s="328">
        <v>0</v>
      </c>
    </row>
    <row r="71" spans="1:5" ht="24.75" x14ac:dyDescent="0.25">
      <c r="A71" s="322" t="s">
        <v>335</v>
      </c>
      <c r="B71" s="327" t="s">
        <v>411</v>
      </c>
      <c r="C71" s="328">
        <v>0</v>
      </c>
      <c r="D71" s="328">
        <v>0</v>
      </c>
      <c r="E71" s="328">
        <v>0</v>
      </c>
    </row>
    <row r="72" spans="1:5" ht="26.25" x14ac:dyDescent="0.25">
      <c r="A72" s="322" t="s">
        <v>337</v>
      </c>
      <c r="B72" s="327" t="s">
        <v>412</v>
      </c>
      <c r="C72" s="328">
        <v>0</v>
      </c>
      <c r="D72" s="328">
        <v>0</v>
      </c>
      <c r="E72" s="328">
        <v>0</v>
      </c>
    </row>
    <row r="73" spans="1:5" ht="26.25" x14ac:dyDescent="0.25">
      <c r="A73" s="322" t="s">
        <v>339</v>
      </c>
      <c r="B73" s="327" t="s">
        <v>413</v>
      </c>
      <c r="C73" s="328">
        <v>0</v>
      </c>
      <c r="D73" s="328">
        <v>0</v>
      </c>
      <c r="E73" s="328">
        <v>0</v>
      </c>
    </row>
    <row r="74" spans="1:5" ht="24.75" x14ac:dyDescent="0.25">
      <c r="A74" s="322" t="s">
        <v>341</v>
      </c>
      <c r="B74" s="327" t="s">
        <v>414</v>
      </c>
      <c r="C74" s="328">
        <v>0</v>
      </c>
      <c r="D74" s="328">
        <v>0</v>
      </c>
      <c r="E74" s="328">
        <v>0</v>
      </c>
    </row>
    <row r="75" spans="1:5" ht="26.25" x14ac:dyDescent="0.25">
      <c r="A75" s="322" t="s">
        <v>415</v>
      </c>
      <c r="B75" s="327" t="s">
        <v>416</v>
      </c>
      <c r="C75" s="328">
        <v>0</v>
      </c>
      <c r="D75" s="328">
        <v>0</v>
      </c>
      <c r="E75" s="328">
        <v>0</v>
      </c>
    </row>
    <row r="76" spans="1:5" ht="24.75" x14ac:dyDescent="0.25">
      <c r="A76" s="322" t="s">
        <v>335</v>
      </c>
      <c r="B76" s="327" t="s">
        <v>417</v>
      </c>
      <c r="C76" s="328">
        <v>0</v>
      </c>
      <c r="D76" s="328">
        <v>0</v>
      </c>
      <c r="E76" s="328">
        <v>0</v>
      </c>
    </row>
    <row r="77" spans="1:5" ht="26.25" x14ac:dyDescent="0.25">
      <c r="A77" s="322" t="s">
        <v>337</v>
      </c>
      <c r="B77" s="327" t="s">
        <v>418</v>
      </c>
      <c r="C77" s="328">
        <v>0</v>
      </c>
      <c r="D77" s="328">
        <v>0</v>
      </c>
      <c r="E77" s="328">
        <v>0</v>
      </c>
    </row>
    <row r="78" spans="1:5" ht="26.25" x14ac:dyDescent="0.25">
      <c r="A78" s="322" t="s">
        <v>339</v>
      </c>
      <c r="B78" s="327" t="s">
        <v>419</v>
      </c>
      <c r="C78" s="328">
        <v>0</v>
      </c>
      <c r="D78" s="328">
        <v>0</v>
      </c>
      <c r="E78" s="328">
        <v>0</v>
      </c>
    </row>
    <row r="79" spans="1:5" ht="24.75" x14ac:dyDescent="0.25">
      <c r="A79" s="322" t="s">
        <v>341</v>
      </c>
      <c r="B79" s="327" t="s">
        <v>420</v>
      </c>
      <c r="C79" s="328">
        <v>0</v>
      </c>
      <c r="D79" s="328">
        <v>0</v>
      </c>
      <c r="E79" s="328">
        <v>0</v>
      </c>
    </row>
    <row r="80" spans="1:5" ht="26.25" x14ac:dyDescent="0.25">
      <c r="A80" s="322" t="s">
        <v>421</v>
      </c>
      <c r="B80" s="327" t="s">
        <v>422</v>
      </c>
      <c r="C80" s="328">
        <v>1081629</v>
      </c>
      <c r="D80" s="328">
        <v>556007</v>
      </c>
      <c r="E80" s="328">
        <v>51</v>
      </c>
    </row>
    <row r="81" spans="1:5" x14ac:dyDescent="0.25">
      <c r="A81" s="322" t="s">
        <v>423</v>
      </c>
      <c r="B81" s="327" t="s">
        <v>424</v>
      </c>
      <c r="C81" s="328">
        <v>1081629</v>
      </c>
      <c r="D81" s="328">
        <v>556007</v>
      </c>
      <c r="E81" s="328">
        <v>51</v>
      </c>
    </row>
    <row r="82" spans="1:5" x14ac:dyDescent="0.25">
      <c r="A82" s="322" t="s">
        <v>425</v>
      </c>
      <c r="B82" s="327" t="s">
        <v>426</v>
      </c>
      <c r="C82" s="328">
        <v>0</v>
      </c>
      <c r="D82" s="328">
        <v>0</v>
      </c>
      <c r="E82" s="328">
        <v>0</v>
      </c>
    </row>
    <row r="83" spans="1:5" x14ac:dyDescent="0.25">
      <c r="A83" s="322" t="s">
        <v>427</v>
      </c>
      <c r="B83" s="327" t="s">
        <v>428</v>
      </c>
      <c r="C83" s="328">
        <v>273187</v>
      </c>
      <c r="D83" s="328">
        <v>955928</v>
      </c>
      <c r="E83" s="328">
        <v>349</v>
      </c>
    </row>
    <row r="84" spans="1:5" x14ac:dyDescent="0.25">
      <c r="A84" s="322" t="s">
        <v>429</v>
      </c>
      <c r="B84" s="327" t="s">
        <v>430</v>
      </c>
      <c r="C84" s="328">
        <v>0</v>
      </c>
      <c r="D84" s="328">
        <v>0</v>
      </c>
      <c r="E84" s="328">
        <v>0</v>
      </c>
    </row>
    <row r="85" spans="1:5" x14ac:dyDescent="0.25">
      <c r="A85" s="322" t="s">
        <v>431</v>
      </c>
      <c r="B85" s="327" t="s">
        <v>432</v>
      </c>
      <c r="C85" s="328">
        <v>48480</v>
      </c>
      <c r="D85" s="328">
        <v>48085</v>
      </c>
      <c r="E85" s="328">
        <v>99</v>
      </c>
    </row>
    <row r="86" spans="1:5" x14ac:dyDescent="0.25">
      <c r="A86" s="322" t="s">
        <v>433</v>
      </c>
      <c r="B86" s="327" t="s">
        <v>434</v>
      </c>
      <c r="C86" s="328">
        <v>224707</v>
      </c>
      <c r="D86" s="328">
        <v>907843</v>
      </c>
      <c r="E86" s="328">
        <v>404</v>
      </c>
    </row>
    <row r="87" spans="1:5" x14ac:dyDescent="0.25">
      <c r="A87" s="322" t="s">
        <v>435</v>
      </c>
      <c r="B87" s="327" t="s">
        <v>436</v>
      </c>
      <c r="C87" s="328">
        <v>0</v>
      </c>
      <c r="D87" s="328">
        <v>0</v>
      </c>
      <c r="E87" s="328">
        <v>0</v>
      </c>
    </row>
    <row r="88" spans="1:5" x14ac:dyDescent="0.25">
      <c r="A88" s="322" t="s">
        <v>437</v>
      </c>
      <c r="B88" s="327" t="s">
        <v>438</v>
      </c>
      <c r="C88" s="328">
        <v>0</v>
      </c>
      <c r="D88" s="328">
        <v>0</v>
      </c>
      <c r="E88" s="328">
        <v>0</v>
      </c>
    </row>
    <row r="89" spans="1:5" ht="26.25" x14ac:dyDescent="0.25">
      <c r="A89" s="322" t="s">
        <v>439</v>
      </c>
      <c r="B89" s="327" t="s">
        <v>440</v>
      </c>
      <c r="C89" s="328">
        <v>0</v>
      </c>
      <c r="D89" s="328">
        <v>0</v>
      </c>
      <c r="E89" s="328">
        <v>0</v>
      </c>
    </row>
    <row r="90" spans="1:5" ht="26.25" x14ac:dyDescent="0.25">
      <c r="A90" s="322" t="s">
        <v>441</v>
      </c>
      <c r="B90" s="327" t="s">
        <v>442</v>
      </c>
      <c r="C90" s="328">
        <v>0</v>
      </c>
      <c r="D90" s="328">
        <v>0</v>
      </c>
      <c r="E90" s="328">
        <v>0</v>
      </c>
    </row>
    <row r="91" spans="1:5" ht="26.25" x14ac:dyDescent="0.25">
      <c r="A91" s="322" t="s">
        <v>443</v>
      </c>
      <c r="B91" s="327" t="s">
        <v>444</v>
      </c>
      <c r="C91" s="328">
        <v>0</v>
      </c>
      <c r="D91" s="328">
        <v>0</v>
      </c>
      <c r="E91" s="328">
        <v>0</v>
      </c>
    </row>
    <row r="92" spans="1:5" ht="26.25" x14ac:dyDescent="0.25">
      <c r="A92" s="322" t="s">
        <v>445</v>
      </c>
      <c r="B92" s="327" t="s">
        <v>446</v>
      </c>
      <c r="C92" s="328">
        <v>20147613</v>
      </c>
      <c r="D92" s="328">
        <v>24163538</v>
      </c>
      <c r="E92" s="328">
        <v>119</v>
      </c>
    </row>
    <row r="93" spans="1:5" x14ac:dyDescent="0.25">
      <c r="A93" s="322" t="s">
        <v>447</v>
      </c>
      <c r="B93" s="327" t="s">
        <v>448</v>
      </c>
      <c r="C93" s="328">
        <v>0</v>
      </c>
      <c r="D93" s="328">
        <v>0</v>
      </c>
      <c r="E93" s="328">
        <v>0</v>
      </c>
    </row>
    <row r="94" spans="1:5" ht="24.75" x14ac:dyDescent="0.25">
      <c r="A94" s="322" t="s">
        <v>449</v>
      </c>
      <c r="B94" s="327" t="s">
        <v>450</v>
      </c>
      <c r="C94" s="328">
        <v>21502429</v>
      </c>
      <c r="D94" s="328">
        <v>25675473</v>
      </c>
      <c r="E94" s="328">
        <v>119</v>
      </c>
    </row>
    <row r="95" spans="1:5" x14ac:dyDescent="0.25">
      <c r="A95" s="325" t="s">
        <v>328</v>
      </c>
      <c r="B95" s="326" t="s">
        <v>328</v>
      </c>
      <c r="C95" s="326" t="s">
        <v>328</v>
      </c>
      <c r="D95" s="326" t="s">
        <v>328</v>
      </c>
      <c r="E95" s="326" t="s">
        <v>328</v>
      </c>
    </row>
    <row r="96" spans="1:5" x14ac:dyDescent="0.25">
      <c r="A96" s="325" t="s">
        <v>451</v>
      </c>
      <c r="B96" s="326" t="s">
        <v>328</v>
      </c>
      <c r="C96" s="326" t="s">
        <v>328</v>
      </c>
      <c r="D96" s="326" t="s">
        <v>328</v>
      </c>
      <c r="E96" s="326" t="s">
        <v>328</v>
      </c>
    </row>
    <row r="97" spans="1:5" x14ac:dyDescent="0.25">
      <c r="A97" s="322" t="s">
        <v>452</v>
      </c>
      <c r="B97" s="327" t="s">
        <v>453</v>
      </c>
      <c r="C97" s="328">
        <v>16477701</v>
      </c>
      <c r="D97" s="328">
        <v>20714482</v>
      </c>
      <c r="E97" s="328">
        <v>125</v>
      </c>
    </row>
    <row r="98" spans="1:5" x14ac:dyDescent="0.25">
      <c r="A98" s="322" t="s">
        <v>454</v>
      </c>
      <c r="B98" s="327" t="s">
        <v>455</v>
      </c>
      <c r="C98" s="328">
        <v>0</v>
      </c>
      <c r="D98" s="328">
        <v>0</v>
      </c>
      <c r="E98" s="328">
        <v>0</v>
      </c>
    </row>
    <row r="99" spans="1:5" x14ac:dyDescent="0.25">
      <c r="A99" s="322" t="s">
        <v>456</v>
      </c>
      <c r="B99" s="327" t="s">
        <v>457</v>
      </c>
      <c r="C99" s="328">
        <v>0</v>
      </c>
      <c r="D99" s="328">
        <v>0</v>
      </c>
      <c r="E99" s="328">
        <v>0</v>
      </c>
    </row>
    <row r="100" spans="1:5" ht="26.25" x14ac:dyDescent="0.25">
      <c r="A100" s="322" t="s">
        <v>458</v>
      </c>
      <c r="B100" s="327" t="s">
        <v>459</v>
      </c>
      <c r="C100" s="328">
        <v>0</v>
      </c>
      <c r="D100" s="328">
        <v>0</v>
      </c>
      <c r="E100" s="328">
        <v>0</v>
      </c>
    </row>
    <row r="101" spans="1:5" x14ac:dyDescent="0.25">
      <c r="A101" s="322" t="s">
        <v>460</v>
      </c>
      <c r="B101" s="327" t="s">
        <v>461</v>
      </c>
      <c r="C101" s="328">
        <v>4704616</v>
      </c>
      <c r="D101" s="328">
        <v>16477701</v>
      </c>
      <c r="E101" s="328">
        <v>350</v>
      </c>
    </row>
    <row r="102" spans="1:5" ht="26.25" x14ac:dyDescent="0.25">
      <c r="A102" s="322" t="s">
        <v>462</v>
      </c>
      <c r="B102" s="327" t="s">
        <v>463</v>
      </c>
      <c r="C102" s="328">
        <v>0</v>
      </c>
      <c r="D102" s="328">
        <v>0</v>
      </c>
      <c r="E102" s="328">
        <v>0</v>
      </c>
    </row>
    <row r="103" spans="1:5" x14ac:dyDescent="0.25">
      <c r="A103" s="322" t="s">
        <v>464</v>
      </c>
      <c r="B103" s="327" t="s">
        <v>465</v>
      </c>
      <c r="C103" s="328">
        <v>11773085</v>
      </c>
      <c r="D103" s="328">
        <v>4236781</v>
      </c>
      <c r="E103" s="328">
        <v>35</v>
      </c>
    </row>
    <row r="104" spans="1:5" x14ac:dyDescent="0.25">
      <c r="A104" s="322" t="s">
        <v>466</v>
      </c>
      <c r="B104" s="327" t="s">
        <v>467</v>
      </c>
      <c r="C104" s="328">
        <v>0</v>
      </c>
      <c r="D104" s="328">
        <v>0</v>
      </c>
      <c r="E104" s="328">
        <v>0</v>
      </c>
    </row>
    <row r="105" spans="1:5" ht="26.25" x14ac:dyDescent="0.25">
      <c r="A105" s="322" t="s">
        <v>468</v>
      </c>
      <c r="B105" s="327" t="s">
        <v>469</v>
      </c>
      <c r="C105" s="328">
        <v>0</v>
      </c>
      <c r="D105" s="328">
        <v>0</v>
      </c>
      <c r="E105" s="328">
        <v>0</v>
      </c>
    </row>
    <row r="106" spans="1:5" ht="26.25" x14ac:dyDescent="0.25">
      <c r="A106" s="322" t="s">
        <v>470</v>
      </c>
      <c r="B106" s="327" t="s">
        <v>471</v>
      </c>
      <c r="C106" s="328">
        <v>0</v>
      </c>
      <c r="D106" s="328">
        <v>0</v>
      </c>
      <c r="E106" s="328">
        <v>0</v>
      </c>
    </row>
    <row r="107" spans="1:5" ht="26.25" x14ac:dyDescent="0.25">
      <c r="A107" s="322" t="s">
        <v>472</v>
      </c>
      <c r="B107" s="327" t="s">
        <v>473</v>
      </c>
      <c r="C107" s="328">
        <v>0</v>
      </c>
      <c r="D107" s="328">
        <v>0</v>
      </c>
      <c r="E107" s="328">
        <v>0</v>
      </c>
    </row>
    <row r="108" spans="1:5" ht="26.25" x14ac:dyDescent="0.25">
      <c r="A108" s="322" t="s">
        <v>474</v>
      </c>
      <c r="B108" s="327" t="s">
        <v>475</v>
      </c>
      <c r="C108" s="328">
        <v>0</v>
      </c>
      <c r="D108" s="328">
        <v>0</v>
      </c>
      <c r="E108" s="328">
        <v>0</v>
      </c>
    </row>
    <row r="109" spans="1:5" ht="26.25" x14ac:dyDescent="0.25">
      <c r="A109" s="322" t="s">
        <v>476</v>
      </c>
      <c r="B109" s="327" t="s">
        <v>477</v>
      </c>
      <c r="C109" s="328">
        <v>5024728</v>
      </c>
      <c r="D109" s="328">
        <v>4960991</v>
      </c>
      <c r="E109" s="328">
        <v>98</v>
      </c>
    </row>
    <row r="110" spans="1:5" ht="24.75" x14ac:dyDescent="0.25">
      <c r="A110" s="322" t="s">
        <v>478</v>
      </c>
      <c r="B110" s="327" t="s">
        <v>479</v>
      </c>
      <c r="C110" s="328">
        <v>21502429</v>
      </c>
      <c r="D110" s="328">
        <v>25675473</v>
      </c>
      <c r="E110" s="328">
        <v>119</v>
      </c>
    </row>
    <row r="111" spans="1:5" x14ac:dyDescent="0.25">
      <c r="A111" s="325" t="s">
        <v>328</v>
      </c>
      <c r="B111" s="326" t="s">
        <v>328</v>
      </c>
      <c r="C111" s="326" t="s">
        <v>328</v>
      </c>
      <c r="D111" s="326" t="s">
        <v>328</v>
      </c>
      <c r="E111" s="326" t="s">
        <v>328</v>
      </c>
    </row>
    <row r="112" spans="1:5" ht="26.25" x14ac:dyDescent="0.25">
      <c r="A112" s="325" t="s">
        <v>480</v>
      </c>
      <c r="B112" s="326" t="s">
        <v>481</v>
      </c>
      <c r="C112" s="326" t="s">
        <v>328</v>
      </c>
      <c r="D112" s="326" t="s">
        <v>328</v>
      </c>
      <c r="E112" s="326" t="s">
        <v>328</v>
      </c>
    </row>
    <row r="113" spans="1:5" x14ac:dyDescent="0.25">
      <c r="A113" s="322" t="s">
        <v>482</v>
      </c>
      <c r="B113" s="327" t="s">
        <v>483</v>
      </c>
      <c r="C113" s="328">
        <v>0</v>
      </c>
      <c r="D113" s="328">
        <v>0</v>
      </c>
      <c r="E113" s="328">
        <v>0</v>
      </c>
    </row>
    <row r="114" spans="1:5" ht="26.25" x14ac:dyDescent="0.25">
      <c r="A114" s="322" t="s">
        <v>484</v>
      </c>
      <c r="B114" s="327" t="s">
        <v>485</v>
      </c>
      <c r="C114" s="328">
        <v>799758</v>
      </c>
      <c r="D114" s="328">
        <v>1050728</v>
      </c>
      <c r="E114" s="328">
        <v>131</v>
      </c>
    </row>
    <row r="115" spans="1:5" x14ac:dyDescent="0.25">
      <c r="A115" s="322" t="s">
        <v>486</v>
      </c>
      <c r="B115" s="327" t="s">
        <v>487</v>
      </c>
      <c r="C115" s="328">
        <v>0</v>
      </c>
      <c r="D115" s="328">
        <v>0</v>
      </c>
      <c r="E115" s="328">
        <v>0</v>
      </c>
    </row>
    <row r="116" spans="1:5" ht="64.5" x14ac:dyDescent="0.25">
      <c r="A116" s="322" t="s">
        <v>488</v>
      </c>
      <c r="B116" s="327" t="s">
        <v>489</v>
      </c>
      <c r="C116" s="328">
        <v>0</v>
      </c>
      <c r="D116" s="328">
        <v>0</v>
      </c>
      <c r="E116" s="328">
        <v>0</v>
      </c>
    </row>
    <row r="117" spans="1:5" ht="64.5" x14ac:dyDescent="0.25">
      <c r="A117" s="322" t="s">
        <v>490</v>
      </c>
      <c r="B117" s="327" t="s">
        <v>491</v>
      </c>
      <c r="C117" s="328">
        <v>0</v>
      </c>
      <c r="D117" s="328">
        <v>0</v>
      </c>
      <c r="E117" s="328">
        <v>0</v>
      </c>
    </row>
    <row r="118" spans="1:5" x14ac:dyDescent="0.25">
      <c r="A118" s="322" t="s">
        <v>492</v>
      </c>
      <c r="B118" s="327" t="s">
        <v>493</v>
      </c>
      <c r="C118" s="328">
        <v>0</v>
      </c>
      <c r="D118" s="328">
        <v>0</v>
      </c>
      <c r="E118" s="328">
        <v>0</v>
      </c>
    </row>
    <row r="119" spans="1:5" x14ac:dyDescent="0.25">
      <c r="A119" s="322" t="s">
        <v>494</v>
      </c>
      <c r="B119" s="327" t="s">
        <v>495</v>
      </c>
      <c r="C119" s="328">
        <v>0</v>
      </c>
      <c r="D119" s="328">
        <v>0</v>
      </c>
      <c r="E119" s="328">
        <v>0</v>
      </c>
    </row>
    <row r="120" spans="1:5" x14ac:dyDescent="0.25">
      <c r="A120" s="322" t="s">
        <v>496</v>
      </c>
      <c r="B120" s="327" t="s">
        <v>497</v>
      </c>
      <c r="C120" s="328">
        <v>0</v>
      </c>
      <c r="D120" s="328">
        <v>0</v>
      </c>
      <c r="E120" s="328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A2:E2"/>
    <mergeCell ref="A3:E3"/>
    <mergeCell ref="A5:E5"/>
  </mergeCells>
  <pageMargins left="0.75" right="0.75" top="1" bottom="1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3:F48"/>
  <sheetViews>
    <sheetView zoomScale="125" workbookViewId="0">
      <selection activeCell="A2" sqref="A2:E48"/>
    </sheetView>
  </sheetViews>
  <sheetFormatPr defaultRowHeight="12.75" x14ac:dyDescent="0.2"/>
  <cols>
    <col min="1" max="1" width="44.425781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3" spans="1:6" ht="12" customHeight="1" x14ac:dyDescent="0.2">
      <c r="A3" s="13"/>
      <c r="B3" s="53" t="s">
        <v>118</v>
      </c>
      <c r="C3" s="33"/>
      <c r="D3" s="33"/>
      <c r="E3" s="33"/>
      <c r="F3" s="31"/>
    </row>
    <row r="4" spans="1:6" x14ac:dyDescent="0.2">
      <c r="A4" s="260" t="s">
        <v>217</v>
      </c>
      <c r="B4" s="260"/>
    </row>
    <row r="5" spans="1:6" x14ac:dyDescent="0.2">
      <c r="A5" s="261" t="s">
        <v>232</v>
      </c>
      <c r="B5" s="261"/>
    </row>
    <row r="6" spans="1:6" x14ac:dyDescent="0.2">
      <c r="A6" s="12" t="s">
        <v>120</v>
      </c>
      <c r="B6" s="15" t="s">
        <v>1</v>
      </c>
    </row>
    <row r="7" spans="1:6" x14ac:dyDescent="0.2">
      <c r="A7" s="10" t="s">
        <v>257</v>
      </c>
      <c r="B7" s="108">
        <v>11865000</v>
      </c>
    </row>
    <row r="8" spans="1:6" x14ac:dyDescent="0.2">
      <c r="A8" s="172" t="s">
        <v>258</v>
      </c>
      <c r="B8" s="108">
        <v>6858000</v>
      </c>
    </row>
    <row r="9" spans="1:6" x14ac:dyDescent="0.2">
      <c r="A9" s="172" t="s">
        <v>259</v>
      </c>
      <c r="B9" s="108">
        <v>15176898</v>
      </c>
    </row>
    <row r="10" spans="1:6" x14ac:dyDescent="0.2">
      <c r="A10" s="10"/>
      <c r="B10" s="108"/>
    </row>
    <row r="11" spans="1:6" x14ac:dyDescent="0.2">
      <c r="A11" s="10"/>
      <c r="B11" s="108"/>
    </row>
    <row r="12" spans="1:6" x14ac:dyDescent="0.2">
      <c r="A12" s="10"/>
      <c r="B12" s="108"/>
    </row>
    <row r="13" spans="1:6" x14ac:dyDescent="0.2">
      <c r="A13" s="95" t="s">
        <v>6</v>
      </c>
      <c r="B13" s="108">
        <f>SUM(B7:B12)</f>
        <v>33899898</v>
      </c>
    </row>
    <row r="14" spans="1:6" x14ac:dyDescent="0.2">
      <c r="A14" s="262" t="s">
        <v>122</v>
      </c>
      <c r="B14" s="262"/>
      <c r="C14" s="262"/>
      <c r="D14" s="262"/>
      <c r="E14" s="262"/>
    </row>
    <row r="15" spans="1:6" x14ac:dyDescent="0.2">
      <c r="A15" s="263" t="s">
        <v>119</v>
      </c>
      <c r="B15" s="263"/>
      <c r="C15" s="263"/>
      <c r="D15" s="263"/>
      <c r="E15" s="263"/>
    </row>
    <row r="16" spans="1:6" x14ac:dyDescent="0.2">
      <c r="A16" s="5"/>
      <c r="B16" s="5"/>
      <c r="C16" s="5"/>
      <c r="D16" s="5"/>
      <c r="E16" s="5"/>
    </row>
    <row r="17" spans="1:5" ht="12.75" customHeight="1" x14ac:dyDescent="0.2">
      <c r="A17" s="268" t="s">
        <v>120</v>
      </c>
      <c r="B17" s="270" t="s">
        <v>1</v>
      </c>
      <c r="C17" s="264" t="s">
        <v>197</v>
      </c>
      <c r="D17" s="264" t="s">
        <v>10</v>
      </c>
      <c r="E17" s="272" t="s">
        <v>11</v>
      </c>
    </row>
    <row r="18" spans="1:5" x14ac:dyDescent="0.2">
      <c r="A18" s="269"/>
      <c r="B18" s="271"/>
      <c r="C18" s="265"/>
      <c r="D18" s="265"/>
      <c r="E18" s="273"/>
    </row>
    <row r="19" spans="1:5" x14ac:dyDescent="0.2">
      <c r="A19" s="52"/>
      <c r="B19" s="52"/>
      <c r="C19" s="52"/>
      <c r="D19" s="52"/>
      <c r="E19" s="52"/>
    </row>
    <row r="20" spans="1:5" x14ac:dyDescent="0.2">
      <c r="A20" s="52"/>
      <c r="B20" s="52"/>
      <c r="C20" s="52"/>
      <c r="D20" s="52"/>
      <c r="E20" s="52"/>
    </row>
    <row r="21" spans="1:5" x14ac:dyDescent="0.2">
      <c r="A21" s="52"/>
      <c r="B21" s="52"/>
      <c r="C21" s="52"/>
      <c r="D21" s="52"/>
      <c r="E21" s="52"/>
    </row>
    <row r="22" spans="1:5" x14ac:dyDescent="0.2">
      <c r="A22" s="52"/>
      <c r="B22" s="52"/>
      <c r="C22" s="52"/>
      <c r="D22" s="52"/>
      <c r="E22" s="52"/>
    </row>
    <row r="23" spans="1:5" x14ac:dyDescent="0.2">
      <c r="A23" s="14" t="s">
        <v>6</v>
      </c>
      <c r="B23" s="52">
        <v>0</v>
      </c>
      <c r="C23" s="52">
        <v>0</v>
      </c>
      <c r="D23" s="52">
        <v>0</v>
      </c>
      <c r="E23" s="52">
        <v>0</v>
      </c>
    </row>
    <row r="24" spans="1:5" x14ac:dyDescent="0.2">
      <c r="A24" s="50"/>
      <c r="B24" s="50"/>
      <c r="C24" s="50"/>
      <c r="D24" s="50"/>
      <c r="E24" s="50"/>
    </row>
    <row r="25" spans="1:5" x14ac:dyDescent="0.2">
      <c r="A25" s="262" t="s">
        <v>121</v>
      </c>
      <c r="B25" s="262"/>
      <c r="C25" s="262"/>
      <c r="D25" s="262"/>
      <c r="E25" s="262"/>
    </row>
    <row r="26" spans="1:5" x14ac:dyDescent="0.2">
      <c r="A26" s="263" t="s">
        <v>128</v>
      </c>
      <c r="B26" s="263"/>
      <c r="C26" s="263"/>
      <c r="D26" s="263"/>
      <c r="E26" s="263"/>
    </row>
    <row r="27" spans="1:5" ht="12" customHeight="1" x14ac:dyDescent="0.2">
      <c r="A27" s="252" t="s">
        <v>233</v>
      </c>
      <c r="B27" s="252"/>
      <c r="C27" s="252"/>
      <c r="D27" s="252"/>
      <c r="E27" s="252"/>
    </row>
    <row r="28" spans="1:5" ht="12.75" customHeight="1" x14ac:dyDescent="0.2">
      <c r="A28" s="266" t="s">
        <v>124</v>
      </c>
      <c r="B28" s="270" t="s">
        <v>1</v>
      </c>
      <c r="C28" s="264" t="s">
        <v>197</v>
      </c>
      <c r="D28" s="264" t="s">
        <v>10</v>
      </c>
      <c r="E28" s="272" t="s">
        <v>11</v>
      </c>
    </row>
    <row r="29" spans="1:5" ht="14.25" customHeight="1" x14ac:dyDescent="0.2">
      <c r="A29" s="267"/>
      <c r="B29" s="271"/>
      <c r="C29" s="265"/>
      <c r="D29" s="265"/>
      <c r="E29" s="273"/>
    </row>
    <row r="30" spans="1:5" ht="14.25" customHeight="1" x14ac:dyDescent="0.2">
      <c r="A30" s="67"/>
      <c r="B30" s="59"/>
      <c r="C30" s="58"/>
      <c r="D30" s="58"/>
      <c r="E30" s="38"/>
    </row>
    <row r="31" spans="1:5" ht="14.25" customHeight="1" x14ac:dyDescent="0.2">
      <c r="A31" s="67"/>
      <c r="B31" s="59"/>
      <c r="C31" s="58"/>
      <c r="D31" s="58"/>
      <c r="E31" s="38"/>
    </row>
    <row r="32" spans="1:5" ht="14.25" customHeight="1" x14ac:dyDescent="0.2">
      <c r="A32" s="67"/>
      <c r="B32" s="59"/>
      <c r="C32" s="58"/>
      <c r="D32" s="58"/>
      <c r="E32" s="38"/>
    </row>
    <row r="33" spans="1:5" x14ac:dyDescent="0.2">
      <c r="A33" s="10"/>
      <c r="B33" s="11"/>
      <c r="C33" s="7"/>
      <c r="D33" s="7"/>
      <c r="E33" s="7"/>
    </row>
    <row r="34" spans="1:5" x14ac:dyDescent="0.2">
      <c r="A34" s="10"/>
      <c r="B34" s="11"/>
      <c r="C34" s="7"/>
      <c r="D34" s="7"/>
      <c r="E34" s="7"/>
    </row>
    <row r="35" spans="1:5" x14ac:dyDescent="0.2">
      <c r="A35" s="14" t="s">
        <v>6</v>
      </c>
      <c r="B35" s="11">
        <v>0</v>
      </c>
      <c r="C35" s="8">
        <v>0</v>
      </c>
      <c r="D35" s="8">
        <v>0</v>
      </c>
      <c r="E35" s="8">
        <v>0</v>
      </c>
    </row>
    <row r="37" spans="1:5" x14ac:dyDescent="0.2">
      <c r="A37" s="262" t="s">
        <v>123</v>
      </c>
      <c r="B37" s="262"/>
      <c r="C37" s="262"/>
      <c r="D37" s="262"/>
      <c r="E37" s="262"/>
    </row>
    <row r="38" spans="1:5" x14ac:dyDescent="0.2">
      <c r="A38" s="260" t="s">
        <v>60</v>
      </c>
      <c r="B38" s="260"/>
      <c r="C38" s="260"/>
      <c r="D38" s="260"/>
      <c r="E38" s="260"/>
    </row>
    <row r="39" spans="1:5" x14ac:dyDescent="0.2">
      <c r="A39" s="252" t="s">
        <v>233</v>
      </c>
      <c r="B39" s="252"/>
      <c r="C39" s="252"/>
      <c r="D39" s="252"/>
      <c r="E39" s="252"/>
    </row>
    <row r="40" spans="1:5" ht="12.75" customHeight="1" x14ac:dyDescent="0.2">
      <c r="A40" s="266" t="s">
        <v>124</v>
      </c>
      <c r="B40" s="270" t="s">
        <v>1</v>
      </c>
      <c r="C40" s="264" t="s">
        <v>197</v>
      </c>
      <c r="D40" s="264" t="s">
        <v>10</v>
      </c>
      <c r="E40" s="272" t="s">
        <v>11</v>
      </c>
    </row>
    <row r="41" spans="1:5" x14ac:dyDescent="0.2">
      <c r="A41" s="267"/>
      <c r="B41" s="271"/>
      <c r="C41" s="265"/>
      <c r="D41" s="265"/>
      <c r="E41" s="273"/>
    </row>
    <row r="42" spans="1:5" x14ac:dyDescent="0.2">
      <c r="A42" s="172" t="s">
        <v>251</v>
      </c>
      <c r="B42" s="108">
        <v>14118700</v>
      </c>
      <c r="C42" s="109"/>
      <c r="D42" s="109"/>
      <c r="E42" s="109">
        <f>SUM(B42:D42)</f>
        <v>14118700</v>
      </c>
    </row>
    <row r="43" spans="1:5" x14ac:dyDescent="0.2">
      <c r="A43" s="172" t="s">
        <v>252</v>
      </c>
      <c r="B43" s="108">
        <v>36806268</v>
      </c>
      <c r="C43" s="109"/>
      <c r="D43" s="109"/>
      <c r="E43" s="109">
        <f t="shared" ref="E43:E47" si="0">SUM(B43:D43)</f>
        <v>36806268</v>
      </c>
    </row>
    <row r="44" spans="1:5" x14ac:dyDescent="0.2">
      <c r="A44" s="10" t="s">
        <v>253</v>
      </c>
      <c r="B44" s="108">
        <v>14475313</v>
      </c>
      <c r="C44" s="109"/>
      <c r="D44" s="109"/>
      <c r="E44" s="109">
        <f t="shared" si="0"/>
        <v>14475313</v>
      </c>
    </row>
    <row r="45" spans="1:5" x14ac:dyDescent="0.2">
      <c r="A45" s="10" t="s">
        <v>254</v>
      </c>
      <c r="B45" s="108">
        <v>2551000</v>
      </c>
      <c r="C45" s="109"/>
      <c r="D45" s="109"/>
      <c r="E45" s="109">
        <f t="shared" si="0"/>
        <v>2551000</v>
      </c>
    </row>
    <row r="46" spans="1:5" x14ac:dyDescent="0.2">
      <c r="A46" s="10" t="s">
        <v>255</v>
      </c>
      <c r="B46" s="108">
        <v>1527207</v>
      </c>
      <c r="C46" s="109"/>
      <c r="D46" s="109"/>
      <c r="E46" s="109">
        <f t="shared" si="0"/>
        <v>1527207</v>
      </c>
    </row>
    <row r="47" spans="1:5" x14ac:dyDescent="0.2">
      <c r="A47" s="10" t="s">
        <v>256</v>
      </c>
      <c r="B47" s="108">
        <v>2046516</v>
      </c>
      <c r="C47" s="109"/>
      <c r="D47" s="104"/>
      <c r="E47" s="109">
        <f t="shared" si="0"/>
        <v>2046516</v>
      </c>
    </row>
    <row r="48" spans="1:5" x14ac:dyDescent="0.2">
      <c r="A48" s="159" t="s">
        <v>6</v>
      </c>
      <c r="B48" s="108">
        <f>SUM(B42:B47)</f>
        <v>71525004</v>
      </c>
      <c r="C48" s="108">
        <f>SUM(C42:C47)</f>
        <v>0</v>
      </c>
      <c r="D48" s="118"/>
      <c r="E48" s="109">
        <f>SUM(E42:E47)</f>
        <v>71525004</v>
      </c>
    </row>
  </sheetData>
  <mergeCells count="25">
    <mergeCell ref="D17:D18"/>
    <mergeCell ref="E17:E18"/>
    <mergeCell ref="A38:E38"/>
    <mergeCell ref="A40:A41"/>
    <mergeCell ref="B40:B41"/>
    <mergeCell ref="C40:C41"/>
    <mergeCell ref="D40:D41"/>
    <mergeCell ref="E40:E41"/>
    <mergeCell ref="A39:E39"/>
    <mergeCell ref="A4:B4"/>
    <mergeCell ref="A5:B5"/>
    <mergeCell ref="A37:E37"/>
    <mergeCell ref="A27:E27"/>
    <mergeCell ref="A26:E26"/>
    <mergeCell ref="A14:E14"/>
    <mergeCell ref="C28:C29"/>
    <mergeCell ref="D28:D29"/>
    <mergeCell ref="A28:A29"/>
    <mergeCell ref="A15:E15"/>
    <mergeCell ref="A17:A18"/>
    <mergeCell ref="A25:E25"/>
    <mergeCell ref="B28:B29"/>
    <mergeCell ref="E28:E29"/>
    <mergeCell ref="B17:B18"/>
    <mergeCell ref="C17:C18"/>
  </mergeCells>
  <phoneticPr fontId="0" type="noConversion"/>
  <pageMargins left="0.61" right="0.35" top="0.36" bottom="0.3" header="0.26" footer="0.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E58"/>
  <sheetViews>
    <sheetView topLeftCell="A37" zoomScale="125" workbookViewId="0">
      <selection activeCell="G17" sqref="G17"/>
    </sheetView>
  </sheetViews>
  <sheetFormatPr defaultRowHeight="12.75" x14ac:dyDescent="0.2"/>
  <cols>
    <col min="1" max="1" width="42.285156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1" spans="1:5" x14ac:dyDescent="0.2">
      <c r="A1" s="13"/>
      <c r="B1" s="53"/>
      <c r="E1" s="53" t="s">
        <v>125</v>
      </c>
    </row>
    <row r="2" spans="1:5" x14ac:dyDescent="0.2">
      <c r="A2" s="260" t="s">
        <v>176</v>
      </c>
      <c r="B2" s="260"/>
      <c r="C2" s="260"/>
      <c r="D2" s="260"/>
    </row>
    <row r="3" spans="1:5" x14ac:dyDescent="0.2">
      <c r="A3" s="252" t="s">
        <v>234</v>
      </c>
      <c r="B3" s="252"/>
      <c r="C3" s="252"/>
      <c r="D3" s="252"/>
      <c r="E3" s="252"/>
    </row>
    <row r="4" spans="1:5" x14ac:dyDescent="0.2">
      <c r="A4" s="61" t="s">
        <v>120</v>
      </c>
      <c r="B4" s="274" t="s">
        <v>1</v>
      </c>
      <c r="C4" s="275"/>
      <c r="D4" s="276"/>
      <c r="E4" s="241" t="s">
        <v>207</v>
      </c>
    </row>
    <row r="5" spans="1:5" x14ac:dyDescent="0.2">
      <c r="A5" s="161" t="s">
        <v>180</v>
      </c>
      <c r="B5" s="15" t="s">
        <v>210</v>
      </c>
      <c r="C5" s="15" t="s">
        <v>211</v>
      </c>
      <c r="D5" s="15" t="s">
        <v>206</v>
      </c>
      <c r="E5" s="241"/>
    </row>
    <row r="6" spans="1:5" x14ac:dyDescent="0.2">
      <c r="A6" s="62" t="s">
        <v>181</v>
      </c>
      <c r="B6" s="69"/>
      <c r="C6" s="69"/>
      <c r="D6" s="154">
        <v>10350</v>
      </c>
      <c r="E6" s="73">
        <v>0</v>
      </c>
    </row>
    <row r="7" spans="1:5" x14ac:dyDescent="0.2">
      <c r="A7" s="62" t="s">
        <v>182</v>
      </c>
      <c r="B7" s="69"/>
      <c r="C7" s="69"/>
      <c r="D7" s="110">
        <v>10350</v>
      </c>
      <c r="E7" s="73">
        <v>0</v>
      </c>
    </row>
    <row r="8" spans="1:5" x14ac:dyDescent="0.2">
      <c r="A8" s="62"/>
      <c r="B8" s="69"/>
      <c r="C8" s="69"/>
      <c r="D8" s="69"/>
      <c r="E8" s="153"/>
    </row>
    <row r="9" spans="1:5" x14ac:dyDescent="0.2">
      <c r="A9" s="20" t="s">
        <v>61</v>
      </c>
      <c r="B9" s="70"/>
      <c r="C9" s="70"/>
      <c r="D9" s="70"/>
      <c r="E9" s="153"/>
    </row>
    <row r="10" spans="1:5" x14ac:dyDescent="0.2">
      <c r="A10" s="62" t="s">
        <v>62</v>
      </c>
      <c r="B10" s="70"/>
      <c r="C10" s="70"/>
      <c r="D10" s="70"/>
      <c r="E10" s="153"/>
    </row>
    <row r="11" spans="1:5" x14ac:dyDescent="0.2">
      <c r="A11" s="63" t="s">
        <v>63</v>
      </c>
      <c r="B11" s="71"/>
      <c r="C11" s="71"/>
      <c r="D11" s="71"/>
      <c r="E11" s="153"/>
    </row>
    <row r="12" spans="1:5" x14ac:dyDescent="0.2">
      <c r="A12" s="62" t="s">
        <v>64</v>
      </c>
      <c r="B12" s="68"/>
      <c r="C12" s="68"/>
      <c r="D12" s="68"/>
      <c r="E12" s="153"/>
    </row>
    <row r="13" spans="1:5" x14ac:dyDescent="0.2">
      <c r="A13" s="64" t="s">
        <v>65</v>
      </c>
      <c r="B13" s="68"/>
      <c r="C13" s="68"/>
      <c r="D13" s="68"/>
      <c r="E13" s="153"/>
    </row>
    <row r="14" spans="1:5" x14ac:dyDescent="0.2">
      <c r="A14" s="64" t="s">
        <v>66</v>
      </c>
      <c r="B14" s="68"/>
      <c r="C14" s="68"/>
      <c r="D14" s="68"/>
      <c r="E14" s="153"/>
    </row>
    <row r="15" spans="1:5" x14ac:dyDescent="0.2">
      <c r="A15" s="64"/>
      <c r="B15" s="68"/>
      <c r="C15" s="68"/>
      <c r="D15" s="68"/>
      <c r="E15" s="153"/>
    </row>
    <row r="16" spans="1:5" x14ac:dyDescent="0.2">
      <c r="A16" s="65" t="s">
        <v>177</v>
      </c>
      <c r="B16" s="154">
        <v>56675000</v>
      </c>
      <c r="C16" s="154">
        <v>56675000</v>
      </c>
      <c r="D16" s="154">
        <v>106027470</v>
      </c>
      <c r="E16" s="73">
        <f>D16/C16</f>
        <v>1.8707978826643141</v>
      </c>
    </row>
    <row r="17" spans="1:5" x14ac:dyDescent="0.2">
      <c r="A17" s="64" t="s">
        <v>62</v>
      </c>
      <c r="B17" s="110"/>
      <c r="C17" s="110"/>
      <c r="D17" s="110"/>
      <c r="E17" s="73"/>
    </row>
    <row r="18" spans="1:5" x14ac:dyDescent="0.2">
      <c r="A18" s="64" t="s">
        <v>178</v>
      </c>
      <c r="B18" s="110">
        <v>56675000</v>
      </c>
      <c r="C18" s="110">
        <v>56675000</v>
      </c>
      <c r="D18" s="110">
        <v>106027470</v>
      </c>
      <c r="E18" s="73">
        <f>D18/C18</f>
        <v>1.8707978826643141</v>
      </c>
    </row>
    <row r="19" spans="1:5" x14ac:dyDescent="0.2">
      <c r="A19" s="64"/>
      <c r="B19" s="110"/>
      <c r="C19" s="110"/>
      <c r="D19" s="110"/>
      <c r="E19" s="73"/>
    </row>
    <row r="20" spans="1:5" x14ac:dyDescent="0.2">
      <c r="A20" s="65" t="s">
        <v>67</v>
      </c>
      <c r="B20" s="111">
        <v>7500000</v>
      </c>
      <c r="C20" s="111">
        <v>7500000</v>
      </c>
      <c r="D20" s="111">
        <v>0</v>
      </c>
      <c r="E20" s="73">
        <f>D20/C20</f>
        <v>0</v>
      </c>
    </row>
    <row r="21" spans="1:5" x14ac:dyDescent="0.2">
      <c r="A21" s="65" t="s">
        <v>68</v>
      </c>
      <c r="B21" s="111"/>
      <c r="C21" s="111">
        <v>0</v>
      </c>
      <c r="D21" s="111">
        <v>0</v>
      </c>
      <c r="E21" s="73">
        <v>0</v>
      </c>
    </row>
    <row r="22" spans="1:5" x14ac:dyDescent="0.2">
      <c r="A22" s="64" t="s">
        <v>62</v>
      </c>
      <c r="B22" s="110"/>
      <c r="C22" s="110"/>
      <c r="D22" s="110"/>
      <c r="E22" s="73"/>
    </row>
    <row r="23" spans="1:5" x14ac:dyDescent="0.2">
      <c r="A23" s="62" t="s">
        <v>179</v>
      </c>
      <c r="B23" s="113"/>
      <c r="C23" s="113"/>
      <c r="D23" s="113"/>
      <c r="E23" s="73"/>
    </row>
    <row r="24" spans="1:5" x14ac:dyDescent="0.2">
      <c r="A24" s="62" t="s">
        <v>69</v>
      </c>
      <c r="B24" s="110"/>
      <c r="C24" s="110">
        <v>0</v>
      </c>
      <c r="D24" s="110">
        <v>0</v>
      </c>
      <c r="E24" s="73">
        <v>0</v>
      </c>
    </row>
    <row r="25" spans="1:5" ht="22.5" x14ac:dyDescent="0.2">
      <c r="A25" s="63" t="s">
        <v>117</v>
      </c>
      <c r="B25" s="110"/>
      <c r="C25" s="110"/>
      <c r="D25" s="110"/>
      <c r="E25" s="73"/>
    </row>
    <row r="26" spans="1:5" x14ac:dyDescent="0.2">
      <c r="A26" s="63"/>
      <c r="B26" s="110"/>
      <c r="C26" s="110"/>
      <c r="D26" s="110"/>
      <c r="E26" s="73"/>
    </row>
    <row r="27" spans="1:5" x14ac:dyDescent="0.2">
      <c r="A27" s="20" t="s">
        <v>198</v>
      </c>
      <c r="B27" s="117">
        <v>2000000</v>
      </c>
      <c r="C27" s="117">
        <v>2000000</v>
      </c>
      <c r="D27" s="117">
        <v>1549003</v>
      </c>
      <c r="E27" s="73">
        <v>0</v>
      </c>
    </row>
    <row r="28" spans="1:5" x14ac:dyDescent="0.2">
      <c r="A28" s="23" t="s">
        <v>62</v>
      </c>
      <c r="B28" s="112"/>
      <c r="C28" s="112"/>
      <c r="D28" s="112"/>
      <c r="E28" s="73"/>
    </row>
    <row r="29" spans="1:5" x14ac:dyDescent="0.2">
      <c r="A29" s="23" t="s">
        <v>184</v>
      </c>
      <c r="B29" s="112">
        <v>0</v>
      </c>
      <c r="C29" s="112">
        <v>0</v>
      </c>
      <c r="D29" s="112"/>
      <c r="E29" s="73"/>
    </row>
    <row r="30" spans="1:5" x14ac:dyDescent="0.2">
      <c r="A30" s="23" t="s">
        <v>185</v>
      </c>
      <c r="B30" s="112"/>
      <c r="C30" s="112"/>
      <c r="D30" s="112"/>
      <c r="E30" s="73">
        <v>0</v>
      </c>
    </row>
    <row r="31" spans="1:5" x14ac:dyDescent="0.2">
      <c r="A31" s="23" t="s">
        <v>186</v>
      </c>
      <c r="B31" s="112"/>
      <c r="C31" s="112"/>
      <c r="D31" s="112"/>
      <c r="E31" s="73"/>
    </row>
    <row r="32" spans="1:5" x14ac:dyDescent="0.2">
      <c r="A32" s="23" t="s">
        <v>187</v>
      </c>
      <c r="B32" s="112"/>
      <c r="C32" s="112"/>
      <c r="D32" s="112"/>
      <c r="E32" s="73"/>
    </row>
    <row r="33" spans="1:5" x14ac:dyDescent="0.2">
      <c r="A33" s="23" t="s">
        <v>260</v>
      </c>
      <c r="B33" s="112">
        <v>2000000</v>
      </c>
      <c r="C33" s="112">
        <v>2000000</v>
      </c>
      <c r="D33" s="112">
        <v>1243710</v>
      </c>
      <c r="E33" s="73">
        <f>D33/C33</f>
        <v>0.62185500000000005</v>
      </c>
    </row>
    <row r="34" spans="1:5" x14ac:dyDescent="0.2">
      <c r="A34" s="23" t="s">
        <v>220</v>
      </c>
      <c r="B34" s="112">
        <v>0</v>
      </c>
      <c r="C34" s="112"/>
      <c r="D34" s="112">
        <v>280293</v>
      </c>
      <c r="E34" s="73"/>
    </row>
    <row r="35" spans="1:5" ht="22.5" x14ac:dyDescent="0.2">
      <c r="A35" s="63" t="s">
        <v>188</v>
      </c>
      <c r="B35" s="112">
        <v>0</v>
      </c>
      <c r="C35" s="112"/>
      <c r="D35" s="112">
        <v>25000</v>
      </c>
      <c r="E35" s="73"/>
    </row>
    <row r="36" spans="1:5" x14ac:dyDescent="0.2">
      <c r="A36" s="19" t="s">
        <v>3</v>
      </c>
      <c r="B36" s="112">
        <f>B27+B20+B21+B16+B7</f>
        <v>66175000</v>
      </c>
      <c r="C36" s="112">
        <f t="shared" ref="C36:D36" si="0">C27+C20+C21+C16+C7</f>
        <v>66175000</v>
      </c>
      <c r="D36" s="112">
        <f t="shared" si="0"/>
        <v>107586823</v>
      </c>
      <c r="E36" s="73">
        <f>D36/C36</f>
        <v>1.6257925651681149</v>
      </c>
    </row>
    <row r="37" spans="1:5" x14ac:dyDescent="0.2">
      <c r="A37" s="66"/>
      <c r="B37" s="66"/>
    </row>
    <row r="38" spans="1:5" x14ac:dyDescent="0.2">
      <c r="A38" s="66"/>
      <c r="B38" s="66"/>
    </row>
    <row r="39" spans="1:5" x14ac:dyDescent="0.2">
      <c r="A39" s="60"/>
      <c r="B39" s="60"/>
    </row>
    <row r="40" spans="1:5" x14ac:dyDescent="0.2">
      <c r="A40" s="262" t="s">
        <v>126</v>
      </c>
      <c r="B40" s="262"/>
      <c r="C40" s="262"/>
      <c r="D40" s="262"/>
      <c r="E40" s="262"/>
    </row>
    <row r="41" spans="1:5" x14ac:dyDescent="0.2">
      <c r="A41" s="263" t="s">
        <v>127</v>
      </c>
      <c r="B41" s="263"/>
      <c r="C41" s="263"/>
      <c r="D41" s="263"/>
      <c r="E41" s="263"/>
    </row>
    <row r="42" spans="1:5" x14ac:dyDescent="0.2">
      <c r="A42" s="5"/>
      <c r="B42" s="5"/>
      <c r="C42" s="5"/>
      <c r="D42" s="5"/>
      <c r="E42" s="99" t="s">
        <v>230</v>
      </c>
    </row>
    <row r="43" spans="1:5" ht="12.75" customHeight="1" x14ac:dyDescent="0.2">
      <c r="A43" s="268" t="s">
        <v>120</v>
      </c>
      <c r="B43" s="270" t="s">
        <v>1</v>
      </c>
      <c r="C43" s="264" t="s">
        <v>196</v>
      </c>
      <c r="D43" s="264" t="s">
        <v>10</v>
      </c>
      <c r="E43" s="272" t="s">
        <v>11</v>
      </c>
    </row>
    <row r="44" spans="1:5" x14ac:dyDescent="0.2">
      <c r="A44" s="269"/>
      <c r="B44" s="271"/>
      <c r="C44" s="265"/>
      <c r="D44" s="265"/>
      <c r="E44" s="273"/>
    </row>
    <row r="45" spans="1:5" x14ac:dyDescent="0.2">
      <c r="A45" s="52"/>
      <c r="B45" s="52"/>
      <c r="C45" s="52"/>
      <c r="D45" s="52"/>
      <c r="E45" s="52"/>
    </row>
    <row r="46" spans="1:5" x14ac:dyDescent="0.2">
      <c r="A46" s="52"/>
      <c r="B46" s="52"/>
      <c r="C46" s="52"/>
      <c r="D46" s="52"/>
      <c r="E46" s="52"/>
    </row>
    <row r="47" spans="1:5" x14ac:dyDescent="0.2">
      <c r="A47" s="52"/>
      <c r="B47" s="52"/>
      <c r="C47" s="52"/>
      <c r="D47" s="52"/>
      <c r="E47" s="52"/>
    </row>
    <row r="48" spans="1:5" x14ac:dyDescent="0.2">
      <c r="A48" s="14" t="s">
        <v>6</v>
      </c>
      <c r="B48" s="52"/>
      <c r="C48" s="52"/>
      <c r="D48" s="52"/>
      <c r="E48" s="52">
        <v>0</v>
      </c>
    </row>
    <row r="50" spans="1:5" x14ac:dyDescent="0.2">
      <c r="A50" s="262" t="s">
        <v>130</v>
      </c>
      <c r="B50" s="262"/>
      <c r="C50" s="262"/>
      <c r="D50" s="262"/>
      <c r="E50" s="262"/>
    </row>
    <row r="51" spans="1:5" x14ac:dyDescent="0.2">
      <c r="A51" s="263" t="s">
        <v>129</v>
      </c>
      <c r="B51" s="263"/>
      <c r="C51" s="263"/>
      <c r="D51" s="263"/>
      <c r="E51" s="263"/>
    </row>
    <row r="52" spans="1:5" x14ac:dyDescent="0.2">
      <c r="A52" s="5"/>
      <c r="B52" s="5"/>
      <c r="C52" s="5"/>
      <c r="D52" s="5"/>
      <c r="E52" s="99" t="s">
        <v>231</v>
      </c>
    </row>
    <row r="53" spans="1:5" ht="12.75" customHeight="1" x14ac:dyDescent="0.2">
      <c r="A53" s="268" t="s">
        <v>120</v>
      </c>
      <c r="B53" s="270" t="s">
        <v>1</v>
      </c>
      <c r="C53" s="264" t="s">
        <v>196</v>
      </c>
      <c r="D53" s="264" t="s">
        <v>10</v>
      </c>
      <c r="E53" s="272" t="s">
        <v>11</v>
      </c>
    </row>
    <row r="54" spans="1:5" x14ac:dyDescent="0.2">
      <c r="A54" s="269"/>
      <c r="B54" s="271"/>
      <c r="C54" s="265"/>
      <c r="D54" s="265"/>
      <c r="E54" s="273"/>
    </row>
    <row r="55" spans="1:5" x14ac:dyDescent="0.2">
      <c r="A55" s="52"/>
      <c r="B55" s="52"/>
      <c r="C55" s="52"/>
      <c r="D55" s="52"/>
      <c r="E55" s="52"/>
    </row>
    <row r="56" spans="1:5" x14ac:dyDescent="0.2">
      <c r="A56" s="52"/>
      <c r="B56" s="52"/>
      <c r="C56" s="52"/>
      <c r="D56" s="52"/>
      <c r="E56" s="52"/>
    </row>
    <row r="57" spans="1:5" x14ac:dyDescent="0.2">
      <c r="A57" s="52"/>
      <c r="B57" s="52"/>
      <c r="C57" s="52"/>
      <c r="D57" s="52"/>
      <c r="E57" s="52"/>
    </row>
    <row r="58" spans="1:5" x14ac:dyDescent="0.2">
      <c r="A58" s="14" t="s">
        <v>6</v>
      </c>
      <c r="B58" s="52"/>
      <c r="C58" s="52"/>
      <c r="D58" s="52"/>
      <c r="E58" s="52">
        <v>0</v>
      </c>
    </row>
  </sheetData>
  <mergeCells count="18">
    <mergeCell ref="B43:B44"/>
    <mergeCell ref="A3:E3"/>
    <mergeCell ref="A2:D2"/>
    <mergeCell ref="E4:E5"/>
    <mergeCell ref="B4:D4"/>
    <mergeCell ref="C43:C44"/>
    <mergeCell ref="D43:D44"/>
    <mergeCell ref="A40:E40"/>
    <mergeCell ref="A41:E41"/>
    <mergeCell ref="E43:E44"/>
    <mergeCell ref="A43:A44"/>
    <mergeCell ref="A50:E50"/>
    <mergeCell ref="A51:E51"/>
    <mergeCell ref="A53:A54"/>
    <mergeCell ref="B53:B54"/>
    <mergeCell ref="C53:C54"/>
    <mergeCell ref="D53:D54"/>
    <mergeCell ref="E53:E54"/>
  </mergeCells>
  <phoneticPr fontId="0" type="noConversion"/>
  <pageMargins left="0.75" right="0.35" top="0.36" bottom="0.3" header="0.26" footer="0.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126"/>
  <sheetViews>
    <sheetView zoomScale="125" workbookViewId="0">
      <pane ySplit="7" topLeftCell="A8" activePane="bottomLeft" state="frozen"/>
      <selection pane="bottomLeft" activeCell="J28" sqref="J28"/>
    </sheetView>
  </sheetViews>
  <sheetFormatPr defaultRowHeight="12.75" x14ac:dyDescent="0.2"/>
  <cols>
    <col min="1" max="2" width="9.28515625" customWidth="1"/>
    <col min="4" max="4" width="17.140625" customWidth="1"/>
    <col min="5" max="5" width="12.85546875" customWidth="1"/>
    <col min="6" max="6" width="12.42578125" customWidth="1"/>
    <col min="7" max="7" width="11.85546875" customWidth="1"/>
    <col min="8" max="8" width="13.7109375" customWidth="1"/>
  </cols>
  <sheetData>
    <row r="1" spans="1:8" x14ac:dyDescent="0.2">
      <c r="A1" s="262" t="s">
        <v>109</v>
      </c>
      <c r="B1" s="262"/>
      <c r="C1" s="262"/>
      <c r="D1" s="262"/>
      <c r="E1" s="262"/>
      <c r="F1" s="262"/>
      <c r="G1" s="262"/>
      <c r="H1" s="262"/>
    </row>
    <row r="2" spans="1:8" x14ac:dyDescent="0.2">
      <c r="A2" s="277"/>
      <c r="B2" s="277"/>
      <c r="C2" s="277"/>
      <c r="D2" s="277"/>
      <c r="E2" s="277"/>
      <c r="F2" s="277"/>
      <c r="G2" s="277"/>
      <c r="H2" s="277"/>
    </row>
    <row r="3" spans="1:8" x14ac:dyDescent="0.2">
      <c r="A3" s="246" t="s">
        <v>261</v>
      </c>
      <c r="B3" s="246"/>
      <c r="C3" s="246"/>
      <c r="D3" s="246"/>
      <c r="E3" s="246"/>
      <c r="F3" s="246"/>
      <c r="G3" s="246"/>
      <c r="H3" s="246"/>
    </row>
    <row r="4" spans="1:8" x14ac:dyDescent="0.2">
      <c r="A4" s="246" t="s">
        <v>19</v>
      </c>
      <c r="B4" s="246"/>
      <c r="C4" s="246"/>
      <c r="D4" s="246"/>
      <c r="E4" s="246"/>
      <c r="F4" s="246"/>
      <c r="G4" s="246"/>
      <c r="H4" s="246"/>
    </row>
    <row r="5" spans="1:8" x14ac:dyDescent="0.2">
      <c r="A5" s="252" t="s">
        <v>230</v>
      </c>
      <c r="B5" s="252"/>
      <c r="C5" s="252"/>
      <c r="D5" s="252"/>
      <c r="E5" s="252"/>
      <c r="F5" s="252"/>
      <c r="G5" s="252"/>
      <c r="H5" s="252"/>
    </row>
    <row r="6" spans="1:8" ht="12.75" customHeight="1" x14ac:dyDescent="0.2">
      <c r="A6" s="221" t="s">
        <v>0</v>
      </c>
      <c r="B6" s="221"/>
      <c r="C6" s="221"/>
      <c r="D6" s="221"/>
      <c r="E6" s="259" t="s">
        <v>2</v>
      </c>
      <c r="F6" s="259"/>
      <c r="G6" s="259"/>
      <c r="H6" s="221" t="s">
        <v>207</v>
      </c>
    </row>
    <row r="7" spans="1:8" ht="21" customHeight="1" x14ac:dyDescent="0.2">
      <c r="A7" s="221"/>
      <c r="B7" s="221"/>
      <c r="C7" s="221"/>
      <c r="D7" s="221"/>
      <c r="E7" s="169" t="s">
        <v>204</v>
      </c>
      <c r="F7" s="169" t="s">
        <v>205</v>
      </c>
      <c r="G7" s="169" t="s">
        <v>208</v>
      </c>
      <c r="H7" s="221"/>
    </row>
    <row r="8" spans="1:8" x14ac:dyDescent="0.2">
      <c r="A8" s="248" t="s">
        <v>83</v>
      </c>
      <c r="B8" s="248"/>
      <c r="C8" s="248"/>
      <c r="D8" s="248"/>
      <c r="E8" s="114"/>
      <c r="F8" s="105"/>
      <c r="G8" s="105"/>
      <c r="H8" s="73">
        <v>1</v>
      </c>
    </row>
    <row r="9" spans="1:8" ht="23.25" customHeight="1" x14ac:dyDescent="0.2">
      <c r="A9" s="279" t="s">
        <v>84</v>
      </c>
      <c r="B9" s="279"/>
      <c r="C9" s="279"/>
      <c r="D9" s="279"/>
      <c r="E9" s="114"/>
      <c r="F9" s="105"/>
      <c r="G9" s="105"/>
      <c r="H9" s="153"/>
    </row>
    <row r="10" spans="1:8" ht="23.25" customHeight="1" x14ac:dyDescent="0.2">
      <c r="A10" s="280" t="s">
        <v>85</v>
      </c>
      <c r="B10" s="280"/>
      <c r="C10" s="280"/>
      <c r="D10" s="280"/>
      <c r="E10" s="114"/>
      <c r="F10" s="105"/>
      <c r="G10" s="105"/>
      <c r="H10" s="153"/>
    </row>
    <row r="11" spans="1:8" ht="23.25" customHeight="1" x14ac:dyDescent="0.2">
      <c r="A11" s="280" t="s">
        <v>86</v>
      </c>
      <c r="B11" s="280"/>
      <c r="C11" s="280"/>
      <c r="D11" s="280"/>
      <c r="E11" s="114"/>
      <c r="F11" s="105"/>
      <c r="G11" s="105"/>
      <c r="H11" s="153"/>
    </row>
    <row r="12" spans="1:8" ht="23.25" customHeight="1" x14ac:dyDescent="0.2">
      <c r="A12" s="283" t="s">
        <v>87</v>
      </c>
      <c r="B12" s="284"/>
      <c r="C12" s="284"/>
      <c r="D12" s="285"/>
      <c r="E12" s="114">
        <v>39504000</v>
      </c>
      <c r="F12" s="105">
        <v>94380056</v>
      </c>
      <c r="G12" s="105">
        <v>107945900</v>
      </c>
      <c r="H12" s="73">
        <f>G12/F12</f>
        <v>1.1437363419237641</v>
      </c>
    </row>
    <row r="13" spans="1:8" ht="23.25" customHeight="1" x14ac:dyDescent="0.2">
      <c r="A13" s="281" t="s">
        <v>88</v>
      </c>
      <c r="B13" s="281"/>
      <c r="C13" s="281"/>
      <c r="D13" s="281"/>
      <c r="E13" s="116">
        <f>SUM(E12)</f>
        <v>39504000</v>
      </c>
      <c r="F13" s="116">
        <f>F12+F11+F10+F9+F8</f>
        <v>94380056</v>
      </c>
      <c r="G13" s="116">
        <f>G12+G11+G10+G9+G8</f>
        <v>107945900</v>
      </c>
      <c r="H13" s="76">
        <f>G13/F13</f>
        <v>1.1437363419237641</v>
      </c>
    </row>
    <row r="14" spans="1:8" ht="12.75" customHeight="1" x14ac:dyDescent="0.2">
      <c r="A14" s="286"/>
      <c r="B14" s="286"/>
      <c r="C14" s="286"/>
      <c r="D14" s="286"/>
      <c r="E14" s="114"/>
      <c r="F14" s="105"/>
      <c r="G14" s="105"/>
      <c r="H14" s="153"/>
    </row>
    <row r="15" spans="1:8" ht="12.75" customHeight="1" x14ac:dyDescent="0.2">
      <c r="A15" s="280" t="s">
        <v>92</v>
      </c>
      <c r="B15" s="280"/>
      <c r="C15" s="280"/>
      <c r="D15" s="280"/>
      <c r="E15" s="114"/>
      <c r="F15" s="105"/>
      <c r="G15" s="105"/>
      <c r="H15" s="153"/>
    </row>
    <row r="16" spans="1:8" ht="12.75" customHeight="1" x14ac:dyDescent="0.2">
      <c r="A16" s="280" t="s">
        <v>93</v>
      </c>
      <c r="B16" s="280"/>
      <c r="C16" s="280"/>
      <c r="D16" s="280"/>
      <c r="E16" s="114">
        <v>6000000</v>
      </c>
      <c r="F16" s="105">
        <v>6000000</v>
      </c>
      <c r="G16" s="105">
        <v>4450000</v>
      </c>
      <c r="H16" s="73">
        <v>0</v>
      </c>
    </row>
    <row r="17" spans="1:8" x14ac:dyDescent="0.2">
      <c r="A17" s="223" t="s">
        <v>94</v>
      </c>
      <c r="B17" s="223"/>
      <c r="C17" s="223"/>
      <c r="D17" s="223"/>
      <c r="E17" s="105"/>
      <c r="F17" s="105"/>
      <c r="G17" s="105"/>
      <c r="H17" s="73"/>
    </row>
    <row r="18" spans="1:8" x14ac:dyDescent="0.2">
      <c r="A18" s="229" t="s">
        <v>95</v>
      </c>
      <c r="B18" s="230"/>
      <c r="C18" s="230"/>
      <c r="D18" s="231"/>
      <c r="E18" s="111"/>
      <c r="F18" s="105"/>
      <c r="G18" s="105"/>
      <c r="H18" s="153"/>
    </row>
    <row r="19" spans="1:8" x14ac:dyDescent="0.2">
      <c r="A19" s="229" t="s">
        <v>96</v>
      </c>
      <c r="B19" s="230"/>
      <c r="C19" s="230"/>
      <c r="D19" s="231"/>
      <c r="E19" s="111"/>
      <c r="F19" s="105"/>
      <c r="G19" s="105"/>
      <c r="H19" s="153"/>
    </row>
    <row r="20" spans="1:8" x14ac:dyDescent="0.2">
      <c r="A20" s="278"/>
      <c r="B20" s="278"/>
      <c r="C20" s="278"/>
      <c r="D20" s="278"/>
      <c r="E20" s="111"/>
      <c r="F20" s="105"/>
      <c r="G20" s="105"/>
      <c r="H20" s="153"/>
    </row>
    <row r="21" spans="1:8" x14ac:dyDescent="0.2">
      <c r="A21" s="282" t="s">
        <v>97</v>
      </c>
      <c r="B21" s="282"/>
      <c r="C21" s="282"/>
      <c r="D21" s="282"/>
      <c r="E21" s="117">
        <f>SUM(E16:E20)</f>
        <v>6000000</v>
      </c>
      <c r="F21" s="117">
        <f>SUM(F16:F20)</f>
        <v>6000000</v>
      </c>
      <c r="G21" s="117">
        <f>SUM(G16:G20)</f>
        <v>4450000</v>
      </c>
      <c r="H21" s="74">
        <f>SUM(H16:H20)</f>
        <v>0</v>
      </c>
    </row>
    <row r="22" spans="1:8" x14ac:dyDescent="0.2">
      <c r="A22" s="278"/>
      <c r="B22" s="278"/>
      <c r="C22" s="278"/>
      <c r="D22" s="278"/>
      <c r="E22" s="111"/>
      <c r="F22" s="105"/>
      <c r="G22" s="105"/>
      <c r="H22" s="153"/>
    </row>
    <row r="23" spans="1:8" ht="23.25" customHeight="1" x14ac:dyDescent="0.2">
      <c r="A23" s="279" t="s">
        <v>98</v>
      </c>
      <c r="B23" s="279"/>
      <c r="C23" s="279"/>
      <c r="D23" s="279"/>
      <c r="E23" s="115"/>
      <c r="F23" s="106"/>
      <c r="G23" s="106"/>
      <c r="H23" s="19"/>
    </row>
    <row r="24" spans="1:8" ht="23.25" customHeight="1" x14ac:dyDescent="0.2">
      <c r="A24" s="280" t="s">
        <v>99</v>
      </c>
      <c r="B24" s="280"/>
      <c r="C24" s="280"/>
      <c r="D24" s="280"/>
      <c r="E24" s="102"/>
      <c r="F24" s="102"/>
      <c r="G24" s="102"/>
      <c r="H24" s="8"/>
    </row>
    <row r="25" spans="1:8" x14ac:dyDescent="0.2">
      <c r="A25" s="248" t="s">
        <v>100</v>
      </c>
      <c r="B25" s="248"/>
      <c r="C25" s="248"/>
      <c r="D25" s="248"/>
      <c r="E25" s="102"/>
      <c r="F25" s="105">
        <v>655800</v>
      </c>
      <c r="G25" s="105">
        <v>655800</v>
      </c>
      <c r="H25" s="87">
        <v>1</v>
      </c>
    </row>
    <row r="26" spans="1:8" x14ac:dyDescent="0.2">
      <c r="A26" s="223"/>
      <c r="B26" s="223"/>
      <c r="C26" s="223"/>
      <c r="D26" s="223"/>
      <c r="E26" s="102"/>
      <c r="F26" s="103"/>
      <c r="G26" s="103"/>
      <c r="H26" s="91"/>
    </row>
    <row r="27" spans="1:8" x14ac:dyDescent="0.2">
      <c r="A27" s="288" t="s">
        <v>91</v>
      </c>
      <c r="B27" s="288"/>
      <c r="C27" s="288"/>
      <c r="D27" s="288"/>
      <c r="E27" s="105">
        <v>0</v>
      </c>
      <c r="F27" s="105">
        <f>SUM(F23:F26)</f>
        <v>655800</v>
      </c>
      <c r="G27" s="105">
        <f>SUM(G23:G26)</f>
        <v>655800</v>
      </c>
      <c r="H27" s="87">
        <f>SUM(H23:H26)</f>
        <v>1</v>
      </c>
    </row>
    <row r="28" spans="1:8" x14ac:dyDescent="0.2">
      <c r="A28" s="223"/>
      <c r="B28" s="223"/>
      <c r="C28" s="223"/>
      <c r="D28" s="223"/>
      <c r="E28" s="102"/>
      <c r="F28" s="102"/>
      <c r="G28" s="102"/>
      <c r="H28" s="8"/>
    </row>
    <row r="29" spans="1:8" ht="23.25" customHeight="1" x14ac:dyDescent="0.2">
      <c r="A29" s="211" t="s">
        <v>106</v>
      </c>
      <c r="B29" s="212"/>
      <c r="C29" s="212"/>
      <c r="D29" s="213"/>
      <c r="E29" s="105">
        <f>E27+E21+E13</f>
        <v>45504000</v>
      </c>
      <c r="F29" s="105">
        <f t="shared" ref="F29:G29" si="0">F27+F21+F13</f>
        <v>101035856</v>
      </c>
      <c r="G29" s="105">
        <f t="shared" si="0"/>
        <v>113051700</v>
      </c>
      <c r="H29" s="73">
        <f>G29/F29</f>
        <v>1.1189265323787627</v>
      </c>
    </row>
    <row r="30" spans="1:8" x14ac:dyDescent="0.2">
      <c r="A30" s="287"/>
      <c r="B30" s="287"/>
      <c r="C30" s="287"/>
      <c r="D30" s="287"/>
    </row>
    <row r="31" spans="1:8" x14ac:dyDescent="0.2">
      <c r="A31" s="287"/>
      <c r="B31" s="287"/>
      <c r="C31" s="287"/>
      <c r="D31" s="287"/>
    </row>
    <row r="51" spans="1:8" x14ac:dyDescent="0.2">
      <c r="A51" s="246" t="s">
        <v>245</v>
      </c>
      <c r="B51" s="246"/>
      <c r="C51" s="246"/>
      <c r="D51" s="246"/>
      <c r="E51" s="246"/>
      <c r="F51" s="246"/>
      <c r="G51" s="246"/>
      <c r="H51" s="246"/>
    </row>
    <row r="52" spans="1:8" x14ac:dyDescent="0.2">
      <c r="A52" s="246" t="s">
        <v>19</v>
      </c>
      <c r="B52" s="246"/>
      <c r="C52" s="246"/>
      <c r="D52" s="246"/>
      <c r="E52" s="246"/>
      <c r="F52" s="246"/>
      <c r="G52" s="246"/>
      <c r="H52" s="246"/>
    </row>
    <row r="53" spans="1:8" x14ac:dyDescent="0.2">
      <c r="A53" s="252" t="s">
        <v>230</v>
      </c>
      <c r="B53" s="252"/>
      <c r="C53" s="252"/>
      <c r="D53" s="252"/>
      <c r="E53" s="252"/>
      <c r="F53" s="252"/>
      <c r="G53" s="252"/>
      <c r="H53" s="252"/>
    </row>
    <row r="54" spans="1:8" ht="12.75" customHeight="1" x14ac:dyDescent="0.2">
      <c r="A54" s="221" t="s">
        <v>0</v>
      </c>
      <c r="B54" s="221"/>
      <c r="C54" s="221"/>
      <c r="D54" s="221"/>
      <c r="E54" s="259" t="s">
        <v>196</v>
      </c>
      <c r="F54" s="259"/>
      <c r="G54" s="259"/>
      <c r="H54" s="221" t="s">
        <v>207</v>
      </c>
    </row>
    <row r="55" spans="1:8" x14ac:dyDescent="0.2">
      <c r="A55" s="221"/>
      <c r="B55" s="221"/>
      <c r="C55" s="221"/>
      <c r="D55" s="221"/>
      <c r="E55" s="17" t="s">
        <v>204</v>
      </c>
      <c r="F55" s="17" t="s">
        <v>205</v>
      </c>
      <c r="G55" s="17" t="s">
        <v>208</v>
      </c>
      <c r="H55" s="221"/>
    </row>
    <row r="56" spans="1:8" x14ac:dyDescent="0.2">
      <c r="A56" s="248" t="s">
        <v>83</v>
      </c>
      <c r="B56" s="248"/>
      <c r="C56" s="248"/>
      <c r="D56" s="248"/>
      <c r="E56" s="28"/>
      <c r="F56" s="18"/>
      <c r="G56" s="18"/>
      <c r="H56" s="18"/>
    </row>
    <row r="57" spans="1:8" ht="24" customHeight="1" x14ac:dyDescent="0.2">
      <c r="A57" s="279" t="s">
        <v>84</v>
      </c>
      <c r="B57" s="279"/>
      <c r="C57" s="279"/>
      <c r="D57" s="279"/>
      <c r="E57" s="28"/>
      <c r="F57" s="18"/>
      <c r="G57" s="18"/>
      <c r="H57" s="18"/>
    </row>
    <row r="58" spans="1:8" ht="23.25" customHeight="1" x14ac:dyDescent="0.2">
      <c r="A58" s="280" t="s">
        <v>85</v>
      </c>
      <c r="B58" s="280"/>
      <c r="C58" s="280"/>
      <c r="D58" s="280"/>
      <c r="E58" s="28"/>
      <c r="F58" s="18"/>
      <c r="G58" s="18"/>
      <c r="H58" s="18"/>
    </row>
    <row r="59" spans="1:8" ht="24.75" customHeight="1" x14ac:dyDescent="0.2">
      <c r="A59" s="280" t="s">
        <v>86</v>
      </c>
      <c r="B59" s="280"/>
      <c r="C59" s="280"/>
      <c r="D59" s="280"/>
      <c r="E59" s="28"/>
      <c r="F59" s="18"/>
      <c r="G59" s="18"/>
      <c r="H59" s="18"/>
    </row>
    <row r="60" spans="1:8" ht="25.5" customHeight="1" x14ac:dyDescent="0.2">
      <c r="A60" s="283" t="s">
        <v>87</v>
      </c>
      <c r="B60" s="284"/>
      <c r="C60" s="284"/>
      <c r="D60" s="285"/>
      <c r="E60" s="28"/>
      <c r="F60" s="18"/>
      <c r="G60" s="18"/>
      <c r="H60" s="18"/>
    </row>
    <row r="61" spans="1:8" ht="22.5" customHeight="1" x14ac:dyDescent="0.2">
      <c r="A61" s="281" t="s">
        <v>88</v>
      </c>
      <c r="B61" s="281"/>
      <c r="C61" s="281"/>
      <c r="D61" s="281"/>
      <c r="E61" s="28">
        <v>0</v>
      </c>
      <c r="F61" s="18">
        <v>0</v>
      </c>
      <c r="G61" s="18">
        <v>0</v>
      </c>
      <c r="H61" s="18">
        <v>0</v>
      </c>
    </row>
    <row r="62" spans="1:8" x14ac:dyDescent="0.2">
      <c r="A62" s="286"/>
      <c r="B62" s="286"/>
      <c r="C62" s="286"/>
      <c r="D62" s="286"/>
      <c r="E62" s="28"/>
      <c r="F62" s="18"/>
      <c r="G62" s="18"/>
      <c r="H62" s="18"/>
    </row>
    <row r="63" spans="1:8" x14ac:dyDescent="0.2">
      <c r="A63" s="280" t="s">
        <v>92</v>
      </c>
      <c r="B63" s="280"/>
      <c r="C63" s="280"/>
      <c r="D63" s="280"/>
      <c r="E63" s="28"/>
      <c r="F63" s="18"/>
      <c r="G63" s="18"/>
      <c r="H63" s="18"/>
    </row>
    <row r="64" spans="1:8" x14ac:dyDescent="0.2">
      <c r="A64" s="280" t="s">
        <v>93</v>
      </c>
      <c r="B64" s="280"/>
      <c r="C64" s="280"/>
      <c r="D64" s="280"/>
      <c r="E64" s="28"/>
      <c r="F64" s="18"/>
      <c r="G64" s="18"/>
      <c r="H64" s="18">
        <f>SUM(E64:G64)</f>
        <v>0</v>
      </c>
    </row>
    <row r="65" spans="1:8" x14ac:dyDescent="0.2">
      <c r="A65" s="223" t="s">
        <v>94</v>
      </c>
      <c r="B65" s="223"/>
      <c r="C65" s="223"/>
      <c r="D65" s="223"/>
      <c r="E65" s="18"/>
      <c r="F65" s="18"/>
      <c r="G65" s="18"/>
      <c r="H65" s="18"/>
    </row>
    <row r="66" spans="1:8" x14ac:dyDescent="0.2">
      <c r="A66" s="229" t="s">
        <v>95</v>
      </c>
      <c r="B66" s="230"/>
      <c r="C66" s="230"/>
      <c r="D66" s="231"/>
      <c r="E66" s="20"/>
      <c r="F66" s="18"/>
      <c r="G66" s="18"/>
      <c r="H66" s="18"/>
    </row>
    <row r="67" spans="1:8" x14ac:dyDescent="0.2">
      <c r="A67" s="229" t="s">
        <v>96</v>
      </c>
      <c r="B67" s="230"/>
      <c r="C67" s="230"/>
      <c r="D67" s="231"/>
      <c r="E67" s="20"/>
      <c r="F67" s="18"/>
      <c r="G67" s="18"/>
      <c r="H67" s="18"/>
    </row>
    <row r="68" spans="1:8" x14ac:dyDescent="0.2">
      <c r="A68" s="278"/>
      <c r="B68" s="278"/>
      <c r="C68" s="278"/>
      <c r="D68" s="278"/>
      <c r="E68" s="20"/>
      <c r="F68" s="18"/>
      <c r="G68" s="18"/>
      <c r="H68" s="18"/>
    </row>
    <row r="69" spans="1:8" x14ac:dyDescent="0.2">
      <c r="A69" s="282" t="s">
        <v>97</v>
      </c>
      <c r="B69" s="282"/>
      <c r="C69" s="282"/>
      <c r="D69" s="282"/>
      <c r="E69" s="20">
        <f>SUM(E64:E68)</f>
        <v>0</v>
      </c>
      <c r="F69" s="20">
        <f>SUM(F64:F68)</f>
        <v>0</v>
      </c>
      <c r="G69" s="20">
        <f>SUM(G64:G68)</f>
        <v>0</v>
      </c>
      <c r="H69" s="20">
        <f>SUM(H64:H68)</f>
        <v>0</v>
      </c>
    </row>
    <row r="70" spans="1:8" x14ac:dyDescent="0.2">
      <c r="A70" s="278"/>
      <c r="B70" s="278"/>
      <c r="C70" s="278"/>
      <c r="D70" s="278"/>
      <c r="E70" s="20"/>
      <c r="F70" s="18"/>
      <c r="G70" s="18"/>
      <c r="H70" s="18"/>
    </row>
    <row r="71" spans="1:8" ht="24.75" customHeight="1" x14ac:dyDescent="0.2">
      <c r="A71" s="279" t="s">
        <v>98</v>
      </c>
      <c r="B71" s="279"/>
      <c r="C71" s="279"/>
      <c r="D71" s="279"/>
      <c r="E71" s="27"/>
      <c r="F71" s="19"/>
      <c r="G71" s="19"/>
      <c r="H71" s="19"/>
    </row>
    <row r="72" spans="1:8" ht="23.25" customHeight="1" x14ac:dyDescent="0.2">
      <c r="A72" s="280" t="s">
        <v>99</v>
      </c>
      <c r="B72" s="280"/>
      <c r="C72" s="280"/>
      <c r="D72" s="280"/>
      <c r="E72" s="8"/>
      <c r="F72" s="8"/>
      <c r="G72" s="8"/>
      <c r="H72" s="8"/>
    </row>
    <row r="73" spans="1:8" x14ac:dyDescent="0.2">
      <c r="A73" s="248" t="s">
        <v>100</v>
      </c>
      <c r="B73" s="248"/>
      <c r="C73" s="248"/>
      <c r="D73" s="248"/>
      <c r="E73" s="8"/>
      <c r="F73" s="8"/>
      <c r="G73" s="8"/>
      <c r="H73" s="8"/>
    </row>
    <row r="74" spans="1:8" x14ac:dyDescent="0.2">
      <c r="A74" s="223"/>
      <c r="B74" s="223"/>
      <c r="C74" s="223"/>
      <c r="D74" s="223"/>
      <c r="E74" s="8"/>
      <c r="F74" s="8"/>
      <c r="G74" s="8"/>
      <c r="H74" s="8"/>
    </row>
    <row r="75" spans="1:8" x14ac:dyDescent="0.2">
      <c r="A75" s="288" t="s">
        <v>91</v>
      </c>
      <c r="B75" s="288"/>
      <c r="C75" s="288"/>
      <c r="D75" s="288"/>
      <c r="E75" s="8">
        <v>0</v>
      </c>
      <c r="F75" s="8">
        <v>0</v>
      </c>
      <c r="G75" s="8">
        <v>0</v>
      </c>
      <c r="H75" s="8">
        <v>0</v>
      </c>
    </row>
    <row r="76" spans="1:8" x14ac:dyDescent="0.2">
      <c r="A76" s="223"/>
      <c r="B76" s="223"/>
      <c r="C76" s="223"/>
      <c r="D76" s="223"/>
      <c r="E76" s="8"/>
      <c r="F76" s="8"/>
      <c r="G76" s="8"/>
      <c r="H76" s="8"/>
    </row>
    <row r="77" spans="1:8" ht="24.75" customHeight="1" x14ac:dyDescent="0.2">
      <c r="A77" s="211" t="s">
        <v>106</v>
      </c>
      <c r="B77" s="212"/>
      <c r="C77" s="212"/>
      <c r="D77" s="213"/>
      <c r="E77" s="8">
        <f>E75+E69+E61</f>
        <v>0</v>
      </c>
      <c r="F77" s="8">
        <f>F75+F69+F61</f>
        <v>0</v>
      </c>
      <c r="G77" s="8">
        <f>G75+G69+G61</f>
        <v>0</v>
      </c>
      <c r="H77" s="8">
        <f>H75+H69+H61</f>
        <v>0</v>
      </c>
    </row>
    <row r="100" spans="1:8" x14ac:dyDescent="0.2">
      <c r="A100" s="246" t="s">
        <v>245</v>
      </c>
      <c r="B100" s="246"/>
      <c r="C100" s="246"/>
      <c r="D100" s="246"/>
      <c r="E100" s="246"/>
      <c r="F100" s="246"/>
      <c r="G100" s="246"/>
      <c r="H100" s="246"/>
    </row>
    <row r="101" spans="1:8" x14ac:dyDescent="0.2">
      <c r="A101" s="246" t="s">
        <v>19</v>
      </c>
      <c r="B101" s="246"/>
      <c r="C101" s="246"/>
      <c r="D101" s="246"/>
      <c r="E101" s="246"/>
      <c r="F101" s="246"/>
      <c r="G101" s="246"/>
      <c r="H101" s="246"/>
    </row>
    <row r="102" spans="1:8" x14ac:dyDescent="0.2">
      <c r="A102" s="252" t="s">
        <v>230</v>
      </c>
      <c r="B102" s="252"/>
      <c r="C102" s="252"/>
      <c r="D102" s="252"/>
      <c r="E102" s="252"/>
      <c r="F102" s="252"/>
      <c r="G102" s="252"/>
      <c r="H102" s="252"/>
    </row>
    <row r="103" spans="1:8" ht="12.75" customHeight="1" x14ac:dyDescent="0.2">
      <c r="A103" s="221" t="s">
        <v>0</v>
      </c>
      <c r="B103" s="221"/>
      <c r="C103" s="221"/>
      <c r="D103" s="221"/>
      <c r="E103" s="259" t="s">
        <v>21</v>
      </c>
      <c r="F103" s="259"/>
      <c r="G103" s="259"/>
      <c r="H103" s="221" t="s">
        <v>207</v>
      </c>
    </row>
    <row r="104" spans="1:8" x14ac:dyDescent="0.2">
      <c r="A104" s="221"/>
      <c r="B104" s="221"/>
      <c r="C104" s="221"/>
      <c r="D104" s="221"/>
      <c r="E104" s="17" t="s">
        <v>204</v>
      </c>
      <c r="F104" s="17" t="s">
        <v>205</v>
      </c>
      <c r="G104" s="17" t="s">
        <v>208</v>
      </c>
      <c r="H104" s="221"/>
    </row>
    <row r="105" spans="1:8" x14ac:dyDescent="0.2">
      <c r="A105" s="248" t="s">
        <v>83</v>
      </c>
      <c r="B105" s="248"/>
      <c r="C105" s="248"/>
      <c r="D105" s="248"/>
      <c r="E105" s="28"/>
      <c r="F105" s="18"/>
      <c r="G105" s="18"/>
      <c r="H105" s="18"/>
    </row>
    <row r="106" spans="1:8" x14ac:dyDescent="0.2">
      <c r="A106" s="279" t="s">
        <v>84</v>
      </c>
      <c r="B106" s="279"/>
      <c r="C106" s="279"/>
      <c r="D106" s="279"/>
      <c r="E106" s="28"/>
      <c r="F106" s="18"/>
      <c r="G106" s="18"/>
      <c r="H106" s="18"/>
    </row>
    <row r="107" spans="1:8" x14ac:dyDescent="0.2">
      <c r="A107" s="280" t="s">
        <v>85</v>
      </c>
      <c r="B107" s="280"/>
      <c r="C107" s="280"/>
      <c r="D107" s="280"/>
      <c r="E107" s="28"/>
      <c r="F107" s="18"/>
      <c r="G107" s="18"/>
      <c r="H107" s="18"/>
    </row>
    <row r="108" spans="1:8" x14ac:dyDescent="0.2">
      <c r="A108" s="280" t="s">
        <v>86</v>
      </c>
      <c r="B108" s="280"/>
      <c r="C108" s="280"/>
      <c r="D108" s="280"/>
      <c r="E108" s="28"/>
      <c r="F108" s="18"/>
      <c r="G108" s="18"/>
      <c r="H108" s="18"/>
    </row>
    <row r="109" spans="1:8" x14ac:dyDescent="0.2">
      <c r="A109" s="283" t="s">
        <v>87</v>
      </c>
      <c r="B109" s="284"/>
      <c r="C109" s="284"/>
      <c r="D109" s="285"/>
      <c r="E109" s="28"/>
      <c r="F109" s="18"/>
      <c r="G109" s="18"/>
      <c r="H109" s="18"/>
    </row>
    <row r="110" spans="1:8" x14ac:dyDescent="0.2">
      <c r="A110" s="281" t="s">
        <v>88</v>
      </c>
      <c r="B110" s="281"/>
      <c r="C110" s="281"/>
      <c r="D110" s="281"/>
      <c r="E110" s="28">
        <v>0</v>
      </c>
      <c r="F110" s="18">
        <v>0</v>
      </c>
      <c r="G110" s="18">
        <v>0</v>
      </c>
      <c r="H110" s="18">
        <v>0</v>
      </c>
    </row>
    <row r="111" spans="1:8" x14ac:dyDescent="0.2">
      <c r="A111" s="286"/>
      <c r="B111" s="286"/>
      <c r="C111" s="286"/>
      <c r="D111" s="286"/>
      <c r="E111" s="28"/>
      <c r="F111" s="18"/>
      <c r="G111" s="18"/>
      <c r="H111" s="18"/>
    </row>
    <row r="112" spans="1:8" x14ac:dyDescent="0.2">
      <c r="A112" s="280" t="s">
        <v>92</v>
      </c>
      <c r="B112" s="280"/>
      <c r="C112" s="280"/>
      <c r="D112" s="280"/>
      <c r="E112" s="28"/>
      <c r="F112" s="18"/>
      <c r="G112" s="18"/>
      <c r="H112" s="18"/>
    </row>
    <row r="113" spans="1:8" x14ac:dyDescent="0.2">
      <c r="A113" s="280" t="s">
        <v>93</v>
      </c>
      <c r="B113" s="280"/>
      <c r="C113" s="280"/>
      <c r="D113" s="280"/>
      <c r="E113" s="28"/>
      <c r="F113" s="18"/>
      <c r="G113" s="18"/>
      <c r="H113" s="18">
        <f>SUM(E113:G113)</f>
        <v>0</v>
      </c>
    </row>
    <row r="114" spans="1:8" x14ac:dyDescent="0.2">
      <c r="A114" s="223" t="s">
        <v>94</v>
      </c>
      <c r="B114" s="223"/>
      <c r="C114" s="223"/>
      <c r="D114" s="223"/>
      <c r="E114" s="18"/>
      <c r="F114" s="18"/>
      <c r="G114" s="18"/>
      <c r="H114" s="18"/>
    </row>
    <row r="115" spans="1:8" x14ac:dyDescent="0.2">
      <c r="A115" s="229" t="s">
        <v>95</v>
      </c>
      <c r="B115" s="230"/>
      <c r="C115" s="230"/>
      <c r="D115" s="231"/>
      <c r="E115" s="20"/>
      <c r="F115" s="18"/>
      <c r="G115" s="18"/>
      <c r="H115" s="18"/>
    </row>
    <row r="116" spans="1:8" x14ac:dyDescent="0.2">
      <c r="A116" s="229" t="s">
        <v>96</v>
      </c>
      <c r="B116" s="230"/>
      <c r="C116" s="230"/>
      <c r="D116" s="231"/>
      <c r="E116" s="20"/>
      <c r="F116" s="18"/>
      <c r="G116" s="18"/>
      <c r="H116" s="18"/>
    </row>
    <row r="117" spans="1:8" x14ac:dyDescent="0.2">
      <c r="A117" s="278"/>
      <c r="B117" s="278"/>
      <c r="C117" s="278"/>
      <c r="D117" s="278"/>
      <c r="E117" s="20"/>
      <c r="F117" s="18"/>
      <c r="G117" s="18"/>
      <c r="H117" s="18"/>
    </row>
    <row r="118" spans="1:8" x14ac:dyDescent="0.2">
      <c r="A118" s="282" t="s">
        <v>97</v>
      </c>
      <c r="B118" s="282"/>
      <c r="C118" s="282"/>
      <c r="D118" s="282"/>
      <c r="E118" s="20">
        <f>SUM(E113:E117)</f>
        <v>0</v>
      </c>
      <c r="F118" s="20">
        <f>SUM(F113:F117)</f>
        <v>0</v>
      </c>
      <c r="G118" s="20">
        <f>SUM(G113:G117)</f>
        <v>0</v>
      </c>
      <c r="H118" s="20">
        <f>SUM(H113:H117)</f>
        <v>0</v>
      </c>
    </row>
    <row r="119" spans="1:8" x14ac:dyDescent="0.2">
      <c r="A119" s="278"/>
      <c r="B119" s="278"/>
      <c r="C119" s="278"/>
      <c r="D119" s="278"/>
      <c r="E119" s="20"/>
      <c r="F119" s="18"/>
      <c r="G119" s="18"/>
      <c r="H119" s="18"/>
    </row>
    <row r="120" spans="1:8" x14ac:dyDescent="0.2">
      <c r="A120" s="279" t="s">
        <v>98</v>
      </c>
      <c r="B120" s="279"/>
      <c r="C120" s="279"/>
      <c r="D120" s="279"/>
      <c r="E120" s="27"/>
      <c r="F120" s="19"/>
      <c r="G120" s="19"/>
      <c r="H120" s="19"/>
    </row>
    <row r="121" spans="1:8" x14ac:dyDescent="0.2">
      <c r="A121" s="280" t="s">
        <v>99</v>
      </c>
      <c r="B121" s="280"/>
      <c r="C121" s="280"/>
      <c r="D121" s="280"/>
      <c r="E121" s="8"/>
      <c r="F121" s="8"/>
      <c r="G121" s="8"/>
      <c r="H121" s="8"/>
    </row>
    <row r="122" spans="1:8" x14ac:dyDescent="0.2">
      <c r="A122" s="248" t="s">
        <v>100</v>
      </c>
      <c r="B122" s="248"/>
      <c r="C122" s="248"/>
      <c r="D122" s="248"/>
      <c r="E122" s="8"/>
      <c r="F122" s="8"/>
      <c r="G122" s="8"/>
      <c r="H122" s="8"/>
    </row>
    <row r="123" spans="1:8" x14ac:dyDescent="0.2">
      <c r="A123" s="223"/>
      <c r="B123" s="223"/>
      <c r="C123" s="223"/>
      <c r="D123" s="223"/>
      <c r="E123" s="8"/>
      <c r="F123" s="8"/>
      <c r="G123" s="8"/>
      <c r="H123" s="8"/>
    </row>
    <row r="124" spans="1:8" x14ac:dyDescent="0.2">
      <c r="A124" s="288" t="s">
        <v>91</v>
      </c>
      <c r="B124" s="288"/>
      <c r="C124" s="288"/>
      <c r="D124" s="288"/>
      <c r="E124" s="8">
        <v>0</v>
      </c>
      <c r="F124" s="8">
        <v>0</v>
      </c>
      <c r="G124" s="8">
        <v>0</v>
      </c>
      <c r="H124" s="8">
        <v>0</v>
      </c>
    </row>
    <row r="125" spans="1:8" x14ac:dyDescent="0.2">
      <c r="A125" s="223"/>
      <c r="B125" s="223"/>
      <c r="C125" s="223"/>
      <c r="D125" s="223"/>
      <c r="E125" s="8"/>
      <c r="F125" s="8"/>
      <c r="G125" s="8"/>
      <c r="H125" s="8"/>
    </row>
    <row r="126" spans="1:8" x14ac:dyDescent="0.2">
      <c r="A126" s="211" t="s">
        <v>106</v>
      </c>
      <c r="B126" s="212"/>
      <c r="C126" s="212"/>
      <c r="D126" s="213"/>
      <c r="E126" s="8">
        <f>E124+E118+E110</f>
        <v>0</v>
      </c>
      <c r="F126" s="8">
        <f>F124+F118+F110</f>
        <v>0</v>
      </c>
      <c r="G126" s="8">
        <f>G124+G118+G110</f>
        <v>0</v>
      </c>
      <c r="H126" s="8">
        <f>H124+H118+H110</f>
        <v>0</v>
      </c>
    </row>
  </sheetData>
  <mergeCells count="88">
    <mergeCell ref="A115:D115"/>
    <mergeCell ref="A105:D105"/>
    <mergeCell ref="A106:D106"/>
    <mergeCell ref="A107:D107"/>
    <mergeCell ref="A103:D104"/>
    <mergeCell ref="A108:D108"/>
    <mergeCell ref="A110:D110"/>
    <mergeCell ref="A111:D111"/>
    <mergeCell ref="A112:D112"/>
    <mergeCell ref="A113:D113"/>
    <mergeCell ref="A114:D114"/>
    <mergeCell ref="A109:D109"/>
    <mergeCell ref="A124:D124"/>
    <mergeCell ref="A125:D125"/>
    <mergeCell ref="A126:D126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00:H100"/>
    <mergeCell ref="A101:H101"/>
    <mergeCell ref="A102:H102"/>
    <mergeCell ref="H103:H104"/>
    <mergeCell ref="E103:G103"/>
    <mergeCell ref="A75:D75"/>
    <mergeCell ref="A76:D76"/>
    <mergeCell ref="A77:D77"/>
    <mergeCell ref="A69:D69"/>
    <mergeCell ref="A70:D70"/>
    <mergeCell ref="A71:D71"/>
    <mergeCell ref="A72:D72"/>
    <mergeCell ref="A73:D73"/>
    <mergeCell ref="A74:D74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56:D56"/>
    <mergeCell ref="A31:D31"/>
    <mergeCell ref="A30:D30"/>
    <mergeCell ref="A23:D23"/>
    <mergeCell ref="A29:D29"/>
    <mergeCell ref="A51:H51"/>
    <mergeCell ref="A52:H52"/>
    <mergeCell ref="A53:H53"/>
    <mergeCell ref="A54:D55"/>
    <mergeCell ref="H54:H55"/>
    <mergeCell ref="E54:G54"/>
    <mergeCell ref="A28:D28"/>
    <mergeCell ref="A27:D27"/>
    <mergeCell ref="A26:D26"/>
    <mergeCell ref="A25:D25"/>
    <mergeCell ref="A24:D24"/>
    <mergeCell ref="A22:D22"/>
    <mergeCell ref="A8:D8"/>
    <mergeCell ref="A9:D9"/>
    <mergeCell ref="A10:D10"/>
    <mergeCell ref="A11:D11"/>
    <mergeCell ref="A13:D13"/>
    <mergeCell ref="A15:D15"/>
    <mergeCell ref="A21:D21"/>
    <mergeCell ref="A12:D12"/>
    <mergeCell ref="A14:D14"/>
    <mergeCell ref="A17:D17"/>
    <mergeCell ref="A16:D16"/>
    <mergeCell ref="A18:D18"/>
    <mergeCell ref="A19:D19"/>
    <mergeCell ref="A20:D20"/>
    <mergeCell ref="A1:H1"/>
    <mergeCell ref="A3:H3"/>
    <mergeCell ref="A6:D7"/>
    <mergeCell ref="H6:H7"/>
    <mergeCell ref="A5:H5"/>
    <mergeCell ref="A2:H2"/>
    <mergeCell ref="A4:H4"/>
    <mergeCell ref="E6:G6"/>
  </mergeCells>
  <phoneticPr fontId="9" type="noConversion"/>
  <pageMargins left="0.54" right="0.34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60"/>
  <sheetViews>
    <sheetView tabSelected="1" topLeftCell="A13" zoomScale="125" workbookViewId="0">
      <selection activeCell="A54" sqref="A54"/>
    </sheetView>
  </sheetViews>
  <sheetFormatPr defaultRowHeight="12.75" x14ac:dyDescent="0.2"/>
  <cols>
    <col min="1" max="1" width="42.28515625" customWidth="1"/>
    <col min="2" max="2" width="13.140625" customWidth="1"/>
    <col min="3" max="3" width="11.7109375" customWidth="1"/>
    <col min="4" max="4" width="11.28515625" customWidth="1"/>
    <col min="5" max="5" width="12.5703125" customWidth="1"/>
  </cols>
  <sheetData>
    <row r="1" spans="1:6" ht="12" customHeight="1" x14ac:dyDescent="0.2">
      <c r="A1" s="13"/>
      <c r="B1" s="53" t="s">
        <v>131</v>
      </c>
      <c r="C1" s="33"/>
      <c r="D1" s="33"/>
      <c r="E1" s="33"/>
      <c r="F1" s="31"/>
    </row>
    <row r="2" spans="1:6" x14ac:dyDescent="0.2">
      <c r="A2" s="260" t="s">
        <v>83</v>
      </c>
      <c r="B2" s="260"/>
    </row>
    <row r="3" spans="1:6" x14ac:dyDescent="0.2">
      <c r="A3" s="261" t="s">
        <v>235</v>
      </c>
      <c r="B3" s="261"/>
    </row>
    <row r="4" spans="1:6" x14ac:dyDescent="0.2">
      <c r="A4" s="12" t="s">
        <v>120</v>
      </c>
      <c r="B4" s="15" t="s">
        <v>1</v>
      </c>
    </row>
    <row r="5" spans="1:6" x14ac:dyDescent="0.2">
      <c r="A5" s="10"/>
      <c r="B5" s="118"/>
    </row>
    <row r="6" spans="1:6" x14ac:dyDescent="0.2">
      <c r="A6" s="10"/>
      <c r="B6" s="118"/>
    </row>
    <row r="7" spans="1:6" x14ac:dyDescent="0.2">
      <c r="A7" s="10"/>
      <c r="B7" s="118"/>
    </row>
    <row r="8" spans="1:6" x14ac:dyDescent="0.2">
      <c r="A8" s="10"/>
      <c r="B8" s="118"/>
    </row>
    <row r="9" spans="1:6" x14ac:dyDescent="0.2">
      <c r="A9" s="10"/>
      <c r="B9" s="118"/>
    </row>
    <row r="10" spans="1:6" x14ac:dyDescent="0.2">
      <c r="A10" s="14" t="s">
        <v>6</v>
      </c>
      <c r="B10" s="119">
        <f>SUM(B5:B9)</f>
        <v>0</v>
      </c>
    </row>
    <row r="11" spans="1:6" x14ac:dyDescent="0.2">
      <c r="A11" s="262" t="s">
        <v>132</v>
      </c>
      <c r="B11" s="262"/>
      <c r="C11" s="262"/>
      <c r="D11" s="262"/>
      <c r="E11" s="262"/>
    </row>
    <row r="12" spans="1:6" x14ac:dyDescent="0.2">
      <c r="A12" s="263" t="s">
        <v>133</v>
      </c>
      <c r="B12" s="263"/>
      <c r="C12" s="263"/>
      <c r="D12" s="263"/>
      <c r="E12" s="263"/>
    </row>
    <row r="13" spans="1:6" x14ac:dyDescent="0.2">
      <c r="A13" s="5"/>
      <c r="B13" s="5"/>
      <c r="C13" s="5"/>
      <c r="D13" s="5"/>
      <c r="E13" s="5"/>
    </row>
    <row r="14" spans="1:6" ht="12.75" customHeight="1" x14ac:dyDescent="0.2">
      <c r="A14" s="268" t="s">
        <v>120</v>
      </c>
      <c r="B14" s="270" t="s">
        <v>1</v>
      </c>
      <c r="C14" s="264" t="s">
        <v>196</v>
      </c>
      <c r="D14" s="264" t="s">
        <v>10</v>
      </c>
      <c r="E14" s="272" t="s">
        <v>11</v>
      </c>
    </row>
    <row r="15" spans="1:6" x14ac:dyDescent="0.2">
      <c r="A15" s="269"/>
      <c r="B15" s="271"/>
      <c r="C15" s="265"/>
      <c r="D15" s="265"/>
      <c r="E15" s="273"/>
    </row>
    <row r="16" spans="1:6" x14ac:dyDescent="0.2">
      <c r="A16" s="52"/>
      <c r="B16" s="52"/>
      <c r="C16" s="52"/>
      <c r="D16" s="52"/>
      <c r="E16" s="52"/>
    </row>
    <row r="17" spans="1:5" x14ac:dyDescent="0.2">
      <c r="A17" s="52"/>
      <c r="B17" s="52"/>
      <c r="C17" s="52"/>
      <c r="D17" s="52"/>
      <c r="E17" s="52"/>
    </row>
    <row r="18" spans="1:5" x14ac:dyDescent="0.2">
      <c r="A18" s="14" t="s">
        <v>6</v>
      </c>
      <c r="B18" s="52">
        <v>0</v>
      </c>
      <c r="C18" s="52">
        <v>0</v>
      </c>
      <c r="D18" s="52">
        <v>0</v>
      </c>
      <c r="E18" s="52">
        <v>0</v>
      </c>
    </row>
    <row r="19" spans="1:5" x14ac:dyDescent="0.2">
      <c r="A19" s="50"/>
      <c r="B19" s="50"/>
      <c r="C19" s="50"/>
      <c r="D19" s="50"/>
      <c r="E19" s="50"/>
    </row>
    <row r="20" spans="1:5" x14ac:dyDescent="0.2">
      <c r="A20" s="262" t="s">
        <v>135</v>
      </c>
      <c r="B20" s="262"/>
      <c r="C20" s="262"/>
      <c r="D20" s="262"/>
      <c r="E20" s="262"/>
    </row>
    <row r="21" spans="1:5" x14ac:dyDescent="0.2">
      <c r="A21" s="263" t="s">
        <v>134</v>
      </c>
      <c r="B21" s="263"/>
      <c r="C21" s="263"/>
      <c r="D21" s="263"/>
      <c r="E21" s="263"/>
    </row>
    <row r="22" spans="1:5" ht="12" customHeight="1" x14ac:dyDescent="0.2">
      <c r="A22" s="252" t="s">
        <v>235</v>
      </c>
      <c r="B22" s="252"/>
      <c r="C22" s="252"/>
      <c r="D22" s="252"/>
      <c r="E22" s="252"/>
    </row>
    <row r="23" spans="1:5" ht="12.75" customHeight="1" x14ac:dyDescent="0.2">
      <c r="A23" s="266" t="s">
        <v>124</v>
      </c>
      <c r="B23" s="270" t="s">
        <v>1</v>
      </c>
      <c r="C23" s="264" t="s">
        <v>196</v>
      </c>
      <c r="D23" s="264" t="s">
        <v>10</v>
      </c>
      <c r="E23" s="272" t="s">
        <v>11</v>
      </c>
    </row>
    <row r="24" spans="1:5" ht="14.25" customHeight="1" x14ac:dyDescent="0.2">
      <c r="A24" s="267"/>
      <c r="B24" s="271"/>
      <c r="C24" s="265"/>
      <c r="D24" s="265"/>
      <c r="E24" s="273"/>
    </row>
    <row r="25" spans="1:5" x14ac:dyDescent="0.2">
      <c r="A25" s="10"/>
      <c r="B25" s="11"/>
      <c r="C25" s="7"/>
      <c r="D25" s="7"/>
      <c r="E25" s="7"/>
    </row>
    <row r="26" spans="1:5" x14ac:dyDescent="0.2">
      <c r="A26" s="10"/>
      <c r="B26" s="11"/>
      <c r="C26" s="7"/>
      <c r="D26" s="7"/>
      <c r="E26" s="7"/>
    </row>
    <row r="27" spans="1:5" x14ac:dyDescent="0.2">
      <c r="A27" s="14" t="s">
        <v>6</v>
      </c>
      <c r="B27" s="11">
        <v>0</v>
      </c>
      <c r="C27" s="8">
        <v>0</v>
      </c>
      <c r="D27" s="8">
        <v>0</v>
      </c>
      <c r="E27" s="8">
        <v>0</v>
      </c>
    </row>
    <row r="29" spans="1:5" x14ac:dyDescent="0.2">
      <c r="A29" s="262" t="s">
        <v>136</v>
      </c>
      <c r="B29" s="262"/>
      <c r="C29" s="262"/>
      <c r="D29" s="262"/>
      <c r="E29" s="262"/>
    </row>
    <row r="30" spans="1:5" x14ac:dyDescent="0.2">
      <c r="A30" s="260" t="s">
        <v>87</v>
      </c>
      <c r="B30" s="260"/>
      <c r="C30" s="260"/>
      <c r="D30" s="260"/>
      <c r="E30" s="260"/>
    </row>
    <row r="31" spans="1:5" x14ac:dyDescent="0.2">
      <c r="A31" s="252" t="s">
        <v>236</v>
      </c>
      <c r="B31" s="252"/>
      <c r="C31" s="252"/>
      <c r="D31" s="252"/>
      <c r="E31" s="252"/>
    </row>
    <row r="32" spans="1:5" ht="12.75" customHeight="1" x14ac:dyDescent="0.2">
      <c r="A32" s="266" t="s">
        <v>124</v>
      </c>
      <c r="B32" s="289" t="s">
        <v>1</v>
      </c>
      <c r="C32" s="289"/>
      <c r="D32" s="289"/>
      <c r="E32" s="272" t="s">
        <v>212</v>
      </c>
    </row>
    <row r="33" spans="1:5" x14ac:dyDescent="0.2">
      <c r="A33" s="267"/>
      <c r="B33" s="24" t="s">
        <v>204</v>
      </c>
      <c r="C33" s="17" t="s">
        <v>205</v>
      </c>
      <c r="D33" s="17" t="s">
        <v>208</v>
      </c>
      <c r="E33" s="273"/>
    </row>
    <row r="34" spans="1:5" x14ac:dyDescent="0.2">
      <c r="A34" s="164" t="s">
        <v>262</v>
      </c>
      <c r="B34" s="163"/>
      <c r="C34" s="120"/>
      <c r="D34" s="120">
        <v>22931005</v>
      </c>
      <c r="E34" s="121"/>
    </row>
    <row r="35" spans="1:5" x14ac:dyDescent="0.2">
      <c r="A35" s="164" t="s">
        <v>263</v>
      </c>
      <c r="B35" s="120"/>
      <c r="C35" s="120"/>
      <c r="D35" s="120">
        <v>77464797</v>
      </c>
      <c r="E35" s="121"/>
    </row>
    <row r="36" spans="1:5" x14ac:dyDescent="0.2">
      <c r="A36" s="164" t="s">
        <v>264</v>
      </c>
      <c r="B36" s="163"/>
      <c r="C36" s="22"/>
      <c r="D36" s="120">
        <v>7550098</v>
      </c>
      <c r="E36" s="121"/>
    </row>
    <row r="37" spans="1:5" x14ac:dyDescent="0.2">
      <c r="A37" s="143"/>
      <c r="B37" s="142"/>
      <c r="C37" s="120"/>
      <c r="D37" s="120"/>
      <c r="E37" s="121"/>
    </row>
    <row r="38" spans="1:5" x14ac:dyDescent="0.2">
      <c r="A38" s="143"/>
      <c r="B38" s="142"/>
      <c r="C38" s="120"/>
      <c r="D38" s="120"/>
      <c r="E38" s="121"/>
    </row>
    <row r="39" spans="1:5" x14ac:dyDescent="0.2">
      <c r="A39" s="143"/>
      <c r="B39" s="96"/>
      <c r="C39" s="120"/>
      <c r="D39" s="120"/>
      <c r="E39" s="121"/>
    </row>
    <row r="40" spans="1:5" x14ac:dyDescent="0.2">
      <c r="A40" s="95" t="s">
        <v>6</v>
      </c>
      <c r="B40" s="122"/>
      <c r="C40" s="122">
        <f>SUM(C34:C39)</f>
        <v>0</v>
      </c>
      <c r="D40" s="122">
        <f>SUM(D34:D39)</f>
        <v>107945900</v>
      </c>
      <c r="E40" s="123"/>
    </row>
    <row r="41" spans="1:5" x14ac:dyDescent="0.2">
      <c r="C41" s="82"/>
    </row>
    <row r="42" spans="1:5" x14ac:dyDescent="0.2">
      <c r="A42" s="262" t="s">
        <v>138</v>
      </c>
      <c r="B42" s="262"/>
      <c r="C42" s="262"/>
      <c r="D42" s="262"/>
      <c r="E42" s="262"/>
    </row>
    <row r="43" spans="1:5" x14ac:dyDescent="0.2">
      <c r="A43" s="263" t="s">
        <v>137</v>
      </c>
      <c r="B43" s="263"/>
      <c r="C43" s="263"/>
      <c r="D43" s="263"/>
      <c r="E43" s="263"/>
    </row>
    <row r="44" spans="1:5" x14ac:dyDescent="0.2">
      <c r="A44" s="5"/>
      <c r="B44" s="5"/>
      <c r="C44" s="5"/>
      <c r="D44" s="5"/>
      <c r="E44" s="99" t="s">
        <v>231</v>
      </c>
    </row>
    <row r="45" spans="1:5" ht="12.75" customHeight="1" x14ac:dyDescent="0.2">
      <c r="A45" s="268" t="s">
        <v>120</v>
      </c>
      <c r="B45" s="270" t="s">
        <v>1</v>
      </c>
      <c r="C45" s="264" t="s">
        <v>196</v>
      </c>
      <c r="D45" s="264" t="s">
        <v>10</v>
      </c>
      <c r="E45" s="272" t="s">
        <v>11</v>
      </c>
    </row>
    <row r="46" spans="1:5" x14ac:dyDescent="0.2">
      <c r="A46" s="269"/>
      <c r="B46" s="271"/>
      <c r="C46" s="265"/>
      <c r="D46" s="265"/>
      <c r="E46" s="273"/>
    </row>
    <row r="47" spans="1:5" x14ac:dyDescent="0.2">
      <c r="A47" s="52"/>
      <c r="B47" s="52"/>
      <c r="C47" s="52"/>
      <c r="D47" s="52"/>
      <c r="E47" s="52"/>
    </row>
    <row r="48" spans="1:5" x14ac:dyDescent="0.2">
      <c r="A48" s="52"/>
      <c r="B48" s="52"/>
      <c r="C48" s="52"/>
      <c r="D48" s="52"/>
      <c r="E48" s="52"/>
    </row>
    <row r="49" spans="1:5" x14ac:dyDescent="0.2">
      <c r="A49" s="52"/>
      <c r="B49" s="52"/>
      <c r="C49" s="52"/>
      <c r="D49" s="52"/>
      <c r="E49" s="52"/>
    </row>
    <row r="50" spans="1:5" x14ac:dyDescent="0.2">
      <c r="A50" s="14" t="s">
        <v>6</v>
      </c>
      <c r="B50" s="52">
        <v>0</v>
      </c>
      <c r="C50" s="52">
        <v>0</v>
      </c>
      <c r="D50" s="52">
        <v>0</v>
      </c>
      <c r="E50" s="52">
        <v>0</v>
      </c>
    </row>
    <row r="52" spans="1:5" x14ac:dyDescent="0.2">
      <c r="A52" s="262" t="s">
        <v>139</v>
      </c>
      <c r="B52" s="262"/>
      <c r="C52" s="262"/>
      <c r="D52" s="262"/>
      <c r="E52" s="262"/>
    </row>
    <row r="53" spans="1:5" x14ac:dyDescent="0.2">
      <c r="A53" s="263" t="s">
        <v>266</v>
      </c>
      <c r="B53" s="263"/>
      <c r="C53" s="263"/>
      <c r="D53" s="263"/>
      <c r="E53" s="263"/>
    </row>
    <row r="54" spans="1:5" x14ac:dyDescent="0.2">
      <c r="A54" s="5"/>
      <c r="B54" s="5"/>
      <c r="C54" s="5"/>
      <c r="D54" s="5"/>
      <c r="E54" s="99" t="s">
        <v>231</v>
      </c>
    </row>
    <row r="55" spans="1:5" ht="12.75" customHeight="1" x14ac:dyDescent="0.2">
      <c r="A55" s="268" t="s">
        <v>120</v>
      </c>
      <c r="B55" s="270" t="s">
        <v>1</v>
      </c>
      <c r="C55" s="264" t="s">
        <v>196</v>
      </c>
      <c r="D55" s="264" t="s">
        <v>10</v>
      </c>
      <c r="E55" s="272" t="s">
        <v>11</v>
      </c>
    </row>
    <row r="56" spans="1:5" x14ac:dyDescent="0.2">
      <c r="A56" s="269"/>
      <c r="B56" s="271"/>
      <c r="C56" s="265"/>
      <c r="D56" s="265"/>
      <c r="E56" s="273"/>
    </row>
    <row r="57" spans="1:5" x14ac:dyDescent="0.2">
      <c r="A57" s="173" t="s">
        <v>265</v>
      </c>
      <c r="B57" s="120">
        <v>655800</v>
      </c>
      <c r="C57" s="120"/>
      <c r="D57" s="120"/>
      <c r="E57" s="120">
        <v>655800</v>
      </c>
    </row>
    <row r="58" spans="1:5" x14ac:dyDescent="0.2">
      <c r="A58" s="52"/>
      <c r="B58" s="52"/>
      <c r="C58" s="52"/>
      <c r="D58" s="52"/>
      <c r="E58" s="52"/>
    </row>
    <row r="59" spans="1:5" x14ac:dyDescent="0.2">
      <c r="A59" s="52"/>
      <c r="B59" s="52"/>
      <c r="C59" s="52"/>
      <c r="D59" s="52"/>
      <c r="E59" s="52"/>
    </row>
    <row r="60" spans="1:5" x14ac:dyDescent="0.2">
      <c r="A60" s="14" t="s">
        <v>6</v>
      </c>
      <c r="B60" s="52">
        <v>0</v>
      </c>
      <c r="C60" s="52">
        <v>0</v>
      </c>
      <c r="D60" s="52">
        <v>0</v>
      </c>
      <c r="E60" s="52">
        <v>0</v>
      </c>
    </row>
  </sheetData>
  <mergeCells count="37">
    <mergeCell ref="A20:E20"/>
    <mergeCell ref="E32:E33"/>
    <mergeCell ref="A31:E31"/>
    <mergeCell ref="A2:B2"/>
    <mergeCell ref="A3:B3"/>
    <mergeCell ref="A29:E29"/>
    <mergeCell ref="A22:E22"/>
    <mergeCell ref="A21:E21"/>
    <mergeCell ref="A11:E11"/>
    <mergeCell ref="C23:C24"/>
    <mergeCell ref="A12:E12"/>
    <mergeCell ref="B14:B15"/>
    <mergeCell ref="C14:C15"/>
    <mergeCell ref="D14:D15"/>
    <mergeCell ref="E14:E15"/>
    <mergeCell ref="A14:A15"/>
    <mergeCell ref="C45:C46"/>
    <mergeCell ref="D45:D46"/>
    <mergeCell ref="E45:E46"/>
    <mergeCell ref="A42:E42"/>
    <mergeCell ref="B23:B24"/>
    <mergeCell ref="A30:E30"/>
    <mergeCell ref="A32:A33"/>
    <mergeCell ref="E23:E24"/>
    <mergeCell ref="A23:A24"/>
    <mergeCell ref="D23:D24"/>
    <mergeCell ref="A43:E43"/>
    <mergeCell ref="A45:A46"/>
    <mergeCell ref="B45:B46"/>
    <mergeCell ref="B32:D32"/>
    <mergeCell ref="A52:E52"/>
    <mergeCell ref="A53:E53"/>
    <mergeCell ref="A55:A56"/>
    <mergeCell ref="B55:B56"/>
    <mergeCell ref="C55:C56"/>
    <mergeCell ref="D55:D56"/>
    <mergeCell ref="E55:E56"/>
  </mergeCells>
  <phoneticPr fontId="0" type="noConversion"/>
  <pageMargins left="0.75" right="0.35" top="0.36" bottom="0.3" header="0.26" footer="0.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3:N41"/>
  <sheetViews>
    <sheetView topLeftCell="A25" zoomScale="135" workbookViewId="0">
      <selection activeCell="A3" sqref="A3:H3"/>
    </sheetView>
  </sheetViews>
  <sheetFormatPr defaultRowHeight="12.75" x14ac:dyDescent="0.2"/>
  <cols>
    <col min="4" max="4" width="26.85546875" customWidth="1"/>
    <col min="5" max="5" width="13.28515625" customWidth="1"/>
    <col min="6" max="6" width="11.42578125" customWidth="1"/>
    <col min="7" max="7" width="11.140625" customWidth="1"/>
    <col min="8" max="10" width="9.140625" customWidth="1"/>
    <col min="11" max="11" width="10.140625" customWidth="1"/>
    <col min="12" max="12" width="9.85546875" customWidth="1"/>
    <col min="13" max="13" width="11.85546875" customWidth="1"/>
    <col min="14" max="14" width="6.5703125" customWidth="1"/>
  </cols>
  <sheetData>
    <row r="3" spans="1:14" x14ac:dyDescent="0.2">
      <c r="A3" s="245" t="s">
        <v>111</v>
      </c>
      <c r="B3" s="245"/>
      <c r="C3" s="245"/>
      <c r="D3" s="245"/>
      <c r="E3" s="245"/>
      <c r="F3" s="245"/>
      <c r="G3" s="245"/>
      <c r="H3" s="245"/>
      <c r="I3" s="190"/>
      <c r="J3" s="190"/>
      <c r="K3" s="190"/>
      <c r="L3" s="190"/>
      <c r="M3" s="190"/>
      <c r="N3" s="190"/>
    </row>
    <row r="4" spans="1:14" x14ac:dyDescent="0.2">
      <c r="A4" s="290" t="s">
        <v>267</v>
      </c>
      <c r="B4" s="290"/>
      <c r="C4" s="290"/>
      <c r="D4" s="290"/>
      <c r="E4" s="290"/>
      <c r="F4" s="290"/>
      <c r="G4" s="290"/>
      <c r="H4" s="174"/>
    </row>
    <row r="5" spans="1:14" x14ac:dyDescent="0.2">
      <c r="A5" s="290" t="s">
        <v>20</v>
      </c>
      <c r="B5" s="290"/>
      <c r="C5" s="290"/>
      <c r="D5" s="290"/>
      <c r="E5" s="290"/>
      <c r="F5" s="290"/>
      <c r="G5" s="290"/>
      <c r="H5" s="174"/>
    </row>
    <row r="6" spans="1:14" ht="13.5" thickBot="1" x14ac:dyDescent="0.25">
      <c r="A6" s="291" t="s">
        <v>230</v>
      </c>
      <c r="B6" s="291"/>
      <c r="C6" s="291"/>
      <c r="D6" s="291"/>
      <c r="E6" s="291"/>
      <c r="F6" s="291"/>
      <c r="G6" s="291"/>
      <c r="H6" s="291"/>
    </row>
    <row r="7" spans="1:14" x14ac:dyDescent="0.2">
      <c r="A7" s="292" t="s">
        <v>0</v>
      </c>
      <c r="B7" s="293"/>
      <c r="C7" s="293"/>
      <c r="D7" s="293"/>
      <c r="E7" s="296" t="s">
        <v>213</v>
      </c>
      <c r="F7" s="297"/>
      <c r="G7" s="298"/>
      <c r="H7" s="299" t="s">
        <v>215</v>
      </c>
    </row>
    <row r="8" spans="1:14" ht="13.5" thickBot="1" x14ac:dyDescent="0.25">
      <c r="A8" s="294"/>
      <c r="B8" s="295"/>
      <c r="C8" s="295"/>
      <c r="D8" s="295"/>
      <c r="E8" s="175" t="s">
        <v>204</v>
      </c>
      <c r="F8" s="176" t="s">
        <v>205</v>
      </c>
      <c r="G8" s="177" t="s">
        <v>214</v>
      </c>
      <c r="H8" s="300"/>
    </row>
    <row r="9" spans="1:14" x14ac:dyDescent="0.2">
      <c r="A9" s="247" t="s">
        <v>53</v>
      </c>
      <c r="B9" s="247"/>
      <c r="C9" s="247"/>
      <c r="D9" s="302"/>
      <c r="E9" s="178">
        <v>111557486</v>
      </c>
      <c r="F9" s="179">
        <v>125821957</v>
      </c>
      <c r="G9" s="180">
        <v>125821957</v>
      </c>
      <c r="H9" s="83">
        <f>G9/F9</f>
        <v>1</v>
      </c>
    </row>
    <row r="10" spans="1:14" x14ac:dyDescent="0.2">
      <c r="A10" s="223" t="s">
        <v>54</v>
      </c>
      <c r="B10" s="223"/>
      <c r="C10" s="223"/>
      <c r="D10" s="229"/>
      <c r="E10" s="181">
        <v>65990670</v>
      </c>
      <c r="F10" s="182">
        <v>74509725</v>
      </c>
      <c r="G10" s="183">
        <v>74509725</v>
      </c>
      <c r="H10" s="83">
        <f t="shared" ref="H10:H41" si="0">G10/F10</f>
        <v>1</v>
      </c>
    </row>
    <row r="11" spans="1:14" x14ac:dyDescent="0.2">
      <c r="A11" s="224" t="s">
        <v>268</v>
      </c>
      <c r="B11" s="225"/>
      <c r="C11" s="225"/>
      <c r="D11" s="225"/>
      <c r="E11" s="181">
        <v>54740540</v>
      </c>
      <c r="F11" s="182">
        <v>58938033</v>
      </c>
      <c r="G11" s="183">
        <v>58938033</v>
      </c>
      <c r="H11" s="83">
        <f t="shared" si="0"/>
        <v>1</v>
      </c>
    </row>
    <row r="12" spans="1:14" x14ac:dyDescent="0.2">
      <c r="A12" s="224" t="s">
        <v>269</v>
      </c>
      <c r="B12" s="225"/>
      <c r="C12" s="225"/>
      <c r="D12" s="225"/>
      <c r="E12" s="181">
        <v>44412384</v>
      </c>
      <c r="F12" s="182">
        <v>40329241</v>
      </c>
      <c r="G12" s="183">
        <v>40329241</v>
      </c>
      <c r="H12" s="83">
        <f t="shared" si="0"/>
        <v>1</v>
      </c>
    </row>
    <row r="13" spans="1:14" x14ac:dyDescent="0.2">
      <c r="A13" s="229" t="s">
        <v>55</v>
      </c>
      <c r="B13" s="230"/>
      <c r="C13" s="230"/>
      <c r="D13" s="230"/>
      <c r="E13" s="181">
        <v>4662477</v>
      </c>
      <c r="F13" s="182">
        <v>7746056</v>
      </c>
      <c r="G13" s="183">
        <v>7746056</v>
      </c>
      <c r="H13" s="83">
        <f t="shared" si="0"/>
        <v>1</v>
      </c>
    </row>
    <row r="14" spans="1:14" x14ac:dyDescent="0.2">
      <c r="A14" s="229" t="s">
        <v>56</v>
      </c>
      <c r="B14" s="230"/>
      <c r="C14" s="230"/>
      <c r="D14" s="230"/>
      <c r="E14" s="184"/>
      <c r="F14" s="182">
        <v>33899898</v>
      </c>
      <c r="G14" s="183">
        <v>33899898</v>
      </c>
      <c r="H14" s="83">
        <f t="shared" si="0"/>
        <v>1</v>
      </c>
    </row>
    <row r="15" spans="1:14" x14ac:dyDescent="0.2">
      <c r="A15" s="229" t="s">
        <v>250</v>
      </c>
      <c r="B15" s="230"/>
      <c r="C15" s="230"/>
      <c r="D15" s="230"/>
      <c r="E15" s="184"/>
      <c r="F15" s="182">
        <v>141490</v>
      </c>
      <c r="G15" s="183">
        <v>141490</v>
      </c>
      <c r="H15" s="83">
        <f t="shared" si="0"/>
        <v>1</v>
      </c>
    </row>
    <row r="16" spans="1:14" x14ac:dyDescent="0.2">
      <c r="A16" s="224" t="s">
        <v>57</v>
      </c>
      <c r="B16" s="225"/>
      <c r="C16" s="225"/>
      <c r="D16" s="225"/>
      <c r="E16" s="184"/>
      <c r="F16" s="182"/>
      <c r="G16" s="183"/>
      <c r="H16" s="83"/>
    </row>
    <row r="17" spans="1:8" x14ac:dyDescent="0.2">
      <c r="A17" s="224" t="s">
        <v>58</v>
      </c>
      <c r="B17" s="225"/>
      <c r="C17" s="225"/>
      <c r="D17" s="225"/>
      <c r="E17" s="184"/>
      <c r="F17" s="182"/>
      <c r="G17" s="183"/>
      <c r="H17" s="83"/>
    </row>
    <row r="18" spans="1:8" x14ac:dyDescent="0.2">
      <c r="A18" s="224" t="s">
        <v>59</v>
      </c>
      <c r="B18" s="225"/>
      <c r="C18" s="225"/>
      <c r="D18" s="225"/>
      <c r="E18" s="184"/>
      <c r="F18" s="182"/>
      <c r="G18" s="183"/>
      <c r="H18" s="83"/>
    </row>
    <row r="19" spans="1:8" x14ac:dyDescent="0.2">
      <c r="A19" s="224" t="s">
        <v>60</v>
      </c>
      <c r="B19" s="225"/>
      <c r="C19" s="225"/>
      <c r="D19" s="225"/>
      <c r="E19" s="181">
        <v>64816700</v>
      </c>
      <c r="F19" s="182">
        <v>62440814</v>
      </c>
      <c r="G19" s="183">
        <v>71525004</v>
      </c>
      <c r="H19" s="83">
        <f t="shared" si="0"/>
        <v>1.1454848106240254</v>
      </c>
    </row>
    <row r="20" spans="1:8" x14ac:dyDescent="0.2">
      <c r="A20" s="211" t="s">
        <v>105</v>
      </c>
      <c r="B20" s="212"/>
      <c r="C20" s="212"/>
      <c r="D20" s="212"/>
      <c r="E20" s="185">
        <f>SUM(E9:E19)</f>
        <v>346180257</v>
      </c>
      <c r="F20" s="186">
        <f>SUM(F9:F19)</f>
        <v>403827214</v>
      </c>
      <c r="G20" s="187">
        <f>SUM(G9:G19)</f>
        <v>412911404</v>
      </c>
      <c r="H20" s="83">
        <f t="shared" si="0"/>
        <v>1.0224952397586557</v>
      </c>
    </row>
    <row r="21" spans="1:8" x14ac:dyDescent="0.2">
      <c r="A21" s="229"/>
      <c r="B21" s="230"/>
      <c r="C21" s="230"/>
      <c r="D21" s="230"/>
      <c r="E21" s="184"/>
      <c r="F21" s="182"/>
      <c r="G21" s="183"/>
      <c r="H21" s="83"/>
    </row>
    <row r="22" spans="1:8" x14ac:dyDescent="0.2">
      <c r="A22" s="249" t="s">
        <v>70</v>
      </c>
      <c r="B22" s="250"/>
      <c r="C22" s="250"/>
      <c r="D22" s="250"/>
      <c r="E22" s="181">
        <v>66175000</v>
      </c>
      <c r="F22" s="186">
        <v>66175000</v>
      </c>
      <c r="G22" s="187">
        <v>107586823</v>
      </c>
      <c r="H22" s="83">
        <f t="shared" si="0"/>
        <v>1.6257925651681149</v>
      </c>
    </row>
    <row r="23" spans="1:8" x14ac:dyDescent="0.2">
      <c r="A23" s="222"/>
      <c r="B23" s="222"/>
      <c r="C23" s="222"/>
      <c r="D23" s="214"/>
      <c r="E23" s="188"/>
      <c r="F23" s="186"/>
      <c r="G23" s="187"/>
      <c r="H23" s="83"/>
    </row>
    <row r="24" spans="1:8" x14ac:dyDescent="0.2">
      <c r="A24" s="248" t="s">
        <v>71</v>
      </c>
      <c r="B24" s="248"/>
      <c r="C24" s="248"/>
      <c r="D24" s="301"/>
      <c r="E24" s="184"/>
      <c r="F24" s="182"/>
      <c r="G24" s="183"/>
      <c r="H24" s="83"/>
    </row>
    <row r="25" spans="1:8" x14ac:dyDescent="0.2">
      <c r="A25" s="227" t="s">
        <v>72</v>
      </c>
      <c r="B25" s="227"/>
      <c r="C25" s="227"/>
      <c r="D25" s="224"/>
      <c r="E25" s="181">
        <v>6140000</v>
      </c>
      <c r="F25" s="182">
        <v>6788000</v>
      </c>
      <c r="G25" s="183">
        <v>6905132</v>
      </c>
      <c r="H25" s="83">
        <f t="shared" si="0"/>
        <v>1.0172557454331173</v>
      </c>
    </row>
    <row r="26" spans="1:8" x14ac:dyDescent="0.2">
      <c r="A26" s="223" t="s">
        <v>73</v>
      </c>
      <c r="B26" s="223"/>
      <c r="C26" s="223"/>
      <c r="D26" s="229"/>
      <c r="E26" s="185">
        <v>2862000</v>
      </c>
      <c r="F26" s="186">
        <v>2862000</v>
      </c>
      <c r="G26" s="187">
        <v>2718450</v>
      </c>
      <c r="H26" s="83">
        <f t="shared" si="0"/>
        <v>0.94984276729559747</v>
      </c>
    </row>
    <row r="27" spans="1:8" x14ac:dyDescent="0.2">
      <c r="A27" s="248" t="s">
        <v>195</v>
      </c>
      <c r="B27" s="248"/>
      <c r="C27" s="248"/>
      <c r="D27" s="301"/>
      <c r="E27" s="188"/>
      <c r="F27" s="182"/>
      <c r="G27" s="183"/>
      <c r="H27" s="83"/>
    </row>
    <row r="28" spans="1:8" x14ac:dyDescent="0.2">
      <c r="A28" s="248" t="s">
        <v>194</v>
      </c>
      <c r="B28" s="248"/>
      <c r="C28" s="248"/>
      <c r="D28" s="301"/>
      <c r="E28" s="181"/>
      <c r="F28" s="182"/>
      <c r="G28" s="183"/>
      <c r="H28" s="83"/>
    </row>
    <row r="29" spans="1:8" x14ac:dyDescent="0.2">
      <c r="A29" s="223" t="s">
        <v>74</v>
      </c>
      <c r="B29" s="223"/>
      <c r="C29" s="223"/>
      <c r="D29" s="229"/>
      <c r="E29" s="181">
        <v>1598000</v>
      </c>
      <c r="F29" s="182">
        <v>1772960</v>
      </c>
      <c r="G29" s="183">
        <v>1705458</v>
      </c>
      <c r="H29" s="83">
        <f t="shared" si="0"/>
        <v>0.96192694702644166</v>
      </c>
    </row>
    <row r="30" spans="1:8" x14ac:dyDescent="0.2">
      <c r="A30" s="229" t="s">
        <v>75</v>
      </c>
      <c r="B30" s="230"/>
      <c r="C30" s="230"/>
      <c r="D30" s="230"/>
      <c r="E30" s="184"/>
      <c r="F30" s="182"/>
      <c r="G30" s="183"/>
      <c r="H30" s="83"/>
    </row>
    <row r="31" spans="1:8" x14ac:dyDescent="0.2">
      <c r="A31" s="223" t="s">
        <v>76</v>
      </c>
      <c r="B31" s="223"/>
      <c r="C31" s="223"/>
      <c r="D31" s="229"/>
      <c r="E31" s="181">
        <v>100000</v>
      </c>
      <c r="F31" s="182">
        <v>100000</v>
      </c>
      <c r="G31" s="183">
        <v>74372</v>
      </c>
      <c r="H31" s="83">
        <v>0</v>
      </c>
    </row>
    <row r="32" spans="1:8" x14ac:dyDescent="0.2">
      <c r="A32" s="223" t="s">
        <v>77</v>
      </c>
      <c r="B32" s="222"/>
      <c r="C32" s="222"/>
      <c r="D32" s="214"/>
      <c r="E32" s="188"/>
      <c r="F32" s="186"/>
      <c r="G32" s="187"/>
      <c r="H32" s="83"/>
    </row>
    <row r="33" spans="1:8" x14ac:dyDescent="0.2">
      <c r="A33" s="229" t="s">
        <v>244</v>
      </c>
      <c r="B33" s="230"/>
      <c r="C33" s="230"/>
      <c r="D33" s="230"/>
      <c r="E33" s="188"/>
      <c r="F33" s="186"/>
      <c r="G33" s="187">
        <v>1563065</v>
      </c>
      <c r="H33" s="83">
        <v>0</v>
      </c>
    </row>
    <row r="34" spans="1:8" x14ac:dyDescent="0.2">
      <c r="A34" s="222" t="s">
        <v>78</v>
      </c>
      <c r="B34" s="222"/>
      <c r="C34" s="222"/>
      <c r="D34" s="214"/>
      <c r="E34" s="185">
        <f>SUM(E25:E33)</f>
        <v>10700000</v>
      </c>
      <c r="F34" s="186">
        <f t="shared" ref="F34:G34" si="1">SUM(F24:F33)</f>
        <v>11522960</v>
      </c>
      <c r="G34" s="189">
        <f t="shared" si="1"/>
        <v>12966477</v>
      </c>
      <c r="H34" s="83">
        <f t="shared" si="0"/>
        <v>1.1252731069100301</v>
      </c>
    </row>
    <row r="35" spans="1:8" x14ac:dyDescent="0.2">
      <c r="A35" s="241"/>
      <c r="B35" s="241"/>
      <c r="C35" s="241"/>
      <c r="D35" s="303"/>
      <c r="E35" s="178"/>
      <c r="F35" s="182"/>
      <c r="G35" s="183"/>
      <c r="H35" s="83"/>
    </row>
    <row r="36" spans="1:8" x14ac:dyDescent="0.2">
      <c r="A36" s="227" t="s">
        <v>79</v>
      </c>
      <c r="B36" s="227"/>
      <c r="C36" s="227"/>
      <c r="D36" s="224"/>
      <c r="E36" s="184"/>
      <c r="F36" s="182"/>
      <c r="G36" s="183"/>
      <c r="H36" s="83"/>
    </row>
    <row r="37" spans="1:8" x14ac:dyDescent="0.2">
      <c r="A37" s="227" t="s">
        <v>80</v>
      </c>
      <c r="B37" s="227"/>
      <c r="C37" s="227"/>
      <c r="D37" s="224"/>
      <c r="E37" s="184"/>
      <c r="F37" s="182"/>
      <c r="G37" s="183"/>
      <c r="H37" s="83"/>
    </row>
    <row r="38" spans="1:8" x14ac:dyDescent="0.2">
      <c r="A38" s="223" t="s">
        <v>81</v>
      </c>
      <c r="B38" s="223"/>
      <c r="C38" s="223"/>
      <c r="D38" s="229"/>
      <c r="E38" s="184"/>
      <c r="F38" s="182"/>
      <c r="G38" s="183"/>
      <c r="H38" s="83"/>
    </row>
    <row r="39" spans="1:8" x14ac:dyDescent="0.2">
      <c r="A39" s="222" t="s">
        <v>82</v>
      </c>
      <c r="B39" s="222"/>
      <c r="C39" s="222"/>
      <c r="D39" s="214"/>
      <c r="E39" s="184"/>
      <c r="F39" s="182"/>
      <c r="G39" s="183"/>
      <c r="H39" s="83"/>
    </row>
    <row r="40" spans="1:8" x14ac:dyDescent="0.2">
      <c r="A40" s="222"/>
      <c r="B40" s="222"/>
      <c r="C40" s="222"/>
      <c r="D40" s="214"/>
      <c r="E40" s="184"/>
      <c r="F40" s="182"/>
      <c r="G40" s="183"/>
      <c r="H40" s="83"/>
    </row>
    <row r="41" spans="1:8" x14ac:dyDescent="0.2">
      <c r="A41" s="222" t="s">
        <v>183</v>
      </c>
      <c r="B41" s="222"/>
      <c r="C41" s="222"/>
      <c r="D41" s="214"/>
      <c r="E41" s="185">
        <f>E34+E22+E20</f>
        <v>423055257</v>
      </c>
      <c r="F41" s="186">
        <f t="shared" ref="F41:G41" si="2">F39+F34+F22+F20</f>
        <v>481525174</v>
      </c>
      <c r="G41" s="189">
        <f t="shared" si="2"/>
        <v>533464704</v>
      </c>
      <c r="H41" s="83">
        <f t="shared" si="0"/>
        <v>1.1078646201787157</v>
      </c>
    </row>
  </sheetData>
  <mergeCells count="40">
    <mergeCell ref="A41:D41"/>
    <mergeCell ref="A32:D32"/>
    <mergeCell ref="A38:D38"/>
    <mergeCell ref="A39:D39"/>
    <mergeCell ref="A40:D40"/>
    <mergeCell ref="A31:D31"/>
    <mergeCell ref="A34:D34"/>
    <mergeCell ref="A35:D35"/>
    <mergeCell ref="A36:D36"/>
    <mergeCell ref="A37:D37"/>
    <mergeCell ref="A33:D33"/>
    <mergeCell ref="A28:D28"/>
    <mergeCell ref="A18:D18"/>
    <mergeCell ref="A16:D16"/>
    <mergeCell ref="A12:D12"/>
    <mergeCell ref="A13:D13"/>
    <mergeCell ref="A14:D14"/>
    <mergeCell ref="A27:D27"/>
    <mergeCell ref="A10:D10"/>
    <mergeCell ref="A20:D20"/>
    <mergeCell ref="A30:D30"/>
    <mergeCell ref="A9:D9"/>
    <mergeCell ref="A15:D15"/>
    <mergeCell ref="A17:D17"/>
    <mergeCell ref="A21:D21"/>
    <mergeCell ref="A22:D22"/>
    <mergeCell ref="A23:D23"/>
    <mergeCell ref="A24:D24"/>
    <mergeCell ref="A25:D25"/>
    <mergeCell ref="A11:D11"/>
    <mergeCell ref="A19:D19"/>
    <mergeCell ref="A29:D29"/>
    <mergeCell ref="A26:D26"/>
    <mergeCell ref="A3:H3"/>
    <mergeCell ref="A4:G4"/>
    <mergeCell ref="A5:G5"/>
    <mergeCell ref="A6:H6"/>
    <mergeCell ref="A7:D8"/>
    <mergeCell ref="E7:G7"/>
    <mergeCell ref="H7:H8"/>
  </mergeCells>
  <phoneticPr fontId="9" type="noConversion"/>
  <printOptions horizontalCentered="1"/>
  <pageMargins left="0.27559055118110237" right="0.19685039370078741" top="0.23622047244094491" bottom="0.19685039370078741" header="0.15748031496062992" footer="0.1574803149606299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30"/>
  <sheetViews>
    <sheetView zoomScale="135" workbookViewId="0">
      <pane ySplit="1" topLeftCell="A2" activePane="bottomLeft" state="frozen"/>
      <selection pane="bottomLeft" activeCell="D32" sqref="D32"/>
    </sheetView>
  </sheetViews>
  <sheetFormatPr defaultRowHeight="12.75" x14ac:dyDescent="0.2"/>
  <cols>
    <col min="1" max="2" width="9.28515625" customWidth="1"/>
    <col min="4" max="4" width="18.7109375" customWidth="1"/>
    <col min="5" max="7" width="11.140625" customWidth="1"/>
    <col min="8" max="8" width="9.42578125" customWidth="1"/>
    <col min="9" max="9" width="11.28515625" customWidth="1"/>
    <col min="10" max="10" width="11.5703125" customWidth="1"/>
    <col min="11" max="11" width="9.140625" customWidth="1"/>
    <col min="12" max="12" width="10.85546875" customWidth="1"/>
    <col min="13" max="13" width="11" customWidth="1"/>
    <col min="14" max="14" width="9.28515625" customWidth="1"/>
    <col min="15" max="15" width="9.42578125" customWidth="1"/>
  </cols>
  <sheetData>
    <row r="1" spans="1:14" x14ac:dyDescent="0.2">
      <c r="A1" s="262" t="s">
        <v>112</v>
      </c>
      <c r="B1" s="262"/>
      <c r="C1" s="262"/>
      <c r="D1" s="262"/>
      <c r="E1" s="262"/>
      <c r="F1" s="262"/>
      <c r="G1" s="262"/>
      <c r="H1" s="262"/>
      <c r="I1" s="192"/>
      <c r="J1" s="192"/>
      <c r="K1" s="192"/>
      <c r="L1" s="192"/>
      <c r="M1" s="192"/>
      <c r="N1" s="192"/>
    </row>
    <row r="3" spans="1:14" x14ac:dyDescent="0.2">
      <c r="A3" s="246" t="s">
        <v>270</v>
      </c>
      <c r="B3" s="246"/>
      <c r="C3" s="246"/>
      <c r="D3" s="246"/>
      <c r="E3" s="246"/>
      <c r="F3" s="246"/>
      <c r="G3" s="246"/>
      <c r="H3" s="246"/>
    </row>
    <row r="4" spans="1:14" x14ac:dyDescent="0.2">
      <c r="A4" s="246" t="s">
        <v>20</v>
      </c>
      <c r="B4" s="246"/>
      <c r="C4" s="246"/>
      <c r="D4" s="246"/>
      <c r="E4" s="246"/>
      <c r="F4" s="246"/>
      <c r="G4" s="246"/>
      <c r="H4" s="246"/>
    </row>
    <row r="5" spans="1:14" x14ac:dyDescent="0.2">
      <c r="A5" s="167"/>
      <c r="B5" s="167"/>
      <c r="C5" s="167"/>
      <c r="D5" s="167"/>
      <c r="E5" s="167"/>
      <c r="F5" s="167"/>
      <c r="G5" s="167"/>
      <c r="H5" s="167"/>
    </row>
    <row r="6" spans="1:14" x14ac:dyDescent="0.2">
      <c r="A6" s="167"/>
      <c r="B6" s="167"/>
      <c r="C6" s="167"/>
      <c r="D6" s="167"/>
      <c r="E6" s="167"/>
      <c r="F6" s="167"/>
      <c r="G6" s="167"/>
      <c r="H6" s="167"/>
    </row>
    <row r="7" spans="1:14" x14ac:dyDescent="0.2">
      <c r="A7" s="252" t="s">
        <v>231</v>
      </c>
      <c r="B7" s="252"/>
      <c r="C7" s="252"/>
      <c r="D7" s="252"/>
      <c r="E7" s="252"/>
      <c r="F7" s="252"/>
      <c r="G7" s="252"/>
      <c r="H7" s="252"/>
    </row>
    <row r="8" spans="1:14" x14ac:dyDescent="0.2">
      <c r="A8" s="221" t="s">
        <v>0</v>
      </c>
      <c r="B8" s="221"/>
      <c r="C8" s="221"/>
      <c r="D8" s="221"/>
      <c r="E8" s="304" t="s">
        <v>271</v>
      </c>
      <c r="F8" s="305"/>
      <c r="G8" s="306"/>
      <c r="H8" s="272" t="s">
        <v>215</v>
      </c>
    </row>
    <row r="9" spans="1:14" x14ac:dyDescent="0.2">
      <c r="A9" s="221"/>
      <c r="B9" s="221"/>
      <c r="C9" s="221"/>
      <c r="D9" s="221"/>
      <c r="E9" s="307"/>
      <c r="F9" s="308"/>
      <c r="G9" s="309"/>
      <c r="H9" s="273"/>
    </row>
    <row r="10" spans="1:14" x14ac:dyDescent="0.2">
      <c r="A10" s="160"/>
      <c r="B10" s="160"/>
      <c r="C10" s="160"/>
      <c r="D10" s="160"/>
      <c r="E10" s="168" t="s">
        <v>210</v>
      </c>
      <c r="F10" s="168" t="s">
        <v>211</v>
      </c>
      <c r="G10" s="168" t="s">
        <v>208</v>
      </c>
      <c r="H10" s="170"/>
    </row>
    <row r="11" spans="1:14" x14ac:dyDescent="0.2">
      <c r="A11" s="248" t="s">
        <v>83</v>
      </c>
      <c r="B11" s="248"/>
      <c r="C11" s="248"/>
      <c r="D11" s="248"/>
      <c r="E11" s="28"/>
      <c r="F11" s="28"/>
      <c r="G11" s="153"/>
      <c r="H11" s="153"/>
    </row>
    <row r="12" spans="1:14" ht="18.75" customHeight="1" x14ac:dyDescent="0.2">
      <c r="A12" s="279" t="s">
        <v>84</v>
      </c>
      <c r="B12" s="279"/>
      <c r="C12" s="279"/>
      <c r="D12" s="279"/>
      <c r="E12" s="28"/>
      <c r="F12" s="28"/>
      <c r="G12" s="153"/>
      <c r="H12" s="153"/>
    </row>
    <row r="13" spans="1:14" ht="19.5" customHeight="1" x14ac:dyDescent="0.2">
      <c r="A13" s="280" t="s">
        <v>85</v>
      </c>
      <c r="B13" s="280"/>
      <c r="C13" s="280"/>
      <c r="D13" s="280"/>
      <c r="E13" s="28"/>
      <c r="F13" s="28"/>
      <c r="G13" s="153"/>
      <c r="H13" s="153"/>
    </row>
    <row r="14" spans="1:14" ht="20.25" customHeight="1" x14ac:dyDescent="0.2">
      <c r="A14" s="280" t="s">
        <v>86</v>
      </c>
      <c r="B14" s="280"/>
      <c r="C14" s="280"/>
      <c r="D14" s="280"/>
      <c r="E14" s="28"/>
      <c r="F14" s="28"/>
      <c r="G14" s="153"/>
      <c r="H14" s="153"/>
    </row>
    <row r="15" spans="1:14" x14ac:dyDescent="0.2">
      <c r="A15" s="283" t="s">
        <v>87</v>
      </c>
      <c r="B15" s="284"/>
      <c r="C15" s="284"/>
      <c r="D15" s="285"/>
      <c r="E15" s="114">
        <v>39504000</v>
      </c>
      <c r="F15" s="114">
        <v>94380056</v>
      </c>
      <c r="G15" s="105">
        <v>107945900</v>
      </c>
      <c r="H15" s="73">
        <f>G15/F15</f>
        <v>1.1437363419237641</v>
      </c>
    </row>
    <row r="16" spans="1:14" ht="24" customHeight="1" x14ac:dyDescent="0.2">
      <c r="A16" s="281" t="s">
        <v>88</v>
      </c>
      <c r="B16" s="281"/>
      <c r="C16" s="281"/>
      <c r="D16" s="281"/>
      <c r="E16" s="116">
        <f>SUM(E11:E15)</f>
        <v>39504000</v>
      </c>
      <c r="F16" s="116">
        <f>SUM(F15)</f>
        <v>94380056</v>
      </c>
      <c r="G16" s="116">
        <f>SUM(G11:G15)</f>
        <v>107945900</v>
      </c>
      <c r="H16" s="191">
        <f>SUM(H11:H15)</f>
        <v>1.1437363419237641</v>
      </c>
    </row>
    <row r="17" spans="1:8" x14ac:dyDescent="0.2">
      <c r="A17" s="286"/>
      <c r="B17" s="286"/>
      <c r="C17" s="286"/>
      <c r="D17" s="286"/>
      <c r="E17" s="114"/>
      <c r="F17" s="114"/>
      <c r="G17" s="105"/>
      <c r="H17" s="105"/>
    </row>
    <row r="18" spans="1:8" x14ac:dyDescent="0.2">
      <c r="A18" s="280" t="s">
        <v>92</v>
      </c>
      <c r="B18" s="280"/>
      <c r="C18" s="280"/>
      <c r="D18" s="280"/>
      <c r="E18" s="114"/>
      <c r="F18" s="114"/>
      <c r="G18" s="105"/>
      <c r="H18" s="105"/>
    </row>
    <row r="19" spans="1:8" x14ac:dyDescent="0.2">
      <c r="A19" s="280" t="s">
        <v>93</v>
      </c>
      <c r="B19" s="280"/>
      <c r="C19" s="280"/>
      <c r="D19" s="280"/>
      <c r="E19" s="114">
        <v>6000000</v>
      </c>
      <c r="F19" s="114">
        <v>6000000</v>
      </c>
      <c r="G19" s="105">
        <v>4450000</v>
      </c>
      <c r="H19" s="73">
        <v>0</v>
      </c>
    </row>
    <row r="20" spans="1:8" x14ac:dyDescent="0.2">
      <c r="A20" s="223" t="s">
        <v>94</v>
      </c>
      <c r="B20" s="223"/>
      <c r="C20" s="223"/>
      <c r="D20" s="223"/>
      <c r="E20" s="105"/>
      <c r="F20" s="105"/>
      <c r="G20" s="105"/>
      <c r="H20" s="105"/>
    </row>
    <row r="21" spans="1:8" x14ac:dyDescent="0.2">
      <c r="A21" s="229" t="s">
        <v>95</v>
      </c>
      <c r="B21" s="230"/>
      <c r="C21" s="230"/>
      <c r="D21" s="231"/>
      <c r="E21" s="111"/>
      <c r="F21" s="111"/>
      <c r="G21" s="105"/>
      <c r="H21" s="105"/>
    </row>
    <row r="22" spans="1:8" x14ac:dyDescent="0.2">
      <c r="A22" s="229" t="s">
        <v>96</v>
      </c>
      <c r="B22" s="230"/>
      <c r="C22" s="230"/>
      <c r="D22" s="231"/>
      <c r="E22" s="111"/>
      <c r="F22" s="111"/>
      <c r="G22" s="105"/>
      <c r="H22" s="105"/>
    </row>
    <row r="23" spans="1:8" x14ac:dyDescent="0.2">
      <c r="A23" s="282" t="s">
        <v>97</v>
      </c>
      <c r="B23" s="282"/>
      <c r="C23" s="282"/>
      <c r="D23" s="282"/>
      <c r="E23" s="117">
        <v>6000000</v>
      </c>
      <c r="F23" s="117">
        <v>6000000</v>
      </c>
      <c r="G23" s="106">
        <f>SUM(G19:G22)</f>
        <v>4450000</v>
      </c>
      <c r="H23" s="73">
        <v>0</v>
      </c>
    </row>
    <row r="24" spans="1:8" x14ac:dyDescent="0.2">
      <c r="A24" s="278"/>
      <c r="B24" s="278"/>
      <c r="C24" s="278"/>
      <c r="D24" s="278"/>
      <c r="E24" s="111"/>
      <c r="F24" s="111"/>
      <c r="G24" s="105"/>
      <c r="H24" s="105"/>
    </row>
    <row r="25" spans="1:8" ht="19.5" customHeight="1" x14ac:dyDescent="0.2">
      <c r="A25" s="279" t="s">
        <v>98</v>
      </c>
      <c r="B25" s="279"/>
      <c r="C25" s="279"/>
      <c r="D25" s="279"/>
      <c r="E25" s="115"/>
      <c r="F25" s="115"/>
      <c r="G25" s="106"/>
      <c r="H25" s="106"/>
    </row>
    <row r="26" spans="1:8" ht="24.75" customHeight="1" x14ac:dyDescent="0.2">
      <c r="A26" s="280" t="s">
        <v>272</v>
      </c>
      <c r="B26" s="280"/>
      <c r="C26" s="280"/>
      <c r="D26" s="280"/>
      <c r="E26" s="102"/>
      <c r="F26" s="102"/>
      <c r="G26" s="102"/>
      <c r="H26" s="102"/>
    </row>
    <row r="27" spans="1:8" ht="24.75" customHeight="1" x14ac:dyDescent="0.2">
      <c r="A27" s="248" t="s">
        <v>273</v>
      </c>
      <c r="B27" s="248"/>
      <c r="C27" s="248"/>
      <c r="D27" s="248"/>
      <c r="E27" s="102"/>
      <c r="F27" s="114">
        <v>655800</v>
      </c>
      <c r="G27" s="114">
        <v>655800</v>
      </c>
      <c r="H27" s="73">
        <v>1</v>
      </c>
    </row>
    <row r="28" spans="1:8" x14ac:dyDescent="0.2">
      <c r="A28" s="288" t="s">
        <v>91</v>
      </c>
      <c r="B28" s="288"/>
      <c r="C28" s="288"/>
      <c r="D28" s="288"/>
      <c r="E28" s="102">
        <v>0</v>
      </c>
      <c r="F28" s="116">
        <v>655800</v>
      </c>
      <c r="G28" s="116">
        <v>655800</v>
      </c>
      <c r="H28" s="73">
        <v>1</v>
      </c>
    </row>
    <row r="29" spans="1:8" x14ac:dyDescent="0.2">
      <c r="A29" s="223"/>
      <c r="B29" s="223"/>
      <c r="C29" s="223"/>
      <c r="D29" s="223"/>
      <c r="E29" s="102"/>
      <c r="F29" s="102"/>
      <c r="G29" s="102"/>
      <c r="H29" s="102"/>
    </row>
    <row r="30" spans="1:8" ht="27" customHeight="1" x14ac:dyDescent="0.2">
      <c r="A30" s="211" t="s">
        <v>106</v>
      </c>
      <c r="B30" s="212"/>
      <c r="C30" s="212"/>
      <c r="D30" s="213"/>
      <c r="E30" s="106">
        <f>E28+E23+E16</f>
        <v>45504000</v>
      </c>
      <c r="F30" s="106">
        <f t="shared" ref="F30:G30" si="0">F28+F23+F16</f>
        <v>101035856</v>
      </c>
      <c r="G30" s="106">
        <f t="shared" si="0"/>
        <v>113051700</v>
      </c>
      <c r="H30" s="81">
        <f>H28+H23+H16</f>
        <v>2.1437363419237641</v>
      </c>
    </row>
  </sheetData>
  <mergeCells count="27">
    <mergeCell ref="A11:D11"/>
    <mergeCell ref="A7:H7"/>
    <mergeCell ref="A8:D9"/>
    <mergeCell ref="E8:G9"/>
    <mergeCell ref="H8:H9"/>
    <mergeCell ref="A30:D30"/>
    <mergeCell ref="A21:D21"/>
    <mergeCell ref="A29:D29"/>
    <mergeCell ref="A22:D22"/>
    <mergeCell ref="A28:D28"/>
    <mergeCell ref="A27:D27"/>
    <mergeCell ref="A3:H3"/>
    <mergeCell ref="A4:H4"/>
    <mergeCell ref="A1:H1"/>
    <mergeCell ref="A23:D23"/>
    <mergeCell ref="A26:D26"/>
    <mergeCell ref="A25:D25"/>
    <mergeCell ref="A24:D24"/>
    <mergeCell ref="A12:D12"/>
    <mergeCell ref="A14:D14"/>
    <mergeCell ref="A20:D20"/>
    <mergeCell ref="A13:D13"/>
    <mergeCell ref="A16:D16"/>
    <mergeCell ref="A15:D15"/>
    <mergeCell ref="A17:D17"/>
    <mergeCell ref="A18:D18"/>
    <mergeCell ref="A19:D19"/>
  </mergeCells>
  <phoneticPr fontId="9" type="noConversion"/>
  <pageMargins left="0.23622047244094491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H35"/>
  <sheetViews>
    <sheetView zoomScale="135" workbookViewId="0">
      <selection activeCell="J6" sqref="J6"/>
    </sheetView>
  </sheetViews>
  <sheetFormatPr defaultRowHeight="12.75" x14ac:dyDescent="0.2"/>
  <cols>
    <col min="4" max="4" width="25.140625" customWidth="1"/>
    <col min="5" max="8" width="11.42578125" customWidth="1"/>
  </cols>
  <sheetData>
    <row r="2" spans="1:8" x14ac:dyDescent="0.2">
      <c r="H2" s="29" t="s">
        <v>113</v>
      </c>
    </row>
    <row r="3" spans="1:8" x14ac:dyDescent="0.2">
      <c r="A3" s="246" t="s">
        <v>274</v>
      </c>
      <c r="B3" s="246"/>
      <c r="C3" s="246"/>
      <c r="D3" s="246"/>
      <c r="E3" s="246"/>
      <c r="F3" s="246"/>
      <c r="G3" s="246"/>
      <c r="H3" s="246"/>
    </row>
    <row r="5" spans="1:8" x14ac:dyDescent="0.2">
      <c r="A5" s="45"/>
      <c r="B5" s="45"/>
      <c r="C5" s="45"/>
      <c r="D5" s="45"/>
      <c r="E5" s="35"/>
      <c r="F5" s="35"/>
      <c r="G5" s="35"/>
      <c r="H5" s="35"/>
    </row>
    <row r="6" spans="1:8" x14ac:dyDescent="0.2">
      <c r="A6" s="166"/>
      <c r="B6" s="166"/>
      <c r="C6" s="166"/>
      <c r="D6" s="166"/>
      <c r="E6" s="166"/>
      <c r="F6" s="166"/>
      <c r="G6" s="166"/>
      <c r="H6" s="166"/>
    </row>
    <row r="7" spans="1:8" x14ac:dyDescent="0.2">
      <c r="A7" s="312" t="s">
        <v>114</v>
      </c>
      <c r="B7" s="312"/>
      <c r="C7" s="312"/>
      <c r="D7" s="312"/>
      <c r="E7" s="228" t="s">
        <v>196</v>
      </c>
      <c r="F7" s="228"/>
      <c r="G7" s="228"/>
      <c r="H7" s="228"/>
    </row>
    <row r="8" spans="1:8" x14ac:dyDescent="0.2">
      <c r="A8" s="246"/>
      <c r="B8" s="246"/>
      <c r="C8" s="246"/>
      <c r="D8" s="246"/>
      <c r="E8" s="246"/>
      <c r="F8" s="246"/>
      <c r="G8" s="246"/>
      <c r="H8" s="246"/>
    </row>
    <row r="9" spans="1:8" x14ac:dyDescent="0.2">
      <c r="A9" s="252" t="s">
        <v>230</v>
      </c>
      <c r="B9" s="252"/>
      <c r="C9" s="252"/>
      <c r="D9" s="252"/>
      <c r="E9" s="252"/>
      <c r="F9" s="252"/>
      <c r="G9" s="252"/>
      <c r="H9" s="252"/>
    </row>
    <row r="10" spans="1:8" ht="12.75" customHeight="1" x14ac:dyDescent="0.2">
      <c r="A10" s="253" t="s">
        <v>0</v>
      </c>
      <c r="B10" s="254"/>
      <c r="C10" s="254"/>
      <c r="D10" s="255"/>
      <c r="E10" s="264" t="s">
        <v>210</v>
      </c>
      <c r="F10" s="259" t="s">
        <v>211</v>
      </c>
      <c r="G10" s="259" t="s">
        <v>208</v>
      </c>
      <c r="H10" s="221" t="s">
        <v>215</v>
      </c>
    </row>
    <row r="11" spans="1:8" ht="24.75" customHeight="1" x14ac:dyDescent="0.2">
      <c r="A11" s="256"/>
      <c r="B11" s="257"/>
      <c r="C11" s="257"/>
      <c r="D11" s="258"/>
      <c r="E11" s="265"/>
      <c r="F11" s="259"/>
      <c r="G11" s="259"/>
      <c r="H11" s="221"/>
    </row>
    <row r="12" spans="1:8" ht="23.25" customHeight="1" x14ac:dyDescent="0.2">
      <c r="A12" s="224" t="s">
        <v>57</v>
      </c>
      <c r="B12" s="225"/>
      <c r="C12" s="225"/>
      <c r="D12" s="226"/>
      <c r="E12" s="153"/>
      <c r="F12" s="153"/>
      <c r="G12" s="153"/>
      <c r="H12" s="153"/>
    </row>
    <row r="13" spans="1:8" ht="23.25" customHeight="1" x14ac:dyDescent="0.2">
      <c r="A13" s="224" t="s">
        <v>58</v>
      </c>
      <c r="B13" s="225"/>
      <c r="C13" s="225"/>
      <c r="D13" s="226"/>
      <c r="E13" s="153"/>
      <c r="F13" s="153"/>
      <c r="G13" s="153"/>
      <c r="H13" s="153"/>
    </row>
    <row r="14" spans="1:8" ht="23.25" customHeight="1" x14ac:dyDescent="0.2">
      <c r="A14" s="224" t="s">
        <v>59</v>
      </c>
      <c r="B14" s="225"/>
      <c r="C14" s="225"/>
      <c r="D14" s="226"/>
      <c r="E14" s="153"/>
      <c r="F14" s="153"/>
      <c r="G14" s="153"/>
      <c r="H14" s="153"/>
    </row>
    <row r="15" spans="1:8" ht="12.75" customHeight="1" x14ac:dyDescent="0.2">
      <c r="A15" s="224" t="s">
        <v>60</v>
      </c>
      <c r="B15" s="225"/>
      <c r="C15" s="225"/>
      <c r="D15" s="226"/>
      <c r="E15" s="193"/>
      <c r="F15" s="193"/>
      <c r="G15" s="193"/>
      <c r="H15" s="73"/>
    </row>
    <row r="16" spans="1:8" ht="12.75" customHeight="1" x14ac:dyDescent="0.2">
      <c r="A16" s="211" t="s">
        <v>105</v>
      </c>
      <c r="B16" s="212"/>
      <c r="C16" s="212"/>
      <c r="D16" s="213"/>
      <c r="E16" s="193">
        <v>0</v>
      </c>
      <c r="F16" s="193"/>
      <c r="G16" s="193"/>
      <c r="H16" s="73"/>
    </row>
    <row r="17" spans="1:8" x14ac:dyDescent="0.2">
      <c r="A17" s="223"/>
      <c r="B17" s="223"/>
      <c r="C17" s="223"/>
      <c r="D17" s="223"/>
      <c r="E17" s="193"/>
      <c r="F17" s="193"/>
      <c r="G17" s="193"/>
      <c r="H17" s="153"/>
    </row>
    <row r="18" spans="1:8" x14ac:dyDescent="0.2">
      <c r="A18" s="248" t="s">
        <v>71</v>
      </c>
      <c r="B18" s="248"/>
      <c r="C18" s="248"/>
      <c r="D18" s="248"/>
      <c r="E18" s="153"/>
      <c r="F18" s="153"/>
      <c r="G18" s="153"/>
      <c r="H18" s="153"/>
    </row>
    <row r="19" spans="1:8" x14ac:dyDescent="0.2">
      <c r="A19" s="227" t="s">
        <v>72</v>
      </c>
      <c r="B19" s="227"/>
      <c r="C19" s="227"/>
      <c r="D19" s="227"/>
      <c r="E19" s="153"/>
      <c r="F19" s="153"/>
      <c r="G19" s="153"/>
      <c r="H19" s="153"/>
    </row>
    <row r="20" spans="1:8" ht="12.75" customHeight="1" x14ac:dyDescent="0.2">
      <c r="A20" s="223" t="s">
        <v>73</v>
      </c>
      <c r="B20" s="223"/>
      <c r="C20" s="223"/>
      <c r="D20" s="223"/>
      <c r="E20" s="19"/>
      <c r="F20" s="153"/>
      <c r="G20" s="153"/>
      <c r="H20" s="153"/>
    </row>
    <row r="21" spans="1:8" x14ac:dyDescent="0.2">
      <c r="A21" s="301" t="s">
        <v>275</v>
      </c>
      <c r="B21" s="310"/>
      <c r="C21" s="310"/>
      <c r="D21" s="311"/>
      <c r="E21" s="153"/>
      <c r="F21" s="153"/>
      <c r="G21" s="153"/>
      <c r="H21" s="153"/>
    </row>
    <row r="22" spans="1:8" x14ac:dyDescent="0.2">
      <c r="A22" s="223" t="s">
        <v>74</v>
      </c>
      <c r="B22" s="223"/>
      <c r="C22" s="223"/>
      <c r="D22" s="223"/>
      <c r="E22" s="153"/>
      <c r="F22" s="153"/>
      <c r="G22" s="153"/>
      <c r="H22" s="153"/>
    </row>
    <row r="23" spans="1:8" x14ac:dyDescent="0.2">
      <c r="A23" s="229" t="s">
        <v>75</v>
      </c>
      <c r="B23" s="230"/>
      <c r="C23" s="230"/>
      <c r="D23" s="231"/>
      <c r="E23" s="153"/>
      <c r="F23" s="153"/>
      <c r="G23" s="153"/>
      <c r="H23" s="153"/>
    </row>
    <row r="24" spans="1:8" x14ac:dyDescent="0.2">
      <c r="A24" s="223" t="s">
        <v>276</v>
      </c>
      <c r="B24" s="223"/>
      <c r="C24" s="223"/>
      <c r="D24" s="223"/>
      <c r="E24" s="153"/>
      <c r="F24" s="153"/>
      <c r="G24" s="153">
        <v>505</v>
      </c>
      <c r="H24" s="84">
        <v>0</v>
      </c>
    </row>
    <row r="25" spans="1:8" x14ac:dyDescent="0.2">
      <c r="A25" s="223" t="s">
        <v>77</v>
      </c>
      <c r="B25" s="222"/>
      <c r="C25" s="222"/>
      <c r="D25" s="222"/>
      <c r="E25" s="19"/>
      <c r="F25" s="153"/>
      <c r="G25" s="153"/>
      <c r="H25" s="153"/>
    </row>
    <row r="26" spans="1:8" x14ac:dyDescent="0.2">
      <c r="A26" s="229" t="s">
        <v>277</v>
      </c>
      <c r="B26" s="230"/>
      <c r="C26" s="230"/>
      <c r="D26" s="231"/>
      <c r="E26" s="19"/>
      <c r="F26" s="153"/>
      <c r="G26" s="153"/>
      <c r="H26" s="153"/>
    </row>
    <row r="27" spans="1:8" x14ac:dyDescent="0.2">
      <c r="A27" s="229" t="s">
        <v>244</v>
      </c>
      <c r="B27" s="230"/>
      <c r="C27" s="230"/>
      <c r="D27" s="231"/>
      <c r="E27" s="19"/>
      <c r="F27" s="153"/>
      <c r="G27" s="153"/>
      <c r="H27" s="153"/>
    </row>
    <row r="28" spans="1:8" x14ac:dyDescent="0.2">
      <c r="A28" s="222" t="s">
        <v>78</v>
      </c>
      <c r="B28" s="222"/>
      <c r="C28" s="222"/>
      <c r="D28" s="222"/>
      <c r="E28" s="153"/>
      <c r="F28" s="153"/>
      <c r="G28" s="19">
        <v>505</v>
      </c>
      <c r="H28" s="84">
        <v>0</v>
      </c>
    </row>
    <row r="29" spans="1:8" x14ac:dyDescent="0.2">
      <c r="A29" s="241"/>
      <c r="B29" s="241"/>
      <c r="C29" s="241"/>
      <c r="D29" s="241"/>
      <c r="E29" s="8"/>
      <c r="F29" s="8"/>
      <c r="G29" s="8"/>
      <c r="H29" s="8"/>
    </row>
    <row r="30" spans="1:8" x14ac:dyDescent="0.2">
      <c r="A30" s="227" t="s">
        <v>79</v>
      </c>
      <c r="B30" s="227"/>
      <c r="C30" s="227"/>
      <c r="D30" s="227"/>
      <c r="E30" s="8"/>
      <c r="F30" s="8"/>
      <c r="G30" s="8"/>
      <c r="H30" s="8"/>
    </row>
    <row r="31" spans="1:8" ht="23.25" customHeight="1" x14ac:dyDescent="0.2">
      <c r="A31" s="227" t="s">
        <v>278</v>
      </c>
      <c r="B31" s="227"/>
      <c r="C31" s="227"/>
      <c r="D31" s="227"/>
      <c r="E31" s="8"/>
      <c r="F31" s="8"/>
      <c r="G31" s="8"/>
      <c r="H31" s="8"/>
    </row>
    <row r="32" spans="1:8" ht="23.25" customHeight="1" x14ac:dyDescent="0.2">
      <c r="A32" s="223" t="s">
        <v>279</v>
      </c>
      <c r="B32" s="223"/>
      <c r="C32" s="223"/>
      <c r="D32" s="223"/>
      <c r="E32" s="8"/>
      <c r="F32" s="8"/>
      <c r="G32" s="8"/>
      <c r="H32" s="8"/>
    </row>
    <row r="33" spans="1:8" x14ac:dyDescent="0.2">
      <c r="A33" s="222" t="s">
        <v>82</v>
      </c>
      <c r="B33" s="222"/>
      <c r="C33" s="222"/>
      <c r="D33" s="222"/>
      <c r="E33" s="8"/>
      <c r="F33" s="8"/>
      <c r="G33" s="8"/>
      <c r="H33" s="8"/>
    </row>
    <row r="34" spans="1:8" x14ac:dyDescent="0.2">
      <c r="A34" s="223"/>
      <c r="B34" s="223"/>
      <c r="C34" s="223"/>
      <c r="D34" s="223"/>
      <c r="E34" s="8"/>
      <c r="F34" s="8"/>
      <c r="G34" s="8"/>
      <c r="H34" s="8"/>
    </row>
    <row r="35" spans="1:8" x14ac:dyDescent="0.2">
      <c r="A35" s="222" t="s">
        <v>280</v>
      </c>
      <c r="B35" s="222"/>
      <c r="C35" s="222"/>
      <c r="D35" s="222"/>
      <c r="E35" s="194">
        <v>0</v>
      </c>
      <c r="F35" s="194">
        <f>F33+F28+F16</f>
        <v>0</v>
      </c>
      <c r="G35" s="194">
        <f>G33+G28+G16</f>
        <v>505</v>
      </c>
      <c r="H35" s="84">
        <v>0</v>
      </c>
    </row>
  </sheetData>
  <mergeCells count="34">
    <mergeCell ref="A24:D24"/>
    <mergeCell ref="A21:D21"/>
    <mergeCell ref="A23:D23"/>
    <mergeCell ref="A3:H3"/>
    <mergeCell ref="A8:H8"/>
    <mergeCell ref="A10:D11"/>
    <mergeCell ref="A12:D12"/>
    <mergeCell ref="A7:D7"/>
    <mergeCell ref="E7:H7"/>
    <mergeCell ref="A9:H9"/>
    <mergeCell ref="E10:E11"/>
    <mergeCell ref="F10:F11"/>
    <mergeCell ref="G10:G11"/>
    <mergeCell ref="A35:D35"/>
    <mergeCell ref="H10:H11"/>
    <mergeCell ref="A15:D15"/>
    <mergeCell ref="A16:D16"/>
    <mergeCell ref="A29:D29"/>
    <mergeCell ref="A18:D18"/>
    <mergeCell ref="A19:D19"/>
    <mergeCell ref="A14:D14"/>
    <mergeCell ref="A13:D13"/>
    <mergeCell ref="A17:D17"/>
    <mergeCell ref="A25:D25"/>
    <mergeCell ref="A26:D26"/>
    <mergeCell ref="A27:D27"/>
    <mergeCell ref="A20:D20"/>
    <mergeCell ref="A28:D28"/>
    <mergeCell ref="A22:D22"/>
    <mergeCell ref="A30:D30"/>
    <mergeCell ref="A31:D31"/>
    <mergeCell ref="A32:D32"/>
    <mergeCell ref="A33:D33"/>
    <mergeCell ref="A34:D34"/>
  </mergeCells>
  <phoneticPr fontId="9" type="noConversion"/>
  <printOptions horizontalCentered="1"/>
  <pageMargins left="0.27559055118110237" right="0.19685039370078741" top="0.23622047244094491" bottom="0.19685039370078741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29</vt:i4>
      </vt:variant>
    </vt:vector>
  </HeadingPairs>
  <TitlesOfParts>
    <vt:vector size="29" baseType="lpstr">
      <vt:lpstr>1. Mérleg</vt:lpstr>
      <vt:lpstr>2. Működ. bev.mindössz. </vt:lpstr>
      <vt:lpstr>2.1.-2.4.</vt:lpstr>
      <vt:lpstr>2.5.-2.7. </vt:lpstr>
      <vt:lpstr>3. Felhalm.bev.mindössz.</vt:lpstr>
      <vt:lpstr>3.1.-3.6. </vt:lpstr>
      <vt:lpstr>4. Önkorm. műk. bev.</vt:lpstr>
      <vt:lpstr>5. Önk.felh.bev.</vt:lpstr>
      <vt:lpstr>6. PH. műk. bev.</vt:lpstr>
      <vt:lpstr>7. PH. felhalm. bev.</vt:lpstr>
      <vt:lpstr>8. Kvtár műk. bev. </vt:lpstr>
      <vt:lpstr>8.1. Eszi műk. bev. </vt:lpstr>
      <vt:lpstr>8.2. Ovi műk. bev.</vt:lpstr>
      <vt:lpstr>8.3. Konyha műk.bev.</vt:lpstr>
      <vt:lpstr>9. Kiad. mindössz.</vt:lpstr>
      <vt:lpstr>9.1.-9.6. mell.</vt:lpstr>
      <vt:lpstr>10. Kiad. mindössz. köt.-önként</vt:lpstr>
      <vt:lpstr>11. PH. kiad. össz. </vt:lpstr>
      <vt:lpstr>12. KÖNYVTÁR kiad. össz.</vt:lpstr>
      <vt:lpstr>12.1.ESZI kiad. össz. </vt:lpstr>
      <vt:lpstr>12.2.ÓVODA kiad. össz. </vt:lpstr>
      <vt:lpstr>12.3.Konyha kiad. össz.</vt:lpstr>
      <vt:lpstr>13.-15. mell.</vt:lpstr>
      <vt:lpstr>16 Hivatal</vt:lpstr>
      <vt:lpstr>16 Ovi</vt:lpstr>
      <vt:lpstr>16 Könyvtár</vt:lpstr>
      <vt:lpstr>16 Meszi</vt:lpstr>
      <vt:lpstr>16 Önk</vt:lpstr>
      <vt:lpstr>16 Konyha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Cselényiné</dc:creator>
  <cp:lastModifiedBy>VIRAGNEBE</cp:lastModifiedBy>
  <cp:lastPrinted>2019-05-26T16:20:01Z</cp:lastPrinted>
  <dcterms:created xsi:type="dcterms:W3CDTF">2000-01-09T14:34:55Z</dcterms:created>
  <dcterms:modified xsi:type="dcterms:W3CDTF">2021-05-28T14:14:11Z</dcterms:modified>
</cp:coreProperties>
</file>