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65" windowWidth="15195" windowHeight="8280" activeTab="7"/>
  </bookViews>
  <sheets>
    <sheet name="1. mell" sheetId="2" r:id="rId1"/>
    <sheet name="2. mell" sheetId="1" r:id="rId2"/>
    <sheet name="3. mell" sheetId="3" r:id="rId3"/>
    <sheet name="4. mell" sheetId="4" r:id="rId4"/>
    <sheet name="5. mell" sheetId="5" r:id="rId5"/>
    <sheet name="6. mell" sheetId="7" r:id="rId6"/>
    <sheet name="7.mell" sheetId="8" r:id="rId7"/>
    <sheet name="8.mell" sheetId="9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H32" i="8"/>
  <c r="G29"/>
  <c r="G28"/>
  <c r="G27"/>
  <c r="G26"/>
  <c r="G25"/>
  <c r="G24"/>
  <c r="G23"/>
  <c r="G18"/>
  <c r="C29"/>
  <c r="C28"/>
  <c r="C27"/>
  <c r="C26"/>
  <c r="C25"/>
  <c r="C23"/>
  <c r="C18"/>
  <c r="C17"/>
  <c r="C16"/>
  <c r="C15"/>
  <c r="D32"/>
  <c r="C30" i="2"/>
  <c r="D32"/>
  <c r="C33"/>
  <c r="D33"/>
  <c r="D31"/>
  <c r="D35"/>
  <c r="D39"/>
  <c r="C40"/>
  <c r="D40"/>
  <c r="C47"/>
  <c r="C52"/>
  <c r="C53"/>
  <c r="D50"/>
  <c r="D51"/>
  <c r="E53"/>
  <c r="E52"/>
  <c r="D28"/>
  <c r="D53"/>
  <c r="D52"/>
  <c r="G22" i="8"/>
  <c r="G32"/>
  <c r="C29" i="2"/>
  <c r="C32" i="8"/>
</calcChain>
</file>

<file path=xl/sharedStrings.xml><?xml version="1.0" encoding="utf-8"?>
<sst xmlns="http://schemas.openxmlformats.org/spreadsheetml/2006/main" count="699" uniqueCount="441">
  <si>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</si>
  <si>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</si>
  <si>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</si>
  <si>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</si>
  <si>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</si>
  <si>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</si>
  <si>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</si>
  <si>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</si>
  <si>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</si>
  <si>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</si>
  <si>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</si>
  <si>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</si>
  <si>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</si>
  <si>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</si>
  <si>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</si>
  <si>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</si>
  <si>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</si>
  <si>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</si>
  <si>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</si>
  <si>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</si>
  <si>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</si>
  <si>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</si>
  <si>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</si>
  <si>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</si>
  <si>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</si>
  <si>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</si>
  <si>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</si>
  <si>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</si>
  <si>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</si>
  <si>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</si>
  <si>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</si>
  <si>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</si>
  <si>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</si>
  <si>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</si>
  <si>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</si>
  <si>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</si>
  <si>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</si>
  <si>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</si>
  <si>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</si>
  <si>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</si>
  <si>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</si>
  <si>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</si>
  <si>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</si>
  <si>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</si>
  <si>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1. Beruházás ÁFÁ-val</t>
  </si>
  <si>
    <t>2. Felújítás ÁFÁ-val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</si>
  <si>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</si>
  <si>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</si>
  <si>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</si>
  <si>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</si>
  <si>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</si>
  <si>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</si>
  <si>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4. Befektetési kiadások 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</si>
  <si>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</si>
  <si>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</si>
  <si>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</si>
  <si>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</si>
  <si>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</si>
  <si>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</si>
  <si>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</si>
  <si>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</si>
  <si>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módosított előirányzat</t>
  </si>
  <si>
    <t>eredeti előirányzat</t>
  </si>
  <si>
    <t>teljesítés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</si>
  <si>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</si>
  <si>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</si>
  <si>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</si>
  <si>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</si>
  <si>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</si>
  <si>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</si>
  <si>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</si>
  <si>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</si>
  <si>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</si>
  <si>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</si>
  <si>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3. Egyéb felhalmozási kiadások összesen</t>
  </si>
  <si>
    <t>5. Hosszú lejáratú hitelek kamata</t>
  </si>
  <si>
    <t>I. MŰKÖDÉSI KIADÁSOK</t>
  </si>
  <si>
    <t>II. FELHALMOZÁSI KIADÁSOK</t>
  </si>
  <si>
    <t xml:space="preserve">  BEVÉTELEK JOGCÍMEI</t>
  </si>
  <si>
    <t>I. MŰKÖDÉSI BEVÉTELEK (I/1..+I/3)</t>
  </si>
  <si>
    <t>I/1. Intézményi működési bevételek</t>
  </si>
  <si>
    <t>I/2. Közhatalmi bevételek (2.1..+2.6)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</si>
  <si>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</si>
  <si>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</si>
  <si>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</si>
  <si>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</si>
  <si>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>I/3. Működési támogatások (3.1..+3.5)</t>
  </si>
  <si>
    <t>3.1. Önkorm. működési költségvetési támogatása</t>
  </si>
  <si>
    <t xml:space="preserve">     3.1.1. Önkorm. Ált. műk. Ktgv-i támog.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</si>
  <si>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</si>
  <si>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</si>
  <si>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</si>
  <si>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</si>
  <si>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</si>
  <si>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II. FELHALMOZÁSI BEVÉTELEK (II/1..+II/2)</t>
  </si>
  <si>
    <t>II/1. Felhalmozási bevételek</t>
  </si>
  <si>
    <t>1.1. Tárgyi eszk., immat.javak értékesítése</t>
  </si>
  <si>
    <t>1.2. Felhalmozási célú ÁFA visszatérülések</t>
  </si>
  <si>
    <t>1.3.Egyéb önkorm. Vagyon üzemeltetéséből, koncesszióból származó bevétel</t>
  </si>
  <si>
    <t>1.4 Pénzügyi befektetés bevételei</t>
  </si>
  <si>
    <t>II/2. Felhalmozási c. költségvetési támogatások</t>
  </si>
  <si>
    <t>2.1. Központosított felhalmozási célú előirányzatok</t>
  </si>
  <si>
    <t>29.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</si>
  <si>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</si>
  <si>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</si>
  <si>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</si>
  <si>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</si>
  <si>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</si>
  <si>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</si>
  <si>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1. Alap és vállalk. tev. közötti elszámolás</t>
  </si>
  <si>
    <t xml:space="preserve">2.Előző évi pénzmaradvány műk.c. ig. vét. </t>
  </si>
  <si>
    <t xml:space="preserve">3 .Előző évi pénzmaradvány felh.c. ig. vét. </t>
  </si>
  <si>
    <t>40.</t>
  </si>
  <si>
    <t>5. Forgatási célú belföldi, külföldi értékpap.érték.</t>
  </si>
  <si>
    <t>41.</t>
  </si>
  <si>
    <t>6. Befektetési célú belföldi, külföldi értékpapír érték.</t>
  </si>
  <si>
    <t>42.</t>
  </si>
  <si>
    <t>7.Működési célú hitel felvétel és műk.c.kötv.bev.</t>
  </si>
  <si>
    <t>43.</t>
  </si>
  <si>
    <t>8.Felahalmozási célú hitelelvétel és fel.c. kötv.kibocs.</t>
  </si>
  <si>
    <t>44.</t>
  </si>
  <si>
    <t>III. FINANSZÍROZÁSI BEVÉTELEK ÖSSZESEN:</t>
  </si>
  <si>
    <t>BEVÉTELEK MINDÖSSZESEN (I.+II.+III.)</t>
  </si>
  <si>
    <t>Megnevezés</t>
  </si>
  <si>
    <t>01</t>
  </si>
  <si>
    <t>02</t>
  </si>
  <si>
    <t>03</t>
  </si>
  <si>
    <t>04</t>
  </si>
  <si>
    <t>05</t>
  </si>
  <si>
    <t>06</t>
  </si>
  <si>
    <t>07</t>
  </si>
  <si>
    <t>32</t>
  </si>
  <si>
    <t>35</t>
  </si>
  <si>
    <t>36</t>
  </si>
  <si>
    <t>38</t>
  </si>
  <si>
    <t>43</t>
  </si>
  <si>
    <t>44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</si>
  <si>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</si>
  <si>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</si>
  <si>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</si>
  <si>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</si>
  <si>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</si>
  <si>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</si>
  <si>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</si>
  <si>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</si>
  <si>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</si>
  <si>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</si>
  <si>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</si>
  <si>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</si>
  <si>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</si>
  <si>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</si>
  <si>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</si>
  <si>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</si>
  <si>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</si>
  <si>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</si>
  <si>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</si>
  <si>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</si>
  <si>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</si>
  <si>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</si>
  <si>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</si>
  <si>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</si>
  <si>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</si>
  <si>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</si>
  <si>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37</t>
  </si>
  <si>
    <t>39</t>
  </si>
  <si>
    <t>Szakfeladat</t>
  </si>
  <si>
    <t>létszám /fő/</t>
  </si>
  <si>
    <t>Falugondnoki szolgálat</t>
  </si>
  <si>
    <t>Hosszabb időtartamú közfoglalkoztatás</t>
  </si>
  <si>
    <t>Létszámkeret összesen</t>
  </si>
  <si>
    <t>Előző időszak</t>
  </si>
  <si>
    <t>Tárgyi időszak</t>
  </si>
  <si>
    <t>01        Közhatalmi eredményszemléletű bevételek</t>
  </si>
  <si>
    <t>02        Eszközök és szolgáltatások értékesítése nettó eredményszemléletű bevételei</t>
  </si>
  <si>
    <t>I        Tevékenység nettó eredményszemléletű bevétele (=01+02+03) (04=01+02+03)</t>
  </si>
  <si>
    <t>06        Központi működési célú támogatások eredményszemléletű bevételei</t>
  </si>
  <si>
    <t>07        Egyéb működési célú támogatások eredményszemléletű bevételei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</si>
  <si>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</si>
  <si>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</si>
  <si>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</si>
  <si>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</si>
  <si>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</si>
  <si>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</si>
  <si>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</si>
  <si>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</si>
  <si>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</si>
  <si>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</si>
  <si>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</si>
  <si>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</si>
  <si>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</si>
  <si>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18        Pénzügyi műveletek egyéb eredményszemléletű bevételei (&gt;=18a) (26&gt;=27)</t>
  </si>
  <si>
    <t>18a        - ebből: árfolyamnyereség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</si>
  <si>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</si>
  <si>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</si>
  <si>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</si>
  <si>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</si>
  <si>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</si>
  <si>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40</t>
  </si>
  <si>
    <t>41</t>
  </si>
  <si>
    <t>42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</si>
  <si>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</si>
  <si>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</si>
  <si>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</si>
  <si>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</si>
  <si>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</si>
  <si>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</si>
  <si>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</si>
  <si>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</si>
  <si>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</si>
  <si>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</si>
  <si>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</si>
  <si>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</si>
  <si>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</si>
  <si>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</si>
  <si>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</si>
  <si>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</si>
  <si>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</si>
  <si>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</si>
  <si>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</si>
  <si>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</si>
  <si>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</si>
  <si>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módosított előir.</t>
  </si>
  <si>
    <t>Módosítások (+/-)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</si>
  <si>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</si>
  <si>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</si>
  <si>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</si>
  <si>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</si>
  <si>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</si>
  <si>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</si>
  <si>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</si>
  <si>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</si>
  <si>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</si>
  <si>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</si>
  <si>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</si>
  <si>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</si>
  <si>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</si>
  <si>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A/IV Koncesszióba, vagyonkezelésbe adott eszközök (=A/IV/1+A/IV/2)</t>
  </si>
  <si>
    <t>A) NEMZETI VAGYONBA TARTOZÓ BEFEKTETETT ESZKÖZÖK (=A/I+A/II+A/III+A/IV)</t>
  </si>
  <si>
    <t>B/I Készletek (=B/I/1+…+B/I/5)</t>
  </si>
  <si>
    <t>B/II Értékpapírok (=B/II/1+B/II/2)</t>
  </si>
  <si>
    <t>B) NEMZETI VAGYONBA TARTOZÓ FORGÓESZKÖZÖK (= B/I+B/II)</t>
  </si>
  <si>
    <t>C/I Lekötött bankbetétek (=C/I/1+…+C/I/2)</t>
  </si>
  <si>
    <t>C/II/1 Forintpénztár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</si>
  <si>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</si>
  <si>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</si>
  <si>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</si>
  <si>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</si>
  <si>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 Devizaszámlák (=CIV/1+C/IV/2)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</si>
  <si>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</si>
  <si>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</si>
  <si>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</si>
  <si>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</si>
  <si>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</si>
  <si>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</si>
  <si>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D/I/6 Költségvetési évben esedékes követelések működési célú átvett pénzeszközre (&gt;=D/I/6a+D/I/6b+D/I/6c)</t>
  </si>
  <si>
    <t>D/I Költségvetési évben esedékes követelések (=D/I/1+…+D/I/8)</t>
  </si>
  <si>
    <t>D/II Költségvetési évet követően esedékes követelések (=D/II/1+…+D/II/8)</t>
  </si>
  <si>
    <t>D/III/4 Forgótőke elszámolása</t>
  </si>
  <si>
    <t>D/III Követelés jellegű sajátos elszámolások (=D/III/1+…+D/III/9)</t>
  </si>
  <si>
    <t>D) KÖVETELÉSEK  (=D/I+D/II+D/III)</t>
  </si>
  <si>
    <t>E) EGYÉB SAJÁTOS ESZKÖZOLDALI  ELSZÁMOLÁSOK (=E/I+…+E/II)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</si>
  <si>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</si>
  <si>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</si>
  <si>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</si>
  <si>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</si>
  <si>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</si>
  <si>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</si>
  <si>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</si>
  <si>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</si>
  <si>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</si>
  <si>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</si>
  <si>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</si>
  <si>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</si>
  <si>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</si>
  <si>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</si>
  <si>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</si>
  <si>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</si>
  <si>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</si>
  <si>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 Kapott előlegek (=H/III/1a+H/III/1b+H/III/1c)</t>
  </si>
  <si>
    <t>H/III/1a - ebből: túlfizetés a jövedelemadókban</t>
  </si>
  <si>
    <t>H/III/1b - ebből: túlfizetés az általános forgalmi adóban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</si>
  <si>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</si>
  <si>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</si>
  <si>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</si>
  <si>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</si>
  <si>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</si>
  <si>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</si>
  <si>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</si>
  <si>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</si>
  <si>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Eredeti előirányzat</t>
  </si>
  <si>
    <t>Módosított előirányzat</t>
  </si>
  <si>
    <t>Teljesítés</t>
  </si>
  <si>
    <t>Működési célú költségvetési támogatások és kiegészítő támogatások (B115)</t>
  </si>
  <si>
    <t>Elszámolásból származó bevételek (B116)</t>
  </si>
  <si>
    <t>Értékesítési és forgalmi adók (=118+…+139) (B351)</t>
  </si>
  <si>
    <t>Gépjárműadók (=146+…+149) (B354)</t>
  </si>
  <si>
    <t>Egyéb közhatalmi bevételek (&gt;=170+…+184) (B36)</t>
  </si>
  <si>
    <t>Közhatalmi bevételek (=93+94+104+109+168+169) (B3)</t>
  </si>
  <si>
    <t>Szolgáltatások ellenértéke (&gt;=188+189) (B402)</t>
  </si>
  <si>
    <t>ebből: egyéb vállalkozások (B65)</t>
  </si>
  <si>
    <t>4. Elvonások és befizetések</t>
  </si>
  <si>
    <t>5. Egyéb működési célú kiadások összesen</t>
  </si>
  <si>
    <t xml:space="preserve">    5.1.Támogatásértékű működési kiad.ÁHB-re</t>
  </si>
  <si>
    <t xml:space="preserve">    5.2. Műk.c. kölcsönnyújtás ÁHB-re</t>
  </si>
  <si>
    <t xml:space="preserve">    5.3. Műk.c. tám, kölcs. törlesztése ÁHB-re</t>
  </si>
  <si>
    <t>6. Ellátottak pénzbeli juttatásai</t>
  </si>
  <si>
    <t xml:space="preserve">    5.4.Működési c. pénzeszk. átad.államh. kívülre</t>
  </si>
  <si>
    <t xml:space="preserve">    5.5. Működési célú tartalékok</t>
  </si>
  <si>
    <t>1.Államh. belüli megelőlegezések visszafizetése</t>
  </si>
  <si>
    <t xml:space="preserve">     3.1.2.Szociális és gyermekjóléti feladatok támogatása</t>
  </si>
  <si>
    <t xml:space="preserve">     3.1.3.kilturális feladatok támogatása</t>
  </si>
  <si>
    <t xml:space="preserve">     3.1.4.Egyéb működési célúés kiegészítő támogatások</t>
  </si>
  <si>
    <t>4. Államháztartáson belüli megelőlegezések</t>
  </si>
  <si>
    <t>2.1.Egyéb közhatalmi bevételek</t>
  </si>
  <si>
    <t>2.6. Talajterhelési díj</t>
  </si>
  <si>
    <t>1.mell.</t>
  </si>
  <si>
    <t>2.mell.</t>
  </si>
  <si>
    <t>4.mell.</t>
  </si>
  <si>
    <t>Költségvetés mérlege</t>
  </si>
  <si>
    <t>BEVÉTEL</t>
  </si>
  <si>
    <t>KIADÁS</t>
  </si>
  <si>
    <t>F</t>
  </si>
  <si>
    <t>G</t>
  </si>
  <si>
    <t>H</t>
  </si>
  <si>
    <t xml:space="preserve">1. </t>
  </si>
  <si>
    <t>I. Működési bevételek összesen</t>
  </si>
  <si>
    <t>I. Működési kiadások összesen</t>
  </si>
  <si>
    <t xml:space="preserve">2. 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</si>
  <si>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</si>
  <si>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t>1. Személyi jellegű juttatások</t>
  </si>
  <si>
    <t xml:space="preserve">3. </t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</si>
  <si>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</si>
  <si>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t xml:space="preserve">4. </t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</si>
  <si>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</si>
  <si>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t xml:space="preserve">5. </t>
  </si>
  <si>
    <t>I/4. Egyéb működési bevételek</t>
  </si>
  <si>
    <t>4. Egyéb működési kiadások összesen</t>
  </si>
  <si>
    <t xml:space="preserve">6. </t>
  </si>
  <si>
    <t>5. Ellátottak pénzbeli juttatásai</t>
  </si>
  <si>
    <t>II. Felhalmozási bevételek összesen</t>
  </si>
  <si>
    <t>II. Felhalmozási kiadások összesen</t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</si>
  <si>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</si>
  <si>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t>1. Beruházási kiadások ÁFÁ-val</t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</si>
  <si>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</si>
  <si>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2. Felújítási kiadások ÁFÁ-al</t>
  </si>
  <si>
    <t>II/3. Egyéb felhalmozási bevételek</t>
  </si>
  <si>
    <t xml:space="preserve">3. Egyéb felhalmozási kiadások </t>
  </si>
  <si>
    <t>III. Támogatási kölcsönök visszatérülése, igénybevétele</t>
  </si>
  <si>
    <t>III. Támogatási  kölcsönök nyújtása, törlesztése összesen</t>
  </si>
  <si>
    <t>III. Finanszírozási bevételek</t>
  </si>
  <si>
    <t>III. Finanszírozási kiadások</t>
  </si>
  <si>
    <t xml:space="preserve">1.Előző évi pénzmaradvány műk.c. ig. vét. </t>
  </si>
  <si>
    <t>1. Szabad pénzeszköz betétként való elhelyezése</t>
  </si>
  <si>
    <t xml:space="preserve">2.Előző évi pénzmaradvány felh.c. ig. vét. </t>
  </si>
  <si>
    <t>2. Központi, irányítószervi támogatás</t>
  </si>
  <si>
    <t>3.Központi irányítószervi támogatás</t>
  </si>
  <si>
    <t>3. Pénzügyi lízing tőkerész törlesztés</t>
  </si>
  <si>
    <t>4. Forgatási célú belföldi, külföldi értékpap.érték.</t>
  </si>
  <si>
    <t>4. Forgatási célú belföldi, külföldi értékpapírok vásárlása</t>
  </si>
  <si>
    <t>5. Befektetési célú belföldi, külföldi értékpapír érték.</t>
  </si>
  <si>
    <t>5. Befektetési célú belföldi, külföldi értékpapír vásárlás</t>
  </si>
  <si>
    <t>6.Működési célú hitel felvétel és műk.c.kötv.bev.</t>
  </si>
  <si>
    <t>6.Működési célú hitel törlesztés és műk.c.kötv.bev.</t>
  </si>
  <si>
    <t>7.Felahalmozási célú hitelelvétel és fel.c. kötv.kibocs.</t>
  </si>
  <si>
    <t>7.Felahalmozási célú hitel törlesztés és fel.c. kötv.bev.</t>
  </si>
  <si>
    <t>Tárgyévi költségvetési bevételek összesen (I. + II. +III. +IV.)</t>
  </si>
  <si>
    <t>Tárgyévi költségvetési kiadások összesen (I. + II. +III. +IV.)</t>
  </si>
  <si>
    <t>8.Államháztartáson belüli megelőlegezések</t>
  </si>
  <si>
    <t>8.Államháztartáson belüli megelőlegezések visszafizetése</t>
  </si>
  <si>
    <t>6. Elvonások és befizetések</t>
  </si>
  <si>
    <t>ESZKÖZÖK  -  FORRÁSOK</t>
  </si>
  <si>
    <t>Igazgatás</t>
  </si>
  <si>
    <t xml:space="preserve"> Ft-ban</t>
  </si>
  <si>
    <t>09        Különféle egyéb eredményszemléletű bevételek</t>
  </si>
  <si>
    <t>c)        MÉRLEG SZERINTI EREDMÉNY (=±A±B) (41=±35±40)</t>
  </si>
  <si>
    <t xml:space="preserve">B)        PÉNZÜGYI MŰVELETEK EREDMÉNYE (=VIII-IX) </t>
  </si>
  <si>
    <t>VIII        Pénzügyi műveletek eredményszemléletű bevételei (=17+18+19+20+21)</t>
  </si>
  <si>
    <t>20        Kapott (járó) kamatok és kamatjellegű eredményszemléletű bevételek</t>
  </si>
  <si>
    <t>J/2 költségek, ráfordítások passzív időbeli elhatárilása</t>
  </si>
  <si>
    <t>adatok: Ft-ban</t>
  </si>
  <si>
    <t>Megyéb működési célú átvett pénzeszközök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</si>
  <si>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</si>
  <si>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</si>
  <si>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</si>
  <si>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</si>
  <si>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</si>
  <si>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</si>
  <si>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</si>
  <si>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</si>
  <si>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Működési célú visszatérítendő támogatások, kölcsönök igénybevétele államháztartáson belülről (=22+…+31)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</si>
  <si>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</si>
  <si>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</si>
  <si>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</si>
  <si>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</si>
  <si>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</si>
  <si>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</si>
  <si>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</si>
  <si>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</si>
  <si>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</si>
  <si>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</si>
  <si>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</si>
  <si>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</si>
  <si>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támogatások államháztartáson belülről (=44+45+46+57+68) (B2)</t>
  </si>
  <si>
    <t>Magánszemélyek jövedelemadói (=81+82+83) (B311)</t>
  </si>
  <si>
    <t>Társaságok jövedelemadói (=85+…+92) (B312)</t>
  </si>
  <si>
    <t>Jövedelemadók (=80+84) (B31)</t>
  </si>
  <si>
    <t>Vagyoni tipusú adók (=110+…+116) (B34)</t>
  </si>
  <si>
    <t>ebből: magánszemélyek kommunális adója (B34)</t>
  </si>
  <si>
    <t>ebből: általános forgalmi adó (B351)</t>
  </si>
  <si>
    <t>ebből: állandó jeleggel végzett iparűzési tevékenység után fizetett helyi iparűzési adó (B351)</t>
  </si>
  <si>
    <t>ebből: belföldi gépjárművek adójának a helyi önkormányzatot megillető része (B354)</t>
  </si>
  <si>
    <t>Termékek és szolgáltatások adói (=117+140+144+145+150)  (B35)</t>
  </si>
  <si>
    <t>Készletértékesítés ellenértéke (B401)</t>
  </si>
  <si>
    <t>ebből:tárgyi eszközök bérbeadásából származó bevétel (B402)</t>
  </si>
  <si>
    <t>Egyéb kapott (járó) kamatok és kamatjellegű bevételek (&gt;=206+207) (B4082)</t>
  </si>
  <si>
    <t>Kamatbevételek és más nyereségjellegű bevételek (=202+205) (B408)</t>
  </si>
  <si>
    <t>Egyéb működési bevételek (&gt;=219+220) (B411)</t>
  </si>
  <si>
    <t>Egyéb működési célú átvett pénzeszközök (=244+…+255) (B65)</t>
  </si>
  <si>
    <t>Működési célú átvett pénzeszközök (=231+...+234+244) (B6)</t>
  </si>
  <si>
    <t>Költségvetési bevételek (=43+79+185+221+230+256+282) (B1-B7)</t>
  </si>
  <si>
    <t>Ft-ban</t>
  </si>
  <si>
    <t>08        Felhalmozási célú támogatások eredményszemléletű bevételei</t>
  </si>
  <si>
    <t>E/I/4 Más előzetesen felszámított nem levonható áltatlános forgalmi adó</t>
  </si>
  <si>
    <t>E/I Előzetesen felszámított áltatlános forgalmi adó elszámolása</t>
  </si>
  <si>
    <t>Biztosító által fizetett kártérítés</t>
  </si>
  <si>
    <t>Egyéb működési bevételek (B411)</t>
  </si>
  <si>
    <t>Működési bevételek ) (B4)</t>
  </si>
  <si>
    <t xml:space="preserve">     Az önkormányzat 2020. évi kiemelt bevételi előirányzatai </t>
  </si>
  <si>
    <t xml:space="preserve">Az önkormányzat 2020. évi kiemelt kiadási előirányzatai </t>
  </si>
  <si>
    <r>
      <rPr>
        <b/>
        <sz val="16"/>
        <rFont val="Arial"/>
        <family val="2"/>
        <charset val="238"/>
      </rPr>
      <t xml:space="preserve">2020. évi költségvetési bevételek forrásonként    </t>
    </r>
    <r>
      <rPr>
        <b/>
        <sz val="14"/>
        <rFont val="Arial"/>
        <family val="2"/>
        <charset val="238"/>
      </rPr>
      <t xml:space="preserve">                                                 3.mell.</t>
    </r>
  </si>
  <si>
    <t>Önkormányzat 2020. évi létszámkerete</t>
  </si>
  <si>
    <t>2020. év</t>
  </si>
  <si>
    <t>Az önkormányzat 2020. évi vagyona</t>
  </si>
  <si>
    <t>2.2. Egyéb felhalmozási célú  támogatás</t>
  </si>
  <si>
    <t>Felhalmozási célú bevételek  (B5)</t>
  </si>
  <si>
    <t>8.mell.</t>
  </si>
  <si>
    <t>7. mell.</t>
  </si>
  <si>
    <r>
      <t xml:space="preserve">Mérleg  2020.                                                                    </t>
    </r>
    <r>
      <rPr>
        <b/>
        <sz val="9"/>
        <rFont val="Arial"/>
        <family val="2"/>
        <charset val="238"/>
      </rPr>
      <t xml:space="preserve">  6.mell.</t>
    </r>
  </si>
  <si>
    <r>
      <t xml:space="preserve"> Eredménykimutatás 2020.                                                                             </t>
    </r>
    <r>
      <rPr>
        <b/>
        <sz val="9"/>
        <rFont val="Arial"/>
        <family val="2"/>
        <charset val="238"/>
      </rPr>
      <t xml:space="preserve"> 5.mell.                              Ft-ban</t>
    </r>
  </si>
  <si>
    <t>H/III/3 Más szervezetet megillető bevételek elszámolása</t>
  </si>
  <si>
    <t>2020. évi előirányzat</t>
  </si>
</sst>
</file>

<file path=xl/styles.xml><?xml version="1.0" encoding="utf-8"?>
<styleSheet xmlns="http://schemas.openxmlformats.org/spreadsheetml/2006/main">
  <numFmts count="2">
    <numFmt numFmtId="165" formatCode="mmm\ d/"/>
    <numFmt numFmtId="166" formatCode="#,##0.0"/>
  </numFmts>
  <fonts count="5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Arial"/>
    </font>
    <font>
      <sz val="10"/>
      <name val="Arial"/>
    </font>
    <font>
      <b/>
      <sz val="10"/>
      <name val="Arial"/>
    </font>
    <font>
      <b/>
      <u/>
      <sz val="12"/>
      <name val="Times New Roman"/>
      <family val="1"/>
      <charset val="238"/>
    </font>
    <font>
      <sz val="8"/>
      <name val="Arial"/>
      <charset val="238"/>
    </font>
    <font>
      <sz val="14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2" fillId="4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42" fillId="0" borderId="0"/>
    <xf numFmtId="0" fontId="9" fillId="0" borderId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350">
    <xf numFmtId="0" fontId="0" fillId="0" borderId="0" xfId="0"/>
    <xf numFmtId="0" fontId="19" fillId="0" borderId="0" xfId="40" applyFont="1" applyAlignment="1">
      <alignment horizontal="left"/>
    </xf>
    <xf numFmtId="0" fontId="9" fillId="0" borderId="0" xfId="40"/>
    <xf numFmtId="0" fontId="20" fillId="0" borderId="0" xfId="40" applyFont="1" applyBorder="1" applyAlignment="1">
      <alignment horizontal="center"/>
    </xf>
    <xf numFmtId="0" fontId="20" fillId="0" borderId="0" xfId="40" applyFont="1"/>
    <xf numFmtId="0" fontId="21" fillId="0" borderId="0" xfId="40" applyFont="1"/>
    <xf numFmtId="0" fontId="19" fillId="0" borderId="0" xfId="40" applyFont="1"/>
    <xf numFmtId="0" fontId="19" fillId="0" borderId="0" xfId="40" applyFont="1" applyAlignment="1">
      <alignment horizontal="right"/>
    </xf>
    <xf numFmtId="0" fontId="25" fillId="0" borderId="10" xfId="40" applyFont="1" applyBorder="1" applyAlignment="1">
      <alignment horizontal="center"/>
    </xf>
    <xf numFmtId="0" fontId="26" fillId="0" borderId="11" xfId="40" applyFont="1" applyBorder="1" applyAlignment="1">
      <alignment horizontal="center"/>
    </xf>
    <xf numFmtId="0" fontId="26" fillId="0" borderId="10" xfId="40" applyFont="1" applyBorder="1" applyAlignment="1">
      <alignment horizontal="center"/>
    </xf>
    <xf numFmtId="0" fontId="22" fillId="0" borderId="12" xfId="40" applyFont="1" applyBorder="1" applyAlignment="1">
      <alignment horizontal="right"/>
    </xf>
    <xf numFmtId="0" fontId="24" fillId="0" borderId="13" xfId="40" applyFont="1" applyBorder="1"/>
    <xf numFmtId="0" fontId="19" fillId="0" borderId="0" xfId="40" applyFont="1" applyBorder="1"/>
    <xf numFmtId="0" fontId="19" fillId="0" borderId="14" xfId="40" applyFont="1" applyBorder="1"/>
    <xf numFmtId="0" fontId="22" fillId="0" borderId="15" xfId="40" applyFont="1" applyBorder="1" applyAlignment="1">
      <alignment horizontal="right"/>
    </xf>
    <xf numFmtId="0" fontId="19" fillId="0" borderId="0" xfId="0" applyFont="1" applyAlignment="1">
      <alignment horizontal="left"/>
    </xf>
    <xf numFmtId="3" fontId="19" fillId="0" borderId="16" xfId="40" applyNumberFormat="1" applyFont="1" applyBorder="1"/>
    <xf numFmtId="3" fontId="19" fillId="0" borderId="17" xfId="40" applyNumberFormat="1" applyFont="1" applyBorder="1"/>
    <xf numFmtId="3" fontId="19" fillId="0" borderId="18" xfId="40" applyNumberFormat="1" applyFont="1" applyBorder="1"/>
    <xf numFmtId="0" fontId="19" fillId="0" borderId="19" xfId="40" applyFont="1" applyBorder="1"/>
    <xf numFmtId="0" fontId="27" fillId="0" borderId="19" xfId="40" applyFont="1" applyBorder="1"/>
    <xf numFmtId="0" fontId="19" fillId="0" borderId="20" xfId="40" applyFont="1" applyBorder="1"/>
    <xf numFmtId="0" fontId="19" fillId="0" borderId="21" xfId="40" applyFont="1" applyBorder="1"/>
    <xf numFmtId="0" fontId="19" fillId="0" borderId="13" xfId="40" applyFont="1" applyBorder="1"/>
    <xf numFmtId="0" fontId="24" fillId="0" borderId="22" xfId="40" applyFont="1" applyBorder="1"/>
    <xf numFmtId="3" fontId="24" fillId="0" borderId="23" xfId="40" applyNumberFormat="1" applyFont="1" applyBorder="1"/>
    <xf numFmtId="3" fontId="24" fillId="0" borderId="24" xfId="40" applyNumberFormat="1" applyFont="1" applyBorder="1"/>
    <xf numFmtId="3" fontId="24" fillId="0" borderId="25" xfId="40" applyNumberFormat="1" applyFont="1" applyBorder="1"/>
    <xf numFmtId="3" fontId="24" fillId="0" borderId="0" xfId="40" applyNumberFormat="1" applyFont="1" applyBorder="1"/>
    <xf numFmtId="3" fontId="24" fillId="0" borderId="14" xfId="40" applyNumberFormat="1" applyFont="1" applyBorder="1"/>
    <xf numFmtId="0" fontId="24" fillId="0" borderId="19" xfId="40" applyFont="1" applyBorder="1"/>
    <xf numFmtId="3" fontId="19" fillId="0" borderId="26" xfId="40" applyNumberFormat="1" applyFont="1" applyBorder="1"/>
    <xf numFmtId="3" fontId="19" fillId="0" borderId="27" xfId="40" applyNumberFormat="1" applyFont="1" applyBorder="1"/>
    <xf numFmtId="0" fontId="19" fillId="0" borderId="28" xfId="40" applyFont="1" applyBorder="1"/>
    <xf numFmtId="0" fontId="19" fillId="0" borderId="29" xfId="40" applyFont="1" applyBorder="1"/>
    <xf numFmtId="0" fontId="24" fillId="24" borderId="30" xfId="40" applyFont="1" applyFill="1" applyBorder="1" applyAlignment="1">
      <alignment wrapText="1"/>
    </xf>
    <xf numFmtId="3" fontId="24" fillId="24" borderId="31" xfId="40" applyNumberFormat="1" applyFont="1" applyFill="1" applyBorder="1"/>
    <xf numFmtId="0" fontId="24" fillId="24" borderId="0" xfId="40" applyFont="1" applyFill="1" applyBorder="1" applyAlignment="1">
      <alignment wrapText="1"/>
    </xf>
    <xf numFmtId="3" fontId="24" fillId="24" borderId="25" xfId="40" applyNumberFormat="1" applyFont="1" applyFill="1" applyBorder="1"/>
    <xf numFmtId="3" fontId="24" fillId="24" borderId="0" xfId="40" applyNumberFormat="1" applyFont="1" applyFill="1" applyBorder="1"/>
    <xf numFmtId="3" fontId="24" fillId="24" borderId="14" xfId="40" applyNumberFormat="1" applyFont="1" applyFill="1" applyBorder="1"/>
    <xf numFmtId="0" fontId="24" fillId="0" borderId="27" xfId="40" applyFont="1" applyBorder="1"/>
    <xf numFmtId="3" fontId="19" fillId="0" borderId="28" xfId="40" applyNumberFormat="1" applyFont="1" applyBorder="1"/>
    <xf numFmtId="0" fontId="19" fillId="0" borderId="27" xfId="40" applyFont="1" applyBorder="1"/>
    <xf numFmtId="0" fontId="19" fillId="0" borderId="11" xfId="40" applyFont="1" applyBorder="1"/>
    <xf numFmtId="0" fontId="22" fillId="24" borderId="32" xfId="40" applyFont="1" applyFill="1" applyBorder="1"/>
    <xf numFmtId="0" fontId="22" fillId="24" borderId="29" xfId="40" applyFont="1" applyFill="1" applyBorder="1"/>
    <xf numFmtId="0" fontId="22" fillId="0" borderId="29" xfId="40" applyFont="1" applyBorder="1"/>
    <xf numFmtId="0" fontId="22" fillId="0" borderId="13" xfId="40" applyFont="1" applyBorder="1"/>
    <xf numFmtId="0" fontId="22" fillId="0" borderId="33" xfId="40" applyFont="1" applyBorder="1" applyAlignment="1">
      <alignment horizontal="right"/>
    </xf>
    <xf numFmtId="0" fontId="24" fillId="0" borderId="34" xfId="40" applyFont="1" applyBorder="1"/>
    <xf numFmtId="3" fontId="24" fillId="0" borderId="35" xfId="40" applyNumberFormat="1" applyFont="1" applyBorder="1"/>
    <xf numFmtId="0" fontId="24" fillId="0" borderId="0" xfId="40" applyFont="1" applyBorder="1"/>
    <xf numFmtId="3" fontId="24" fillId="0" borderId="36" xfId="40" applyNumberFormat="1" applyFont="1" applyBorder="1"/>
    <xf numFmtId="0" fontId="24" fillId="24" borderId="37" xfId="40" applyFont="1" applyFill="1" applyBorder="1"/>
    <xf numFmtId="3" fontId="24" fillId="24" borderId="38" xfId="40" applyNumberFormat="1" applyFont="1" applyFill="1" applyBorder="1"/>
    <xf numFmtId="3" fontId="24" fillId="24" borderId="39" xfId="40" applyNumberFormat="1" applyFont="1" applyFill="1" applyBorder="1"/>
    <xf numFmtId="0" fontId="19" fillId="0" borderId="0" xfId="0" applyFont="1"/>
    <xf numFmtId="0" fontId="20" fillId="0" borderId="40" xfId="0" applyFont="1" applyBorder="1" applyAlignment="1"/>
    <xf numFmtId="0" fontId="19" fillId="0" borderId="41" xfId="0" applyFont="1" applyBorder="1" applyAlignment="1"/>
    <xf numFmtId="0" fontId="24" fillId="0" borderId="33" xfId="0" applyFont="1" applyBorder="1" applyAlignment="1">
      <alignment horizontal="center"/>
    </xf>
    <xf numFmtId="0" fontId="24" fillId="0" borderId="41" xfId="0" applyFont="1" applyBorder="1" applyAlignment="1">
      <alignment horizontal="center"/>
    </xf>
    <xf numFmtId="0" fontId="24" fillId="0" borderId="42" xfId="0" applyFont="1" applyBorder="1" applyAlignment="1">
      <alignment horizontal="center" wrapText="1"/>
    </xf>
    <xf numFmtId="0" fontId="24" fillId="0" borderId="43" xfId="0" applyFont="1" applyBorder="1" applyAlignment="1">
      <alignment horizontal="center"/>
    </xf>
    <xf numFmtId="0" fontId="24" fillId="24" borderId="44" xfId="0" applyFont="1" applyFill="1" applyBorder="1"/>
    <xf numFmtId="3" fontId="24" fillId="24" borderId="45" xfId="0" applyNumberFormat="1" applyFont="1" applyFill="1" applyBorder="1"/>
    <xf numFmtId="0" fontId="23" fillId="0" borderId="44" xfId="0" applyFont="1" applyBorder="1"/>
    <xf numFmtId="3" fontId="19" fillId="0" borderId="45" xfId="0" applyNumberFormat="1" applyFont="1" applyBorder="1"/>
    <xf numFmtId="3" fontId="19" fillId="0" borderId="46" xfId="0" applyNumberFormat="1" applyFont="1" applyBorder="1"/>
    <xf numFmtId="165" fontId="23" fillId="0" borderId="47" xfId="0" applyNumberFormat="1" applyFont="1" applyBorder="1" applyAlignment="1"/>
    <xf numFmtId="3" fontId="19" fillId="24" borderId="45" xfId="0" applyNumberFormat="1" applyFont="1" applyFill="1" applyBorder="1"/>
    <xf numFmtId="0" fontId="24" fillId="0" borderId="10" xfId="0" applyFont="1" applyBorder="1" applyAlignment="1">
      <alignment horizontal="center"/>
    </xf>
    <xf numFmtId="165" fontId="27" fillId="0" borderId="48" xfId="0" applyNumberFormat="1" applyFont="1" applyBorder="1" applyAlignment="1"/>
    <xf numFmtId="3" fontId="19" fillId="24" borderId="49" xfId="0" applyNumberFormat="1" applyFont="1" applyFill="1" applyBorder="1"/>
    <xf numFmtId="0" fontId="24" fillId="0" borderId="15" xfId="0" applyFont="1" applyBorder="1" applyAlignment="1">
      <alignment horizontal="center"/>
    </xf>
    <xf numFmtId="165" fontId="27" fillId="0" borderId="50" xfId="0" applyNumberFormat="1" applyFont="1" applyBorder="1" applyAlignment="1"/>
    <xf numFmtId="3" fontId="19" fillId="24" borderId="51" xfId="0" applyNumberFormat="1" applyFont="1" applyFill="1" applyBorder="1"/>
    <xf numFmtId="165" fontId="27" fillId="0" borderId="52" xfId="0" applyNumberFormat="1" applyFont="1" applyBorder="1" applyAlignment="1"/>
    <xf numFmtId="0" fontId="24" fillId="0" borderId="12" xfId="0" applyFont="1" applyBorder="1" applyAlignment="1">
      <alignment horizontal="center"/>
    </xf>
    <xf numFmtId="165" fontId="27" fillId="0" borderId="53" xfId="0" applyNumberFormat="1" applyFont="1" applyBorder="1" applyAlignment="1"/>
    <xf numFmtId="3" fontId="19" fillId="0" borderId="54" xfId="0" applyNumberFormat="1" applyFont="1" applyBorder="1"/>
    <xf numFmtId="0" fontId="24" fillId="0" borderId="55" xfId="0" applyFont="1" applyBorder="1" applyAlignment="1">
      <alignment horizontal="center"/>
    </xf>
    <xf numFmtId="165" fontId="27" fillId="0" borderId="56" xfId="0" applyNumberFormat="1" applyFont="1" applyBorder="1" applyAlignment="1"/>
    <xf numFmtId="3" fontId="19" fillId="0" borderId="57" xfId="0" applyNumberFormat="1" applyFont="1" applyBorder="1"/>
    <xf numFmtId="3" fontId="24" fillId="0" borderId="45" xfId="0" applyNumberFormat="1" applyFont="1" applyBorder="1" applyAlignment="1"/>
    <xf numFmtId="0" fontId="22" fillId="0" borderId="58" xfId="0" applyFont="1" applyBorder="1" applyAlignment="1"/>
    <xf numFmtId="0" fontId="22" fillId="0" borderId="20" xfId="0" applyFont="1" applyBorder="1" applyAlignment="1"/>
    <xf numFmtId="0" fontId="22" fillId="0" borderId="29" xfId="0" applyFont="1" applyBorder="1" applyAlignment="1"/>
    <xf numFmtId="3" fontId="19" fillId="0" borderId="51" xfId="0" applyNumberFormat="1" applyFont="1" applyBorder="1"/>
    <xf numFmtId="0" fontId="22" fillId="0" borderId="59" xfId="0" applyFont="1" applyBorder="1" applyAlignment="1"/>
    <xf numFmtId="0" fontId="22" fillId="0" borderId="56" xfId="0" applyFont="1" applyBorder="1"/>
    <xf numFmtId="165" fontId="22" fillId="0" borderId="52" xfId="0" applyNumberFormat="1" applyFont="1" applyBorder="1" applyAlignment="1"/>
    <xf numFmtId="3" fontId="19" fillId="0" borderId="60" xfId="0" applyNumberFormat="1" applyFont="1" applyBorder="1"/>
    <xf numFmtId="165" fontId="27" fillId="0" borderId="52" xfId="0" applyNumberFormat="1" applyFont="1" applyBorder="1" applyAlignment="1">
      <alignment wrapText="1"/>
    </xf>
    <xf numFmtId="165" fontId="22" fillId="0" borderId="52" xfId="0" applyNumberFormat="1" applyFont="1" applyBorder="1" applyAlignment="1">
      <alignment wrapText="1"/>
    </xf>
    <xf numFmtId="3" fontId="19" fillId="0" borderId="25" xfId="0" applyNumberFormat="1" applyFont="1" applyBorder="1"/>
    <xf numFmtId="0" fontId="23" fillId="0" borderId="61" xfId="0" applyFont="1" applyBorder="1"/>
    <xf numFmtId="3" fontId="24" fillId="0" borderId="33" xfId="0" applyNumberFormat="1" applyFont="1" applyBorder="1"/>
    <xf numFmtId="3" fontId="24" fillId="0" borderId="35" xfId="0" applyNumberFormat="1" applyFont="1" applyBorder="1"/>
    <xf numFmtId="0" fontId="24" fillId="0" borderId="53" xfId="0" applyFont="1" applyBorder="1"/>
    <xf numFmtId="3" fontId="19" fillId="0" borderId="28" xfId="0" applyNumberFormat="1" applyFont="1" applyBorder="1"/>
    <xf numFmtId="0" fontId="19" fillId="0" borderId="52" xfId="0" applyFont="1" applyBorder="1"/>
    <xf numFmtId="3" fontId="19" fillId="0" borderId="62" xfId="0" applyNumberFormat="1" applyFont="1" applyBorder="1"/>
    <xf numFmtId="0" fontId="19" fillId="0" borderId="56" xfId="0" applyFont="1" applyBorder="1"/>
    <xf numFmtId="3" fontId="19" fillId="0" borderId="12" xfId="0" applyNumberFormat="1" applyFont="1" applyBorder="1"/>
    <xf numFmtId="0" fontId="22" fillId="0" borderId="56" xfId="0" applyFont="1" applyBorder="1" applyAlignment="1">
      <alignment wrapText="1"/>
    </xf>
    <xf numFmtId="3" fontId="19" fillId="0" borderId="15" xfId="0" applyNumberFormat="1" applyFont="1" applyBorder="1"/>
    <xf numFmtId="3" fontId="19" fillId="0" borderId="14" xfId="0" applyNumberFormat="1" applyFont="1" applyBorder="1"/>
    <xf numFmtId="0" fontId="23" fillId="24" borderId="50" xfId="0" applyFont="1" applyFill="1" applyBorder="1"/>
    <xf numFmtId="3" fontId="19" fillId="24" borderId="15" xfId="0" applyNumberFormat="1" applyFont="1" applyFill="1" applyBorder="1"/>
    <xf numFmtId="0" fontId="22" fillId="0" borderId="59" xfId="0" applyFont="1" applyBorder="1"/>
    <xf numFmtId="0" fontId="22" fillId="0" borderId="63" xfId="0" applyFont="1" applyBorder="1"/>
    <xf numFmtId="3" fontId="19" fillId="0" borderId="62" xfId="0" applyNumberFormat="1" applyFont="1" applyBorder="1" applyAlignment="1"/>
    <xf numFmtId="16" fontId="22" fillId="0" borderId="53" xfId="0" applyNumberFormat="1" applyFont="1" applyBorder="1"/>
    <xf numFmtId="3" fontId="19" fillId="0" borderId="28" xfId="0" applyNumberFormat="1" applyFont="1" applyBorder="1" applyAlignment="1"/>
    <xf numFmtId="3" fontId="19" fillId="0" borderId="64" xfId="0" applyNumberFormat="1" applyFont="1" applyBorder="1"/>
    <xf numFmtId="0" fontId="24" fillId="0" borderId="44" xfId="0" applyFont="1" applyBorder="1" applyAlignment="1">
      <alignment wrapText="1"/>
    </xf>
    <xf numFmtId="3" fontId="24" fillId="24" borderId="33" xfId="0" applyNumberFormat="1" applyFont="1" applyFill="1" applyBorder="1"/>
    <xf numFmtId="0" fontId="19" fillId="0" borderId="59" xfId="0" applyFont="1" applyBorder="1"/>
    <xf numFmtId="3" fontId="19" fillId="0" borderId="65" xfId="0" applyNumberFormat="1" applyFont="1" applyBorder="1"/>
    <xf numFmtId="0" fontId="24" fillId="0" borderId="61" xfId="0" applyFont="1" applyBorder="1"/>
    <xf numFmtId="3" fontId="19" fillId="0" borderId="66" xfId="0" applyNumberFormat="1" applyFont="1" applyBorder="1"/>
    <xf numFmtId="0" fontId="19" fillId="0" borderId="67" xfId="0" applyFont="1" applyBorder="1" applyAlignment="1">
      <alignment wrapText="1"/>
    </xf>
    <xf numFmtId="3" fontId="19" fillId="0" borderId="49" xfId="0" applyNumberFormat="1" applyFont="1" applyBorder="1"/>
    <xf numFmtId="0" fontId="19" fillId="0" borderId="50" xfId="0" applyFont="1" applyBorder="1" applyAlignment="1">
      <alignment wrapText="1"/>
    </xf>
    <xf numFmtId="0" fontId="22" fillId="24" borderId="32" xfId="0" applyFont="1" applyFill="1" applyBorder="1"/>
    <xf numFmtId="0" fontId="22" fillId="24" borderId="29" xfId="0" applyFont="1" applyFill="1" applyBorder="1"/>
    <xf numFmtId="0" fontId="22" fillId="0" borderId="29" xfId="0" applyFont="1" applyBorder="1"/>
    <xf numFmtId="0" fontId="22" fillId="0" borderId="68" xfId="0" applyFont="1" applyBorder="1"/>
    <xf numFmtId="3" fontId="19" fillId="0" borderId="69" xfId="0" applyNumberFormat="1" applyFont="1" applyBorder="1"/>
    <xf numFmtId="0" fontId="24" fillId="0" borderId="70" xfId="0" applyFont="1" applyBorder="1" applyAlignment="1">
      <alignment horizontal="center"/>
    </xf>
    <xf numFmtId="0" fontId="28" fillId="0" borderId="66" xfId="0" applyFont="1" applyBorder="1"/>
    <xf numFmtId="0" fontId="24" fillId="0" borderId="66" xfId="0" applyFont="1" applyBorder="1"/>
    <xf numFmtId="3" fontId="24" fillId="24" borderId="35" xfId="0" applyNumberFormat="1" applyFont="1" applyFill="1" applyBorder="1"/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left" vertical="top" wrapText="1"/>
    </xf>
    <xf numFmtId="3" fontId="30" fillId="0" borderId="0" xfId="0" applyNumberFormat="1" applyFont="1" applyAlignment="1">
      <alignment horizontal="right" vertical="top" wrapText="1"/>
    </xf>
    <xf numFmtId="0" fontId="31" fillId="0" borderId="0" xfId="0" applyFont="1" applyAlignment="1">
      <alignment horizontal="center" vertical="top" wrapText="1"/>
    </xf>
    <xf numFmtId="0" fontId="31" fillId="0" borderId="0" xfId="0" applyFont="1" applyAlignment="1">
      <alignment horizontal="left" vertical="top" wrapText="1"/>
    </xf>
    <xf numFmtId="3" fontId="31" fillId="0" borderId="0" xfId="0" applyNumberFormat="1" applyFont="1" applyAlignment="1">
      <alignment horizontal="right" vertical="top" wrapText="1"/>
    </xf>
    <xf numFmtId="0" fontId="29" fillId="25" borderId="0" xfId="0" applyFont="1" applyFill="1" applyAlignment="1">
      <alignment horizontal="center" vertical="top" wrapText="1"/>
    </xf>
    <xf numFmtId="3" fontId="30" fillId="0" borderId="71" xfId="0" applyNumberFormat="1" applyFont="1" applyBorder="1" applyAlignment="1">
      <alignment horizontal="right" vertical="top" wrapText="1"/>
    </xf>
    <xf numFmtId="3" fontId="31" fillId="0" borderId="71" xfId="0" applyNumberFormat="1" applyFont="1" applyBorder="1" applyAlignment="1">
      <alignment horizontal="right" vertical="top" wrapText="1"/>
    </xf>
    <xf numFmtId="0" fontId="0" fillId="0" borderId="71" xfId="0" applyBorder="1"/>
    <xf numFmtId="0" fontId="30" fillId="0" borderId="71" xfId="0" applyFont="1" applyBorder="1" applyAlignment="1">
      <alignment horizontal="center" vertical="top" wrapText="1"/>
    </xf>
    <xf numFmtId="0" fontId="30" fillId="0" borderId="71" xfId="0" applyFont="1" applyBorder="1" applyAlignment="1">
      <alignment horizontal="left" vertical="top" wrapText="1"/>
    </xf>
    <xf numFmtId="0" fontId="31" fillId="0" borderId="71" xfId="0" applyFont="1" applyBorder="1" applyAlignment="1">
      <alignment horizontal="left" vertical="top" wrapText="1"/>
    </xf>
    <xf numFmtId="0" fontId="26" fillId="0" borderId="72" xfId="40" applyFont="1" applyBorder="1" applyAlignment="1">
      <alignment horizontal="center"/>
    </xf>
    <xf numFmtId="0" fontId="19" fillId="0" borderId="17" xfId="40" applyFont="1" applyBorder="1"/>
    <xf numFmtId="0" fontId="27" fillId="0" borderId="27" xfId="40" applyFont="1" applyBorder="1"/>
    <xf numFmtId="3" fontId="19" fillId="0" borderId="73" xfId="40" applyNumberFormat="1" applyFont="1" applyBorder="1"/>
    <xf numFmtId="0" fontId="19" fillId="0" borderId="71" xfId="40" applyFont="1" applyBorder="1"/>
    <xf numFmtId="3" fontId="19" fillId="0" borderId="71" xfId="40" applyNumberFormat="1" applyFont="1" applyBorder="1"/>
    <xf numFmtId="0" fontId="32" fillId="0" borderId="0" xfId="40" applyFont="1" applyAlignment="1">
      <alignment horizontal="center"/>
    </xf>
    <xf numFmtId="0" fontId="19" fillId="0" borderId="74" xfId="40" applyFont="1" applyBorder="1" applyAlignment="1">
      <alignment wrapText="1"/>
    </xf>
    <xf numFmtId="0" fontId="20" fillId="0" borderId="75" xfId="40" applyFont="1" applyBorder="1" applyAlignment="1">
      <alignment horizontal="center" vertical="center"/>
    </xf>
    <xf numFmtId="0" fontId="20" fillId="0" borderId="76" xfId="40" applyFont="1" applyBorder="1" applyAlignment="1">
      <alignment horizontal="center" vertical="center" wrapText="1"/>
    </xf>
    <xf numFmtId="0" fontId="19" fillId="0" borderId="33" xfId="40" applyFont="1" applyBorder="1" applyAlignment="1">
      <alignment horizontal="center" wrapText="1"/>
    </xf>
    <xf numFmtId="0" fontId="28" fillId="0" borderId="66" xfId="40" applyFont="1" applyBorder="1" applyAlignment="1">
      <alignment horizontal="center"/>
    </xf>
    <xf numFmtId="0" fontId="28" fillId="0" borderId="77" xfId="40" applyFont="1" applyBorder="1" applyAlignment="1">
      <alignment horizontal="center"/>
    </xf>
    <xf numFmtId="0" fontId="22" fillId="0" borderId="78" xfId="40" applyFont="1" applyBorder="1" applyAlignment="1">
      <alignment horizontal="right"/>
    </xf>
    <xf numFmtId="0" fontId="21" fillId="0" borderId="16" xfId="40" applyFont="1" applyBorder="1"/>
    <xf numFmtId="166" fontId="21" fillId="0" borderId="79" xfId="40" applyNumberFormat="1" applyFont="1" applyBorder="1" applyAlignment="1">
      <alignment horizontal="right"/>
    </xf>
    <xf numFmtId="0" fontId="22" fillId="0" borderId="80" xfId="40" applyFont="1" applyBorder="1" applyAlignment="1">
      <alignment horizontal="right"/>
    </xf>
    <xf numFmtId="0" fontId="22" fillId="0" borderId="81" xfId="40" applyFont="1" applyBorder="1" applyAlignment="1">
      <alignment horizontal="right"/>
    </xf>
    <xf numFmtId="0" fontId="22" fillId="0" borderId="29" xfId="40" applyFont="1" applyBorder="1" applyAlignment="1">
      <alignment horizontal="right"/>
    </xf>
    <xf numFmtId="0" fontId="22" fillId="0" borderId="82" xfId="40" applyFont="1" applyBorder="1" applyAlignment="1">
      <alignment horizontal="right"/>
    </xf>
    <xf numFmtId="0" fontId="20" fillId="0" borderId="83" xfId="40" applyFont="1" applyBorder="1"/>
    <xf numFmtId="166" fontId="20" fillId="0" borderId="84" xfId="40" applyNumberFormat="1" applyFont="1" applyBorder="1" applyAlignment="1">
      <alignment horizontal="right"/>
    </xf>
    <xf numFmtId="166" fontId="20" fillId="0" borderId="0" xfId="40" applyNumberFormat="1" applyFont="1" applyBorder="1" applyAlignment="1">
      <alignment horizontal="right"/>
    </xf>
    <xf numFmtId="0" fontId="0" fillId="0" borderId="0" xfId="0" applyBorder="1"/>
    <xf numFmtId="3" fontId="24" fillId="24" borderId="46" xfId="0" applyNumberFormat="1" applyFont="1" applyFill="1" applyBorder="1"/>
    <xf numFmtId="3" fontId="24" fillId="24" borderId="61" xfId="0" applyNumberFormat="1" applyFont="1" applyFill="1" applyBorder="1"/>
    <xf numFmtId="3" fontId="19" fillId="0" borderId="61" xfId="0" applyNumberFormat="1" applyFont="1" applyBorder="1"/>
    <xf numFmtId="3" fontId="24" fillId="0" borderId="85" xfId="0" applyNumberFormat="1" applyFont="1" applyBorder="1"/>
    <xf numFmtId="3" fontId="24" fillId="24" borderId="85" xfId="0" applyNumberFormat="1" applyFont="1" applyFill="1" applyBorder="1"/>
    <xf numFmtId="0" fontId="19" fillId="0" borderId="0" xfId="0" applyFont="1" applyBorder="1" applyAlignment="1">
      <alignment horizontal="right"/>
    </xf>
    <xf numFmtId="0" fontId="19" fillId="0" borderId="0" xfId="0" applyFont="1" applyBorder="1" applyAlignment="1">
      <alignment horizontal="left"/>
    </xf>
    <xf numFmtId="0" fontId="24" fillId="0" borderId="86" xfId="40" applyFont="1" applyBorder="1"/>
    <xf numFmtId="3" fontId="24" fillId="0" borderId="86" xfId="40" applyNumberFormat="1" applyFont="1" applyBorder="1"/>
    <xf numFmtId="0" fontId="0" fillId="0" borderId="0" xfId="0" applyFill="1"/>
    <xf numFmtId="0" fontId="0" fillId="0" borderId="87" xfId="0" applyFill="1" applyBorder="1"/>
    <xf numFmtId="0" fontId="0" fillId="0" borderId="0" xfId="0" applyFill="1" applyBorder="1"/>
    <xf numFmtId="0" fontId="29" fillId="0" borderId="71" xfId="0" applyFont="1" applyFill="1" applyBorder="1" applyAlignment="1">
      <alignment horizontal="center" vertical="top" wrapText="1"/>
    </xf>
    <xf numFmtId="0" fontId="29" fillId="0" borderId="71" xfId="0" applyFont="1" applyFill="1" applyBorder="1" applyAlignment="1">
      <alignment horizontal="center" vertical="top"/>
    </xf>
    <xf numFmtId="0" fontId="0" fillId="0" borderId="11" xfId="0" applyFill="1" applyBorder="1"/>
    <xf numFmtId="0" fontId="26" fillId="0" borderId="88" xfId="40" applyFont="1" applyBorder="1" applyAlignment="1">
      <alignment horizontal="center"/>
    </xf>
    <xf numFmtId="3" fontId="24" fillId="0" borderId="39" xfId="40" applyNumberFormat="1" applyFont="1" applyBorder="1"/>
    <xf numFmtId="3" fontId="19" fillId="0" borderId="89" xfId="40" applyNumberFormat="1" applyFont="1" applyBorder="1"/>
    <xf numFmtId="3" fontId="24" fillId="24" borderId="90" xfId="0" applyNumberFormat="1" applyFont="1" applyFill="1" applyBorder="1"/>
    <xf numFmtId="3" fontId="19" fillId="0" borderId="33" xfId="0" applyNumberFormat="1" applyFont="1" applyBorder="1"/>
    <xf numFmtId="3" fontId="19" fillId="24" borderId="33" xfId="0" applyNumberFormat="1" applyFont="1" applyFill="1" applyBorder="1"/>
    <xf numFmtId="3" fontId="24" fillId="0" borderId="33" xfId="0" applyNumberFormat="1" applyFont="1" applyBorder="1" applyAlignment="1"/>
    <xf numFmtId="3" fontId="19" fillId="24" borderId="65" xfId="0" applyNumberFormat="1" applyFont="1" applyFill="1" applyBorder="1"/>
    <xf numFmtId="3" fontId="19" fillId="24" borderId="10" xfId="0" applyNumberFormat="1" applyFont="1" applyFill="1" applyBorder="1"/>
    <xf numFmtId="3" fontId="19" fillId="0" borderId="18" xfId="0" applyNumberFormat="1" applyFont="1" applyBorder="1"/>
    <xf numFmtId="3" fontId="19" fillId="0" borderId="55" xfId="0" applyNumberFormat="1" applyFont="1" applyBorder="1"/>
    <xf numFmtId="3" fontId="24" fillId="0" borderId="36" xfId="0" applyNumberFormat="1" applyFont="1" applyBorder="1" applyAlignment="1"/>
    <xf numFmtId="3" fontId="19" fillId="0" borderId="91" xfId="0" applyNumberFormat="1" applyFont="1" applyBorder="1"/>
    <xf numFmtId="3" fontId="19" fillId="0" borderId="92" xfId="0" applyNumberFormat="1" applyFont="1" applyBorder="1"/>
    <xf numFmtId="3" fontId="19" fillId="0" borderId="90" xfId="0" applyNumberFormat="1" applyFont="1" applyBorder="1"/>
    <xf numFmtId="3" fontId="19" fillId="0" borderId="93" xfId="0" applyNumberFormat="1" applyFont="1" applyBorder="1"/>
    <xf numFmtId="3" fontId="19" fillId="0" borderId="10" xfId="0" applyNumberFormat="1" applyFont="1" applyBorder="1"/>
    <xf numFmtId="3" fontId="19" fillId="0" borderId="15" xfId="0" applyNumberFormat="1" applyFont="1" applyBorder="1" applyAlignment="1"/>
    <xf numFmtId="0" fontId="9" fillId="0" borderId="0" xfId="0" applyFont="1"/>
    <xf numFmtId="0" fontId="35" fillId="0" borderId="0" xfId="0" applyFont="1"/>
    <xf numFmtId="0" fontId="37" fillId="0" borderId="0" xfId="0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8" fillId="0" borderId="33" xfId="0" applyFont="1" applyBorder="1" applyAlignment="1">
      <alignment horizontal="center" wrapText="1"/>
    </xf>
    <xf numFmtId="0" fontId="28" fillId="0" borderId="95" xfId="0" applyFont="1" applyBorder="1" applyAlignment="1">
      <alignment horizontal="center" wrapText="1"/>
    </xf>
    <xf numFmtId="0" fontId="28" fillId="0" borderId="34" xfId="0" applyFont="1" applyBorder="1" applyAlignment="1">
      <alignment horizontal="center"/>
    </xf>
    <xf numFmtId="0" fontId="40" fillId="0" borderId="33" xfId="0" applyFont="1" applyBorder="1" applyAlignment="1">
      <alignment horizontal="center" wrapText="1"/>
    </xf>
    <xf numFmtId="0" fontId="40" fillId="0" borderId="61" xfId="0" applyFont="1" applyBorder="1" applyAlignment="1">
      <alignment horizontal="center"/>
    </xf>
    <xf numFmtId="0" fontId="40" fillId="0" borderId="33" xfId="0" applyFont="1" applyBorder="1" applyAlignment="1">
      <alignment horizontal="center"/>
    </xf>
    <xf numFmtId="0" fontId="40" fillId="0" borderId="95" xfId="0" applyFont="1" applyBorder="1" applyAlignment="1">
      <alignment horizontal="center"/>
    </xf>
    <xf numFmtId="0" fontId="40" fillId="0" borderId="34" xfId="0" applyFont="1" applyBorder="1" applyAlignment="1">
      <alignment horizontal="center"/>
    </xf>
    <xf numFmtId="0" fontId="22" fillId="0" borderId="12" xfId="0" applyFont="1" applyBorder="1" applyAlignment="1">
      <alignment horizontal="right"/>
    </xf>
    <xf numFmtId="0" fontId="24" fillId="0" borderId="11" xfId="0" applyFont="1" applyBorder="1" applyAlignment="1">
      <alignment wrapText="1"/>
    </xf>
    <xf numFmtId="3" fontId="24" fillId="0" borderId="10" xfId="0" applyNumberFormat="1" applyFont="1" applyBorder="1"/>
    <xf numFmtId="3" fontId="24" fillId="0" borderId="96" xfId="0" applyNumberFormat="1" applyFont="1" applyBorder="1"/>
    <xf numFmtId="3" fontId="24" fillId="0" borderId="12" xfId="0" applyNumberFormat="1" applyFont="1" applyBorder="1" applyAlignment="1">
      <alignment wrapText="1"/>
    </xf>
    <xf numFmtId="3" fontId="24" fillId="0" borderId="96" xfId="0" applyNumberFormat="1" applyFont="1" applyBorder="1" applyAlignment="1">
      <alignment horizontal="right"/>
    </xf>
    <xf numFmtId="0" fontId="19" fillId="0" borderId="87" xfId="0" applyFont="1" applyBorder="1" applyAlignment="1">
      <alignment wrapText="1"/>
    </xf>
    <xf numFmtId="3" fontId="24" fillId="0" borderId="15" xfId="0" applyNumberFormat="1" applyFont="1" applyBorder="1"/>
    <xf numFmtId="3" fontId="24" fillId="0" borderId="97" xfId="0" applyNumberFormat="1" applyFont="1" applyBorder="1"/>
    <xf numFmtId="3" fontId="24" fillId="0" borderId="15" xfId="0" applyNumberFormat="1" applyFont="1" applyBorder="1" applyAlignment="1">
      <alignment wrapText="1"/>
    </xf>
    <xf numFmtId="3" fontId="24" fillId="0" borderId="97" xfId="0" applyNumberFormat="1" applyFont="1" applyBorder="1" applyAlignment="1">
      <alignment horizontal="right"/>
    </xf>
    <xf numFmtId="0" fontId="19" fillId="0" borderId="27" xfId="0" applyFont="1" applyBorder="1"/>
    <xf numFmtId="0" fontId="41" fillId="0" borderId="87" xfId="0" applyFont="1" applyBorder="1" applyAlignment="1">
      <alignment wrapText="1"/>
    </xf>
    <xf numFmtId="0" fontId="24" fillId="0" borderId="87" xfId="0" applyFont="1" applyBorder="1" applyAlignment="1">
      <alignment wrapText="1"/>
    </xf>
    <xf numFmtId="0" fontId="19" fillId="0" borderId="63" xfId="0" applyFont="1" applyBorder="1"/>
    <xf numFmtId="0" fontId="19" fillId="0" borderId="0" xfId="0" applyFont="1" applyBorder="1"/>
    <xf numFmtId="3" fontId="24" fillId="0" borderId="15" xfId="0" applyNumberFormat="1" applyFont="1" applyBorder="1" applyAlignment="1">
      <alignment horizontal="right"/>
    </xf>
    <xf numFmtId="0" fontId="22" fillId="0" borderId="50" xfId="0" applyFont="1" applyBorder="1" applyAlignment="1">
      <alignment wrapText="1"/>
    </xf>
    <xf numFmtId="0" fontId="22" fillId="0" borderId="11" xfId="0" applyFont="1" applyBorder="1"/>
    <xf numFmtId="0" fontId="22" fillId="24" borderId="72" xfId="0" applyFont="1" applyFill="1" applyBorder="1" applyAlignment="1">
      <alignment shrinkToFit="1"/>
    </xf>
    <xf numFmtId="0" fontId="22" fillId="24" borderId="50" xfId="0" applyFont="1" applyFill="1" applyBorder="1" applyAlignment="1">
      <alignment shrinkToFit="1"/>
    </xf>
    <xf numFmtId="0" fontId="22" fillId="0" borderId="50" xfId="0" applyFont="1" applyBorder="1" applyAlignment="1">
      <alignment shrinkToFit="1"/>
    </xf>
    <xf numFmtId="0" fontId="22" fillId="0" borderId="98" xfId="0" applyFont="1" applyBorder="1" applyAlignment="1">
      <alignment shrinkToFit="1"/>
    </xf>
    <xf numFmtId="0" fontId="22" fillId="0" borderId="0" xfId="0" applyFont="1" applyBorder="1" applyAlignment="1">
      <alignment shrinkToFit="1"/>
    </xf>
    <xf numFmtId="0" fontId="19" fillId="0" borderId="98" xfId="0" applyFont="1" applyBorder="1" applyAlignment="1">
      <alignment wrapText="1"/>
    </xf>
    <xf numFmtId="3" fontId="24" fillId="0" borderId="99" xfId="0" applyNumberFormat="1" applyFont="1" applyBorder="1"/>
    <xf numFmtId="0" fontId="24" fillId="0" borderId="98" xfId="0" applyFont="1" applyBorder="1" applyAlignment="1">
      <alignment wrapText="1"/>
    </xf>
    <xf numFmtId="3" fontId="24" fillId="0" borderId="70" xfId="0" applyNumberFormat="1" applyFont="1" applyBorder="1" applyAlignment="1">
      <alignment wrapText="1"/>
    </xf>
    <xf numFmtId="3" fontId="24" fillId="0" borderId="99" xfId="0" applyNumberFormat="1" applyFont="1" applyBorder="1" applyAlignment="1">
      <alignment horizontal="right"/>
    </xf>
    <xf numFmtId="0" fontId="22" fillId="0" borderId="33" xfId="0" applyFont="1" applyBorder="1" applyAlignment="1">
      <alignment horizontal="right"/>
    </xf>
    <xf numFmtId="0" fontId="24" fillId="0" borderId="100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3" fontId="24" fillId="0" borderId="33" xfId="0" applyNumberFormat="1" applyFont="1" applyBorder="1" applyAlignment="1">
      <alignment wrapText="1"/>
    </xf>
    <xf numFmtId="3" fontId="24" fillId="0" borderId="61" xfId="0" applyNumberFormat="1" applyFont="1" applyBorder="1" applyAlignment="1">
      <alignment wrapText="1"/>
    </xf>
    <xf numFmtId="0" fontId="28" fillId="0" borderId="0" xfId="0" applyFont="1" applyBorder="1" applyAlignment="1">
      <alignment horizontal="right"/>
    </xf>
    <xf numFmtId="0" fontId="24" fillId="0" borderId="0" xfId="0" applyFont="1" applyBorder="1" applyAlignment="1">
      <alignment wrapText="1"/>
    </xf>
    <xf numFmtId="0" fontId="28" fillId="0" borderId="0" xfId="0" applyFont="1" applyBorder="1"/>
    <xf numFmtId="3" fontId="28" fillId="0" borderId="0" xfId="0" applyNumberFormat="1" applyFont="1" applyBorder="1"/>
    <xf numFmtId="0" fontId="28" fillId="0" borderId="0" xfId="0" applyFont="1" applyBorder="1" applyAlignment="1">
      <alignment wrapText="1"/>
    </xf>
    <xf numFmtId="3" fontId="28" fillId="0" borderId="0" xfId="0" applyNumberFormat="1" applyFont="1" applyBorder="1" applyAlignment="1">
      <alignment horizontal="right"/>
    </xf>
    <xf numFmtId="3" fontId="24" fillId="0" borderId="12" xfId="0" applyNumberFormat="1" applyFont="1" applyBorder="1"/>
    <xf numFmtId="3" fontId="24" fillId="0" borderId="55" xfId="0" applyNumberFormat="1" applyFont="1" applyBorder="1"/>
    <xf numFmtId="0" fontId="22" fillId="0" borderId="87" xfId="0" applyFont="1" applyBorder="1" applyAlignment="1">
      <alignment wrapText="1"/>
    </xf>
    <xf numFmtId="3" fontId="24" fillId="0" borderId="12" xfId="0" applyNumberFormat="1" applyFont="1" applyBorder="1" applyAlignment="1">
      <alignment horizontal="right"/>
    </xf>
    <xf numFmtId="3" fontId="24" fillId="0" borderId="55" xfId="0" applyNumberFormat="1" applyFont="1" applyBorder="1" applyAlignment="1">
      <alignment horizontal="right"/>
    </xf>
    <xf numFmtId="0" fontId="30" fillId="0" borderId="71" xfId="39" applyFont="1" applyBorder="1" applyAlignment="1">
      <alignment horizontal="left" vertical="top" wrapText="1"/>
    </xf>
    <xf numFmtId="3" fontId="30" fillId="0" borderId="71" xfId="39" applyNumberFormat="1" applyFont="1" applyBorder="1" applyAlignment="1">
      <alignment horizontal="right" vertical="top" wrapText="1"/>
    </xf>
    <xf numFmtId="0" fontId="31" fillId="0" borderId="71" xfId="39" applyFont="1" applyBorder="1" applyAlignment="1">
      <alignment horizontal="left" vertical="top" wrapText="1"/>
    </xf>
    <xf numFmtId="3" fontId="31" fillId="0" borderId="71" xfId="39" applyNumberFormat="1" applyFont="1" applyBorder="1" applyAlignment="1">
      <alignment horizontal="right" vertical="top" wrapText="1"/>
    </xf>
    <xf numFmtId="0" fontId="29" fillId="0" borderId="101" xfId="39" applyFont="1" applyFill="1" applyBorder="1" applyAlignment="1">
      <alignment horizontal="center" vertical="top" wrapText="1"/>
    </xf>
    <xf numFmtId="0" fontId="29" fillId="0" borderId="102" xfId="39" applyFont="1" applyFill="1" applyBorder="1" applyAlignment="1">
      <alignment horizontal="center" vertical="top" wrapText="1"/>
    </xf>
    <xf numFmtId="0" fontId="30" fillId="0" borderId="81" xfId="39" applyFont="1" applyBorder="1" applyAlignment="1">
      <alignment horizontal="center" vertical="top" wrapText="1"/>
    </xf>
    <xf numFmtId="3" fontId="30" fillId="0" borderId="103" xfId="39" applyNumberFormat="1" applyFont="1" applyBorder="1" applyAlignment="1">
      <alignment horizontal="right" vertical="top" wrapText="1"/>
    </xf>
    <xf numFmtId="0" fontId="31" fillId="0" borderId="81" xfId="39" applyFont="1" applyBorder="1" applyAlignment="1">
      <alignment horizontal="center" vertical="top" wrapText="1"/>
    </xf>
    <xf numFmtId="3" fontId="31" fillId="0" borderId="103" xfId="39" applyNumberFormat="1" applyFont="1" applyBorder="1" applyAlignment="1">
      <alignment horizontal="right" vertical="top" wrapText="1"/>
    </xf>
    <xf numFmtId="0" fontId="46" fillId="0" borderId="0" xfId="0" applyFont="1"/>
    <xf numFmtId="0" fontId="45" fillId="0" borderId="89" xfId="39" applyFont="1" applyBorder="1" applyAlignment="1">
      <alignment horizontal="left" vertical="top" wrapText="1"/>
    </xf>
    <xf numFmtId="3" fontId="45" fillId="0" borderId="104" xfId="39" applyNumberFormat="1" applyFont="1" applyBorder="1" applyAlignment="1">
      <alignment horizontal="right" vertical="top" wrapText="1"/>
    </xf>
    <xf numFmtId="0" fontId="30" fillId="0" borderId="105" xfId="39" applyFont="1" applyBorder="1" applyAlignment="1">
      <alignment horizontal="center" vertical="top" wrapText="1"/>
    </xf>
    <xf numFmtId="0" fontId="30" fillId="0" borderId="101" xfId="39" applyFont="1" applyBorder="1" applyAlignment="1">
      <alignment horizontal="left" vertical="top" wrapText="1"/>
    </xf>
    <xf numFmtId="3" fontId="30" fillId="0" borderId="102" xfId="39" applyNumberFormat="1" applyFont="1" applyBorder="1" applyAlignment="1">
      <alignment horizontal="right" vertical="top" wrapText="1"/>
    </xf>
    <xf numFmtId="0" fontId="34" fillId="0" borderId="71" xfId="0" applyFont="1" applyFill="1" applyBorder="1" applyAlignment="1">
      <alignment horizontal="center" vertical="top" wrapText="1"/>
    </xf>
    <xf numFmtId="0" fontId="34" fillId="0" borderId="71" xfId="0" applyFont="1" applyBorder="1" applyAlignment="1">
      <alignment horizontal="center" vertical="top" wrapText="1"/>
    </xf>
    <xf numFmtId="0" fontId="34" fillId="0" borderId="71" xfId="0" applyFont="1" applyBorder="1" applyAlignment="1">
      <alignment horizontal="left" vertical="top" wrapText="1"/>
    </xf>
    <xf numFmtId="3" fontId="34" fillId="0" borderId="71" xfId="0" applyNumberFormat="1" applyFont="1" applyBorder="1" applyAlignment="1">
      <alignment horizontal="right" vertical="top" wrapText="1"/>
    </xf>
    <xf numFmtId="0" fontId="34" fillId="25" borderId="71" xfId="0" applyFont="1" applyFill="1" applyBorder="1"/>
    <xf numFmtId="0" fontId="34" fillId="0" borderId="71" xfId="0" applyFont="1" applyBorder="1"/>
    <xf numFmtId="0" fontId="47" fillId="0" borderId="71" xfId="0" applyFont="1" applyBorder="1" applyAlignment="1">
      <alignment horizontal="left" vertical="top" wrapText="1"/>
    </xf>
    <xf numFmtId="3" fontId="47" fillId="0" borderId="71" xfId="0" applyNumberFormat="1" applyFont="1" applyBorder="1" applyAlignment="1">
      <alignment horizontal="right" vertical="top" wrapText="1"/>
    </xf>
    <xf numFmtId="3" fontId="24" fillId="0" borderId="17" xfId="40" applyNumberFormat="1" applyFont="1" applyBorder="1"/>
    <xf numFmtId="3" fontId="24" fillId="0" borderId="18" xfId="40" applyNumberFormat="1" applyFont="1" applyBorder="1"/>
    <xf numFmtId="0" fontId="9" fillId="0" borderId="71" xfId="0" applyFont="1" applyBorder="1" applyAlignment="1">
      <alignment horizontal="left" vertical="top" wrapText="1"/>
    </xf>
    <xf numFmtId="0" fontId="49" fillId="0" borderId="71" xfId="0" applyFont="1" applyBorder="1" applyAlignment="1">
      <alignment horizontal="center" vertical="top" wrapText="1"/>
    </xf>
    <xf numFmtId="0" fontId="47" fillId="0" borderId="0" xfId="0" applyFont="1"/>
    <xf numFmtId="0" fontId="49" fillId="0" borderId="0" xfId="0" applyFont="1"/>
    <xf numFmtId="0" fontId="45" fillId="0" borderId="0" xfId="0" applyFont="1" applyFill="1"/>
    <xf numFmtId="3" fontId="49" fillId="0" borderId="71" xfId="0" applyNumberFormat="1" applyFont="1" applyBorder="1" applyAlignment="1">
      <alignment horizontal="right" vertical="top" wrapText="1"/>
    </xf>
    <xf numFmtId="0" fontId="49" fillId="0" borderId="71" xfId="0" applyFont="1" applyBorder="1" applyAlignment="1">
      <alignment horizontal="left" vertical="top" wrapText="1"/>
    </xf>
    <xf numFmtId="0" fontId="49" fillId="0" borderId="71" xfId="39" applyFont="1" applyBorder="1" applyAlignment="1">
      <alignment horizontal="left" vertical="top" wrapText="1"/>
    </xf>
    <xf numFmtId="0" fontId="34" fillId="0" borderId="0" xfId="0" applyFont="1" applyBorder="1" applyAlignment="1"/>
    <xf numFmtId="0" fontId="34" fillId="25" borderId="106" xfId="0" applyFont="1" applyFill="1" applyBorder="1"/>
    <xf numFmtId="0" fontId="34" fillId="0" borderId="106" xfId="0" applyFont="1" applyBorder="1"/>
    <xf numFmtId="0" fontId="34" fillId="25" borderId="107" xfId="0" applyFont="1" applyFill="1" applyBorder="1"/>
    <xf numFmtId="0" fontId="34" fillId="0" borderId="107" xfId="0" applyFont="1" applyBorder="1"/>
    <xf numFmtId="0" fontId="34" fillId="25" borderId="0" xfId="0" applyFont="1" applyFill="1" applyBorder="1" applyAlignment="1"/>
    <xf numFmtId="0" fontId="34" fillId="0" borderId="108" xfId="0" applyFont="1" applyBorder="1"/>
    <xf numFmtId="0" fontId="34" fillId="0" borderId="0" xfId="0" applyFont="1" applyBorder="1"/>
    <xf numFmtId="3" fontId="9" fillId="0" borderId="71" xfId="0" applyNumberFormat="1" applyFont="1" applyBorder="1" applyAlignment="1">
      <alignment horizontal="right" vertical="top" wrapText="1"/>
    </xf>
    <xf numFmtId="3" fontId="19" fillId="0" borderId="109" xfId="40" applyNumberFormat="1" applyFont="1" applyBorder="1"/>
    <xf numFmtId="0" fontId="30" fillId="0" borderId="80" xfId="39" applyFont="1" applyBorder="1" applyAlignment="1">
      <alignment horizontal="center" vertical="top" wrapText="1"/>
    </xf>
    <xf numFmtId="0" fontId="9" fillId="0" borderId="71" xfId="39" applyFont="1" applyBorder="1" applyAlignment="1">
      <alignment horizontal="left" vertical="top" wrapText="1"/>
    </xf>
    <xf numFmtId="0" fontId="19" fillId="0" borderId="0" xfId="0" applyFont="1" applyAlignment="1">
      <alignment horizontal="left"/>
    </xf>
    <xf numFmtId="0" fontId="20" fillId="0" borderId="0" xfId="0" applyFont="1" applyBorder="1" applyAlignment="1">
      <alignment horizontal="center"/>
    </xf>
    <xf numFmtId="0" fontId="24" fillId="0" borderId="33" xfId="0" applyFont="1" applyBorder="1" applyAlignment="1">
      <alignment horizontal="center" wrapText="1"/>
    </xf>
    <xf numFmtId="0" fontId="23" fillId="0" borderId="110" xfId="0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24" fillId="0" borderId="110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0" fontId="0" fillId="0" borderId="70" xfId="0" applyBorder="1" applyAlignment="1">
      <alignment horizontal="center" wrapText="1"/>
    </xf>
    <xf numFmtId="0" fontId="22" fillId="0" borderId="74" xfId="40" applyFont="1" applyBorder="1" applyAlignment="1">
      <alignment wrapText="1"/>
    </xf>
    <xf numFmtId="0" fontId="9" fillId="0" borderId="90" xfId="40" applyBorder="1" applyAlignment="1">
      <alignment wrapText="1"/>
    </xf>
    <xf numFmtId="0" fontId="19" fillId="0" borderId="0" xfId="40" applyFont="1" applyAlignment="1">
      <alignment horizontal="left"/>
    </xf>
    <xf numFmtId="0" fontId="23" fillId="0" borderId="74" xfId="40" applyFont="1" applyBorder="1" applyAlignment="1">
      <alignment horizontal="center" wrapText="1"/>
    </xf>
    <xf numFmtId="0" fontId="9" fillId="0" borderId="90" xfId="40" applyBorder="1" applyAlignment="1">
      <alignment horizontal="center" wrapText="1"/>
    </xf>
    <xf numFmtId="0" fontId="24" fillId="0" borderId="111" xfId="40" applyFont="1" applyBorder="1" applyAlignment="1">
      <alignment horizontal="center" wrapText="1"/>
    </xf>
    <xf numFmtId="0" fontId="9" fillId="0" borderId="112" xfId="40" applyBorder="1" applyAlignment="1">
      <alignment horizontal="center" wrapText="1"/>
    </xf>
    <xf numFmtId="0" fontId="24" fillId="0" borderId="113" xfId="40" applyFont="1" applyBorder="1" applyAlignment="1">
      <alignment horizontal="center" wrapText="1"/>
    </xf>
    <xf numFmtId="0" fontId="9" fillId="0" borderId="25" xfId="40" applyBorder="1" applyAlignment="1">
      <alignment horizontal="center" wrapText="1"/>
    </xf>
    <xf numFmtId="0" fontId="20" fillId="0" borderId="40" xfId="40" applyFont="1" applyBorder="1" applyAlignment="1">
      <alignment wrapText="1"/>
    </xf>
    <xf numFmtId="0" fontId="9" fillId="0" borderId="41" xfId="40" applyBorder="1" applyAlignment="1">
      <alignment wrapText="1"/>
    </xf>
    <xf numFmtId="0" fontId="20" fillId="0" borderId="0" xfId="40" applyFont="1" applyBorder="1" applyAlignment="1">
      <alignment horizontal="center"/>
    </xf>
    <xf numFmtId="0" fontId="34" fillId="0" borderId="106" xfId="0" applyFont="1" applyFill="1" applyBorder="1" applyAlignment="1">
      <alignment horizontal="center" vertical="top" wrapText="1"/>
    </xf>
    <xf numFmtId="0" fontId="34" fillId="0" borderId="107" xfId="0" applyFont="1" applyFill="1" applyBorder="1" applyAlignment="1">
      <alignment horizontal="center" vertical="top" wrapText="1"/>
    </xf>
    <xf numFmtId="0" fontId="47" fillId="0" borderId="11" xfId="0" applyFont="1" applyBorder="1" applyAlignment="1">
      <alignment horizontal="center"/>
    </xf>
    <xf numFmtId="0" fontId="32" fillId="0" borderId="0" xfId="40" applyFont="1" applyBorder="1" applyAlignment="1">
      <alignment horizontal="center"/>
    </xf>
    <xf numFmtId="0" fontId="29" fillId="25" borderId="0" xfId="0" applyFont="1" applyFill="1" applyAlignment="1">
      <alignment horizontal="center" vertical="top" wrapText="1"/>
    </xf>
    <xf numFmtId="0" fontId="0" fillId="25" borderId="0" xfId="0" applyFill="1"/>
    <xf numFmtId="0" fontId="47" fillId="0" borderId="0" xfId="0" applyFont="1" applyFill="1" applyAlignment="1">
      <alignment horizontal="center" vertical="top" wrapText="1"/>
    </xf>
    <xf numFmtId="0" fontId="34" fillId="0" borderId="0" xfId="0" applyFont="1" applyFill="1"/>
    <xf numFmtId="0" fontId="29" fillId="0" borderId="71" xfId="0" applyFont="1" applyFill="1" applyBorder="1" applyAlignment="1">
      <alignment horizontal="center" vertical="top" wrapText="1"/>
    </xf>
    <xf numFmtId="0" fontId="36" fillId="0" borderId="0" xfId="0" applyFont="1" applyBorder="1" applyAlignment="1">
      <alignment horizontal="center"/>
    </xf>
    <xf numFmtId="0" fontId="38" fillId="0" borderId="74" xfId="0" applyFont="1" applyBorder="1" applyAlignment="1">
      <alignment wrapText="1"/>
    </xf>
    <xf numFmtId="0" fontId="39" fillId="0" borderId="14" xfId="0" applyFont="1" applyBorder="1" applyAlignment="1">
      <alignment wrapText="1"/>
    </xf>
    <xf numFmtId="0" fontId="24" fillId="0" borderId="114" xfId="0" applyFont="1" applyBorder="1" applyAlignment="1">
      <alignment horizontal="center"/>
    </xf>
    <xf numFmtId="0" fontId="24" fillId="0" borderId="111" xfId="0" applyFont="1" applyBorder="1" applyAlignment="1">
      <alignment horizontal="center"/>
    </xf>
    <xf numFmtId="0" fontId="24" fillId="0" borderId="113" xfId="0" applyFont="1" applyBorder="1" applyAlignment="1">
      <alignment horizontal="center"/>
    </xf>
    <xf numFmtId="0" fontId="24" fillId="0" borderId="110" xfId="0" applyFont="1" applyBorder="1" applyAlignment="1">
      <alignment horizontal="center"/>
    </xf>
    <xf numFmtId="0" fontId="24" fillId="0" borderId="115" xfId="0" applyFont="1" applyBorder="1" applyAlignment="1">
      <alignment horizontal="center"/>
    </xf>
    <xf numFmtId="0" fontId="29" fillId="0" borderId="105" xfId="39" applyFont="1" applyFill="1" applyBorder="1" applyAlignment="1">
      <alignment horizontal="center" vertical="top" wrapText="1"/>
    </xf>
    <xf numFmtId="0" fontId="29" fillId="0" borderId="101" xfId="39" applyFont="1" applyFill="1" applyBorder="1" applyAlignment="1">
      <alignment horizontal="center" vertical="top" wrapText="1"/>
    </xf>
    <xf numFmtId="0" fontId="45" fillId="0" borderId="0" xfId="39" applyFont="1" applyFill="1" applyAlignment="1">
      <alignment horizontal="center" vertical="top" wrapText="1"/>
    </xf>
    <xf numFmtId="0" fontId="43" fillId="0" borderId="0" xfId="39" applyFont="1" applyFill="1"/>
  </cellXfs>
  <cellStyles count="4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/>
    <cellStyle name="Normál 3" xfId="39"/>
    <cellStyle name="Normál_Munka1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okumentumok/K&#246;lts&#233;gvet&#233;s/k&#246;lts&#233;gvet&#233;s%202014/2014&#233;vi%20ktgv%20rend.mell.N&#233;gy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kumentumok/k&#246;lts&#233;gvet&#233;s%202019/2019%20&#233;vi%20z&#225;r&#225;shoz/z&#225;rsz&#225;mad&#225;s/Dokumentumok/K&#246;lts&#233;gvet&#233;s/z&#225;rsz&#225;mad&#225;s/2016/Dokumentumok/K&#246;lts&#233;gvet&#233;s/2015/ktsgvet&#233;s%202015/2015.&#233;vi%20k&#246;lts&#233;gvet&#233;s%20mell&#233;klet%20N&#233;gy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sz_ melléklet"/>
      <sheetName val="2_sz_ melléklet"/>
      <sheetName val="nem kell"/>
      <sheetName val="3_sz_ melléklet"/>
      <sheetName val="nem kell1"/>
      <sheetName val="4 5_sz_melléklet"/>
      <sheetName val=" 6_ 7_8_ sz. melléklet"/>
      <sheetName val="nem kell2"/>
      <sheetName val="9_sz_ melléklet"/>
      <sheetName val="10_11_12_sz_ melléklet"/>
      <sheetName val="13_14 sz_melléklet"/>
      <sheetName val="15_16_17 sz_ melléklet"/>
      <sheetName val="nem kell3"/>
      <sheetName val="nem kell18-19"/>
      <sheetName val="27-28 mell.felhalm"/>
      <sheetName val="nem kell6"/>
      <sheetName val="nem kell7"/>
      <sheetName val="nem kell8"/>
      <sheetName val="nem kell9"/>
      <sheetName val="nem kell10"/>
      <sheetName val="nem kell11"/>
      <sheetName val="_20_21 sz_ melléklet"/>
      <sheetName val="22 sz melléklet"/>
      <sheetName val="nem kell12"/>
      <sheetName val="nem kell13"/>
      <sheetName val="23_ sz_ melléklet"/>
      <sheetName val="24 melléklet"/>
      <sheetName val="nem kell 25."/>
      <sheetName val="  26. sz_ melléklet"/>
      <sheetName val="nem kell15"/>
      <sheetName val="nem kell27"/>
      <sheetName val="nem kell28. "/>
      <sheetName val="29_30.melléklet"/>
      <sheetName val="nem kell19"/>
      <sheetName val="nem kell20"/>
      <sheetName val="31.mell.szakf."/>
      <sheetName val="nem kell21"/>
      <sheetName val="32. melléklet"/>
      <sheetName val="nem kell 1_ sz_függelék"/>
      <sheetName val="nem kell 2_ sz_függelék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E26">
            <v>0</v>
          </cell>
        </row>
        <row r="39">
          <cell r="E39">
            <v>0</v>
          </cell>
        </row>
      </sheetData>
      <sheetData sheetId="13"/>
      <sheetData sheetId="14">
        <row r="47">
          <cell r="C47">
            <v>0</v>
          </cell>
          <cell r="E47">
            <v>0</v>
          </cell>
        </row>
      </sheetData>
      <sheetData sheetId="15">
        <row r="28">
          <cell r="C28">
            <v>0</v>
          </cell>
        </row>
      </sheetData>
      <sheetData sheetId="16">
        <row r="47">
          <cell r="F47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m.mérleg"/>
      <sheetName val="2.m.kiadási ei"/>
      <sheetName val="nem kell"/>
      <sheetName val="3.m.kiadási ei cofog"/>
      <sheetName val="nem kell1"/>
      <sheetName val="4-5.m.tám.ért.kiad."/>
      <sheetName val="6.7.8.m.szoc.ell."/>
      <sheetName val="9.m.bev.ei"/>
      <sheetName val="10.11.12.m.intézm.adó.közht.bev"/>
      <sheetName val="13-14.m.műk.bev."/>
      <sheetName val="15-16-17.m.közp.kieg.műk.tám.be"/>
      <sheetName val="nem kell3"/>
      <sheetName val="18-19.m.kp.fejl.tám.bev"/>
      <sheetName val="20-21.m.felh bev"/>
      <sheetName val="nem kell6"/>
      <sheetName val="nem kell7"/>
      <sheetName val="nem kell8"/>
      <sheetName val="22.m.felú.kiad"/>
      <sheetName val="23.m.beruh kiad"/>
      <sheetName val="nem kell11"/>
      <sheetName val="24-25.m.létszám"/>
      <sheetName val="26.m.felh.egyens"/>
      <sheetName val="27. m. EU-s fejl"/>
      <sheetName val="nem kell13"/>
      <sheetName val="28.m. melléklet"/>
      <sheetName val="29 melléklet"/>
      <sheetName val="n.k"/>
      <sheetName val="nem kell15"/>
      <sheetName val="30.m. hitel áll"/>
      <sheetName val="31.m.hiteláll."/>
      <sheetName val="nem kell22"/>
      <sheetName val="nem kell20"/>
      <sheetName val="32.m.több éves kihatás"/>
      <sheetName val="33.m.nyújtottnkölcsön"/>
      <sheetName val="36. pevált"/>
      <sheetName val="34.m.ei mego"/>
      <sheetName val="nem kell21"/>
      <sheetName val="35.mbev mego"/>
      <sheetName val="1_ sz_függelék"/>
      <sheetName val="2_ sz_függelék"/>
      <sheetName val="Munka1"/>
    </sheetNames>
    <sheetDataSet>
      <sheetData sheetId="0"/>
      <sheetData sheetId="1">
        <row r="28">
          <cell r="D28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</sheetData>
      <sheetData sheetId="2"/>
      <sheetData sheetId="3"/>
      <sheetData sheetId="4"/>
      <sheetData sheetId="5"/>
      <sheetData sheetId="6"/>
      <sheetData sheetId="7">
        <row r="29">
          <cell r="D29">
            <v>0</v>
          </cell>
        </row>
        <row r="30">
          <cell r="D30">
            <v>0</v>
          </cell>
        </row>
        <row r="35">
          <cell r="D35">
            <v>0</v>
          </cell>
        </row>
        <row r="48">
          <cell r="D48">
            <v>0</v>
          </cell>
        </row>
        <row r="51">
          <cell r="D51">
            <v>0</v>
          </cell>
        </row>
        <row r="52">
          <cell r="D52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4"/>
  <sheetViews>
    <sheetView topLeftCell="A25" workbookViewId="0">
      <selection activeCell="H49" sqref="H49"/>
    </sheetView>
  </sheetViews>
  <sheetFormatPr defaultRowHeight="12.75"/>
  <cols>
    <col min="1" max="1" width="6" customWidth="1"/>
    <col min="2" max="2" width="38" customWidth="1"/>
    <col min="3" max="3" width="10.7109375" customWidth="1"/>
    <col min="4" max="4" width="11.5703125" customWidth="1"/>
    <col min="5" max="5" width="10.85546875" style="144" customWidth="1"/>
  </cols>
  <sheetData>
    <row r="1" spans="1:6">
      <c r="A1" s="308"/>
      <c r="B1" s="308"/>
      <c r="C1" s="308"/>
      <c r="D1" s="308"/>
      <c r="E1" s="308"/>
    </row>
    <row r="2" spans="1:6">
      <c r="A2" s="16"/>
      <c r="B2" s="16"/>
      <c r="C2" s="16"/>
      <c r="D2" s="16"/>
      <c r="E2" s="178"/>
      <c r="F2" s="178" t="s">
        <v>315</v>
      </c>
    </row>
    <row r="3" spans="1:6" ht="15.75">
      <c r="B3" s="309" t="s">
        <v>427</v>
      </c>
      <c r="C3" s="309"/>
      <c r="D3" s="309"/>
      <c r="E3" s="309"/>
    </row>
    <row r="4" spans="1:6" ht="13.5" thickBot="1">
      <c r="B4" s="58"/>
      <c r="C4" s="58"/>
      <c r="D4" s="58"/>
      <c r="E4" s="177" t="s">
        <v>372</v>
      </c>
    </row>
    <row r="5" spans="1:6" ht="16.5" customHeight="1" thickBot="1">
      <c r="A5" s="310" t="s">
        <v>0</v>
      </c>
      <c r="B5" s="59" t="s">
        <v>78</v>
      </c>
      <c r="C5" s="311" t="s">
        <v>62</v>
      </c>
      <c r="D5" s="313" t="s">
        <v>221</v>
      </c>
      <c r="E5" s="315" t="s">
        <v>63</v>
      </c>
    </row>
    <row r="6" spans="1:6" ht="13.5" thickBot="1">
      <c r="A6" s="310"/>
      <c r="B6" s="60"/>
      <c r="C6" s="312"/>
      <c r="D6" s="314"/>
      <c r="E6" s="316"/>
    </row>
    <row r="7" spans="1:6" ht="13.5" thickBot="1">
      <c r="A7" s="61" t="s">
        <v>1</v>
      </c>
      <c r="B7" s="62" t="s">
        <v>2</v>
      </c>
      <c r="C7" s="63" t="s">
        <v>3</v>
      </c>
      <c r="D7" s="64" t="s">
        <v>4</v>
      </c>
      <c r="E7" s="61" t="s">
        <v>24</v>
      </c>
    </row>
    <row r="8" spans="1:6" ht="13.5" thickBot="1">
      <c r="A8" s="61" t="s">
        <v>5</v>
      </c>
      <c r="B8" s="65" t="s">
        <v>79</v>
      </c>
      <c r="C8" s="66">
        <v>47087368</v>
      </c>
      <c r="D8" s="172">
        <v>45250236</v>
      </c>
      <c r="E8" s="190">
        <v>43576847</v>
      </c>
    </row>
    <row r="9" spans="1:6" ht="13.5" thickBot="1">
      <c r="A9" s="61" t="s">
        <v>6</v>
      </c>
      <c r="B9" s="67" t="s">
        <v>80</v>
      </c>
      <c r="C9" s="68">
        <v>680000</v>
      </c>
      <c r="D9" s="69">
        <v>747500</v>
      </c>
      <c r="E9" s="191">
        <v>474793</v>
      </c>
    </row>
    <row r="10" spans="1:6" ht="13.5" thickBot="1">
      <c r="A10" s="61" t="s">
        <v>7</v>
      </c>
      <c r="B10" s="70" t="s">
        <v>81</v>
      </c>
      <c r="C10" s="71">
        <v>7065000</v>
      </c>
      <c r="D10" s="194">
        <v>7118000</v>
      </c>
      <c r="E10" s="192">
        <v>5166906</v>
      </c>
    </row>
    <row r="11" spans="1:6">
      <c r="A11" s="72" t="s">
        <v>8</v>
      </c>
      <c r="B11" s="73" t="s">
        <v>313</v>
      </c>
      <c r="C11" s="74">
        <v>30000</v>
      </c>
      <c r="D11" s="195">
        <v>183000</v>
      </c>
      <c r="E11" s="195">
        <v>181221</v>
      </c>
    </row>
    <row r="12" spans="1:6">
      <c r="A12" s="75" t="s">
        <v>9</v>
      </c>
      <c r="B12" s="76" t="s">
        <v>82</v>
      </c>
      <c r="C12" s="77"/>
      <c r="D12" s="110"/>
      <c r="E12" s="110"/>
    </row>
    <row r="13" spans="1:6">
      <c r="A13" s="75" t="s">
        <v>10</v>
      </c>
      <c r="B13" s="78" t="s">
        <v>83</v>
      </c>
      <c r="C13" s="77">
        <v>450000</v>
      </c>
      <c r="D13" s="110">
        <v>450000</v>
      </c>
      <c r="E13" s="110">
        <v>0</v>
      </c>
    </row>
    <row r="14" spans="1:6">
      <c r="A14" s="79" t="s">
        <v>11</v>
      </c>
      <c r="B14" s="80" t="s">
        <v>84</v>
      </c>
      <c r="C14" s="93">
        <v>6585000</v>
      </c>
      <c r="D14" s="108">
        <v>6485000</v>
      </c>
      <c r="E14" s="107">
        <v>4985685</v>
      </c>
    </row>
    <row r="15" spans="1:6">
      <c r="A15" s="75" t="s">
        <v>12</v>
      </c>
      <c r="B15" s="78" t="s">
        <v>85</v>
      </c>
      <c r="C15" s="93"/>
      <c r="D15" s="196">
        <v>0</v>
      </c>
      <c r="E15" s="107">
        <v>0</v>
      </c>
    </row>
    <row r="16" spans="1:6" ht="13.5" thickBot="1">
      <c r="A16" s="82" t="s">
        <v>13</v>
      </c>
      <c r="B16" s="83" t="s">
        <v>314</v>
      </c>
      <c r="C16" s="84">
        <v>0</v>
      </c>
      <c r="D16" s="116">
        <v>0</v>
      </c>
      <c r="E16" s="197">
        <v>0</v>
      </c>
    </row>
    <row r="17" spans="1:5" ht="13.5" thickBot="1">
      <c r="A17" s="61" t="s">
        <v>14</v>
      </c>
      <c r="B17" s="65" t="s">
        <v>86</v>
      </c>
      <c r="C17" s="85">
        <v>39092368</v>
      </c>
      <c r="D17" s="198">
        <v>37134736</v>
      </c>
      <c r="E17" s="193">
        <v>37732690</v>
      </c>
    </row>
    <row r="18" spans="1:5">
      <c r="A18" s="72" t="s">
        <v>15</v>
      </c>
      <c r="B18" s="86" t="s">
        <v>87</v>
      </c>
      <c r="C18" s="93">
        <v>25307675</v>
      </c>
      <c r="D18" s="199">
        <v>23350043</v>
      </c>
      <c r="E18" s="203">
        <v>23350043</v>
      </c>
    </row>
    <row r="19" spans="1:5">
      <c r="A19" s="79" t="s">
        <v>16</v>
      </c>
      <c r="B19" s="87" t="s">
        <v>88</v>
      </c>
      <c r="C19" s="93">
        <v>12382060</v>
      </c>
      <c r="D19" s="93">
        <v>12382060</v>
      </c>
      <c r="E19" s="93">
        <v>12382060</v>
      </c>
    </row>
    <row r="20" spans="1:5">
      <c r="A20" s="79" t="s">
        <v>17</v>
      </c>
      <c r="B20" s="88" t="s">
        <v>309</v>
      </c>
      <c r="C20" s="93">
        <v>7859000</v>
      </c>
      <c r="D20" s="107">
        <v>8186933</v>
      </c>
      <c r="E20" s="107">
        <v>8186933</v>
      </c>
    </row>
    <row r="21" spans="1:5">
      <c r="A21" s="79" t="s">
        <v>18</v>
      </c>
      <c r="B21" s="88" t="s">
        <v>310</v>
      </c>
      <c r="C21" s="93">
        <v>1800000</v>
      </c>
      <c r="D21" s="107">
        <v>2000000</v>
      </c>
      <c r="E21" s="107">
        <v>2000000</v>
      </c>
    </row>
    <row r="22" spans="1:5">
      <c r="A22" s="79" t="s">
        <v>19</v>
      </c>
      <c r="B22" s="90" t="s">
        <v>311</v>
      </c>
      <c r="C22" s="93">
        <v>3266615</v>
      </c>
      <c r="D22" s="108">
        <v>781050</v>
      </c>
      <c r="E22" s="107">
        <v>781050</v>
      </c>
    </row>
    <row r="23" spans="1:5">
      <c r="A23" s="79" t="s">
        <v>20</v>
      </c>
      <c r="B23" s="91" t="s">
        <v>89</v>
      </c>
      <c r="C23" s="93"/>
      <c r="D23" s="200"/>
      <c r="E23" s="107"/>
    </row>
    <row r="24" spans="1:5">
      <c r="A24" s="79" t="s">
        <v>21</v>
      </c>
      <c r="B24" s="92" t="s">
        <v>90</v>
      </c>
      <c r="C24" s="81"/>
      <c r="D24" s="196"/>
      <c r="E24" s="107"/>
    </row>
    <row r="25" spans="1:5" ht="16.5" customHeight="1">
      <c r="A25" s="79" t="s">
        <v>22</v>
      </c>
      <c r="B25" s="94" t="s">
        <v>91</v>
      </c>
      <c r="C25" s="93">
        <v>13784693</v>
      </c>
      <c r="D25" s="101">
        <v>13784693</v>
      </c>
      <c r="E25" s="107">
        <v>14382647</v>
      </c>
    </row>
    <row r="26" spans="1:5" ht="12.75" customHeight="1">
      <c r="A26" s="79" t="s">
        <v>23</v>
      </c>
      <c r="B26" s="95" t="s">
        <v>92</v>
      </c>
      <c r="C26" s="93"/>
      <c r="D26" s="101">
        <v>0</v>
      </c>
      <c r="E26" s="107">
        <v>0</v>
      </c>
    </row>
    <row r="27" spans="1:5" ht="15" customHeight="1" thickBot="1">
      <c r="A27" s="79" t="s">
        <v>25</v>
      </c>
      <c r="B27" s="94" t="s">
        <v>93</v>
      </c>
      <c r="C27" s="202">
        <v>250000</v>
      </c>
      <c r="D27" s="201">
        <v>250000</v>
      </c>
      <c r="E27" s="197">
        <v>202458</v>
      </c>
    </row>
    <row r="28" spans="1:5" ht="13.5" thickBot="1">
      <c r="A28" s="61" t="s">
        <v>26</v>
      </c>
      <c r="B28" s="97" t="s">
        <v>94</v>
      </c>
      <c r="C28" s="98">
        <v>0</v>
      </c>
      <c r="D28" s="98">
        <f>D29+D34+D37</f>
        <v>13677493</v>
      </c>
      <c r="E28" s="98">
        <v>13677493</v>
      </c>
    </row>
    <row r="29" spans="1:5">
      <c r="A29" s="72" t="s">
        <v>27</v>
      </c>
      <c r="B29" s="100" t="s">
        <v>95</v>
      </c>
      <c r="C29" s="101">
        <f>C30+C32+C33+C31</f>
        <v>0</v>
      </c>
      <c r="D29" s="103">
        <v>2700000</v>
      </c>
      <c r="E29" s="103">
        <v>2700000</v>
      </c>
    </row>
    <row r="30" spans="1:5">
      <c r="A30" s="75" t="s">
        <v>28</v>
      </c>
      <c r="B30" s="102" t="s">
        <v>96</v>
      </c>
      <c r="C30" s="103">
        <f>'[1]nem kell7'!F29</f>
        <v>0</v>
      </c>
      <c r="D30" s="103">
        <v>2700000</v>
      </c>
      <c r="E30" s="107">
        <v>2700000</v>
      </c>
    </row>
    <row r="31" spans="1:5">
      <c r="A31" s="75" t="s">
        <v>29</v>
      </c>
      <c r="B31" s="104" t="s">
        <v>97</v>
      </c>
      <c r="C31" s="105"/>
      <c r="D31" s="105">
        <f>'[1]nem kell3'!E9</f>
        <v>0</v>
      </c>
      <c r="E31" s="107">
        <v>0</v>
      </c>
    </row>
    <row r="32" spans="1:5" ht="22.5" customHeight="1">
      <c r="A32" s="75" t="s">
        <v>30</v>
      </c>
      <c r="B32" s="106" t="s">
        <v>98</v>
      </c>
      <c r="C32" s="107"/>
      <c r="D32" s="107">
        <f>'[1]nem kell3'!E26</f>
        <v>0</v>
      </c>
      <c r="E32" s="107">
        <v>0</v>
      </c>
    </row>
    <row r="33" spans="1:5">
      <c r="A33" s="75" t="s">
        <v>31</v>
      </c>
      <c r="B33" s="104" t="s">
        <v>99</v>
      </c>
      <c r="C33" s="108">
        <f>'[1]nem kell7'!F32</f>
        <v>0</v>
      </c>
      <c r="D33" s="108">
        <f>'[1]nem kell3'!E39</f>
        <v>0</v>
      </c>
      <c r="E33" s="107">
        <v>0</v>
      </c>
    </row>
    <row r="34" spans="1:5">
      <c r="A34" s="75" t="s">
        <v>32</v>
      </c>
      <c r="B34" s="109" t="s">
        <v>100</v>
      </c>
      <c r="C34" s="110">
        <v>0</v>
      </c>
      <c r="D34" s="103">
        <v>10977493</v>
      </c>
      <c r="E34" s="103">
        <v>10977493</v>
      </c>
    </row>
    <row r="35" spans="1:5">
      <c r="A35" s="75" t="s">
        <v>33</v>
      </c>
      <c r="B35" s="111" t="s">
        <v>101</v>
      </c>
      <c r="C35" s="108"/>
      <c r="D35" s="108">
        <f>'[1]nem kell18-19'!C17</f>
        <v>0</v>
      </c>
      <c r="E35" s="107"/>
    </row>
    <row r="36" spans="1:5">
      <c r="A36" s="75" t="s">
        <v>102</v>
      </c>
      <c r="B36" s="112" t="s">
        <v>433</v>
      </c>
      <c r="C36" s="113"/>
      <c r="D36" s="103">
        <v>10977493</v>
      </c>
      <c r="E36" s="204">
        <v>10977493</v>
      </c>
    </row>
    <row r="37" spans="1:5">
      <c r="A37" s="75" t="s">
        <v>34</v>
      </c>
      <c r="B37" s="114" t="s">
        <v>103</v>
      </c>
      <c r="C37" s="115"/>
      <c r="D37" s="115"/>
      <c r="E37" s="204"/>
    </row>
    <row r="38" spans="1:5">
      <c r="A38" s="75" t="s">
        <v>35</v>
      </c>
      <c r="B38" s="102" t="s">
        <v>104</v>
      </c>
      <c r="C38" s="103">
        <v>0</v>
      </c>
      <c r="D38" s="196">
        <v>0</v>
      </c>
      <c r="E38" s="107">
        <v>0</v>
      </c>
    </row>
    <row r="39" spans="1:5">
      <c r="A39" s="75" t="s">
        <v>36</v>
      </c>
      <c r="B39" s="114" t="s">
        <v>105</v>
      </c>
      <c r="C39" s="103"/>
      <c r="D39" s="200">
        <f>'[1]nem kell6'!C28</f>
        <v>0</v>
      </c>
      <c r="E39" s="107"/>
    </row>
    <row r="40" spans="1:5" ht="13.5" thickBot="1">
      <c r="A40" s="75" t="s">
        <v>37</v>
      </c>
      <c r="B40" s="102" t="s">
        <v>106</v>
      </c>
      <c r="C40" s="116">
        <f>'[1]27-28 mell.felhalm'!C47</f>
        <v>0</v>
      </c>
      <c r="D40" s="116">
        <f>'[1]27-28 mell.felhalm'!E47</f>
        <v>0</v>
      </c>
      <c r="E40" s="197"/>
    </row>
    <row r="41" spans="1:5" ht="33.75" customHeight="1" thickBot="1">
      <c r="A41" s="61" t="s">
        <v>38</v>
      </c>
      <c r="B41" s="117" t="s">
        <v>107</v>
      </c>
      <c r="C41" s="118">
        <v>47087368</v>
      </c>
      <c r="D41" s="173">
        <v>58927729</v>
      </c>
      <c r="E41" s="118">
        <v>57254340</v>
      </c>
    </row>
    <row r="42" spans="1:5" ht="13.5" thickBot="1">
      <c r="A42" s="61"/>
      <c r="B42" s="119"/>
      <c r="C42" s="96"/>
      <c r="D42" s="120"/>
      <c r="E42" s="191"/>
    </row>
    <row r="43" spans="1:5" ht="13.5" thickBot="1">
      <c r="A43" s="61" t="s">
        <v>39</v>
      </c>
      <c r="B43" s="121" t="s">
        <v>108</v>
      </c>
      <c r="C43" s="122">
        <v>47721219</v>
      </c>
      <c r="D43" s="174">
        <v>48561376</v>
      </c>
      <c r="E43" s="191">
        <v>49602114</v>
      </c>
    </row>
    <row r="44" spans="1:5" ht="13.5" customHeight="1">
      <c r="A44" s="72" t="s">
        <v>40</v>
      </c>
      <c r="B44" s="123" t="s">
        <v>109</v>
      </c>
      <c r="C44" s="124"/>
      <c r="D44" s="203"/>
      <c r="E44" s="203"/>
    </row>
    <row r="45" spans="1:5" ht="13.5" customHeight="1">
      <c r="A45" s="75" t="s">
        <v>41</v>
      </c>
      <c r="B45" s="125" t="s">
        <v>110</v>
      </c>
      <c r="C45" s="89">
        <v>0</v>
      </c>
      <c r="D45" s="107">
        <v>0</v>
      </c>
      <c r="E45" s="107">
        <v>0</v>
      </c>
    </row>
    <row r="46" spans="1:5" ht="13.5" customHeight="1">
      <c r="A46" s="75" t="s">
        <v>42</v>
      </c>
      <c r="B46" s="125" t="s">
        <v>111</v>
      </c>
      <c r="C46" s="89">
        <v>47721219</v>
      </c>
      <c r="D46" s="107">
        <v>48561376</v>
      </c>
      <c r="E46" s="107">
        <v>48561376</v>
      </c>
    </row>
    <row r="47" spans="1:5" ht="13.5" customHeight="1">
      <c r="A47" s="75" t="s">
        <v>43</v>
      </c>
      <c r="B47" s="125" t="s">
        <v>312</v>
      </c>
      <c r="C47" s="89">
        <f>'[1]nem kell7'!F47</f>
        <v>0</v>
      </c>
      <c r="D47" s="107">
        <v>0</v>
      </c>
      <c r="E47" s="107">
        <v>1040738</v>
      </c>
    </row>
    <row r="48" spans="1:5">
      <c r="A48" s="75" t="s">
        <v>112</v>
      </c>
      <c r="B48" s="126" t="s">
        <v>113</v>
      </c>
      <c r="C48" s="89"/>
      <c r="D48" s="107"/>
      <c r="E48" s="107"/>
    </row>
    <row r="49" spans="1:5">
      <c r="A49" s="75" t="s">
        <v>114</v>
      </c>
      <c r="B49" s="127" t="s">
        <v>115</v>
      </c>
      <c r="C49" s="89"/>
      <c r="D49" s="107"/>
      <c r="E49" s="107"/>
    </row>
    <row r="50" spans="1:5">
      <c r="A50" s="75" t="s">
        <v>116</v>
      </c>
      <c r="B50" s="128" t="s">
        <v>117</v>
      </c>
      <c r="C50" s="89"/>
      <c r="D50" s="107">
        <f>'[1]nem kell 25.'!C10+'[1]nem kell 25.'!D10</f>
        <v>0</v>
      </c>
      <c r="E50" s="107"/>
    </row>
    <row r="51" spans="1:5" ht="13.5" thickBot="1">
      <c r="A51" s="75" t="s">
        <v>118</v>
      </c>
      <c r="B51" s="129" t="s">
        <v>119</v>
      </c>
      <c r="C51" s="130"/>
      <c r="D51" s="197">
        <f>'[1]nem kell 25.'!E10+'[1]nem kell 25.'!F10+'[1]nem kell 25.'!G10+'[1]nem kell 25.'!H10+'[1]nem kell 25.'!I10+'[1]nem kell 25.'!J10+'[1]nem kell 25.'!K10</f>
        <v>0</v>
      </c>
      <c r="E51" s="197"/>
    </row>
    <row r="52" spans="1:5" ht="13.5" thickBot="1">
      <c r="A52" s="131" t="s">
        <v>120</v>
      </c>
      <c r="B52" s="132" t="s">
        <v>121</v>
      </c>
      <c r="C52" s="99">
        <f>SUM(C44:C51)</f>
        <v>47721219</v>
      </c>
      <c r="D52" s="175">
        <f>SUM(D44:D51)</f>
        <v>48561376</v>
      </c>
      <c r="E52" s="98">
        <f>SUM(E44:E51)</f>
        <v>49602114</v>
      </c>
    </row>
    <row r="53" spans="1:5" ht="13.5" thickBot="1">
      <c r="A53" s="61" t="s">
        <v>42</v>
      </c>
      <c r="B53" s="133" t="s">
        <v>122</v>
      </c>
      <c r="C53" s="134">
        <f>C41+C52</f>
        <v>94808587</v>
      </c>
      <c r="D53" s="176">
        <f>D41+D52</f>
        <v>107489105</v>
      </c>
      <c r="E53" s="118">
        <f>E41+E52</f>
        <v>106856454</v>
      </c>
    </row>
    <row r="54" spans="1:5">
      <c r="E54" s="171"/>
    </row>
    <row r="55" spans="1:5">
      <c r="E55" s="171"/>
    </row>
    <row r="56" spans="1:5">
      <c r="E56" s="171"/>
    </row>
    <row r="57" spans="1:5">
      <c r="E57" s="171"/>
    </row>
    <row r="58" spans="1:5">
      <c r="E58" s="171"/>
    </row>
    <row r="59" spans="1:5">
      <c r="E59" s="171"/>
    </row>
    <row r="60" spans="1:5">
      <c r="E60" s="171"/>
    </row>
    <row r="61" spans="1:5">
      <c r="E61" s="171"/>
    </row>
    <row r="62" spans="1:5">
      <c r="E62" s="171"/>
    </row>
    <row r="63" spans="1:5">
      <c r="E63" s="171"/>
    </row>
    <row r="64" spans="1:5">
      <c r="E64" s="171"/>
    </row>
    <row r="65" spans="5:5">
      <c r="E65" s="171"/>
    </row>
    <row r="66" spans="5:5">
      <c r="E66" s="171"/>
    </row>
    <row r="67" spans="5:5">
      <c r="E67" s="171"/>
    </row>
    <row r="68" spans="5:5">
      <c r="E68" s="171"/>
    </row>
    <row r="69" spans="5:5">
      <c r="E69" s="171"/>
    </row>
    <row r="70" spans="5:5">
      <c r="E70" s="171"/>
    </row>
    <row r="71" spans="5:5">
      <c r="E71" s="171"/>
    </row>
    <row r="72" spans="5:5">
      <c r="E72" s="171"/>
    </row>
    <row r="73" spans="5:5">
      <c r="E73" s="171"/>
    </row>
    <row r="74" spans="5:5">
      <c r="E74" s="171"/>
    </row>
    <row r="75" spans="5:5">
      <c r="E75" s="171"/>
    </row>
    <row r="76" spans="5:5">
      <c r="E76" s="171"/>
    </row>
    <row r="77" spans="5:5">
      <c r="E77" s="171"/>
    </row>
    <row r="78" spans="5:5">
      <c r="E78" s="171"/>
    </row>
    <row r="79" spans="5:5">
      <c r="E79" s="171"/>
    </row>
    <row r="80" spans="5:5">
      <c r="E80" s="171"/>
    </row>
    <row r="81" spans="5:5">
      <c r="E81" s="171"/>
    </row>
    <row r="82" spans="5:5">
      <c r="E82" s="171"/>
    </row>
    <row r="83" spans="5:5">
      <c r="E83" s="171"/>
    </row>
    <row r="84" spans="5:5">
      <c r="E84" s="171"/>
    </row>
    <row r="85" spans="5:5">
      <c r="E85" s="171"/>
    </row>
    <row r="86" spans="5:5">
      <c r="E86" s="171"/>
    </row>
    <row r="87" spans="5:5">
      <c r="E87" s="171"/>
    </row>
    <row r="88" spans="5:5">
      <c r="E88" s="171"/>
    </row>
    <row r="89" spans="5:5">
      <c r="E89" s="171"/>
    </row>
    <row r="90" spans="5:5">
      <c r="E90" s="171"/>
    </row>
    <row r="91" spans="5:5">
      <c r="E91" s="171"/>
    </row>
    <row r="92" spans="5:5">
      <c r="E92" s="171"/>
    </row>
    <row r="93" spans="5:5">
      <c r="E93" s="171"/>
    </row>
    <row r="94" spans="5:5">
      <c r="E94" s="171"/>
    </row>
    <row r="95" spans="5:5">
      <c r="E95" s="171"/>
    </row>
    <row r="96" spans="5:5">
      <c r="E96" s="171"/>
    </row>
    <row r="97" spans="5:5">
      <c r="E97" s="171"/>
    </row>
    <row r="98" spans="5:5">
      <c r="E98" s="171"/>
    </row>
    <row r="99" spans="5:5">
      <c r="E99" s="171"/>
    </row>
    <row r="100" spans="5:5">
      <c r="E100" s="171"/>
    </row>
    <row r="101" spans="5:5">
      <c r="E101" s="171"/>
    </row>
    <row r="102" spans="5:5">
      <c r="E102" s="171"/>
    </row>
    <row r="103" spans="5:5">
      <c r="E103" s="171"/>
    </row>
    <row r="104" spans="5:5">
      <c r="E104" s="171"/>
    </row>
    <row r="105" spans="5:5">
      <c r="E105" s="171"/>
    </row>
    <row r="106" spans="5:5">
      <c r="E106" s="171"/>
    </row>
    <row r="107" spans="5:5">
      <c r="E107" s="171"/>
    </row>
    <row r="108" spans="5:5">
      <c r="E108" s="171"/>
    </row>
    <row r="109" spans="5:5">
      <c r="E109" s="171"/>
    </row>
    <row r="110" spans="5:5">
      <c r="E110"/>
    </row>
    <row r="111" spans="5:5">
      <c r="E111"/>
    </row>
    <row r="112" spans="5:5">
      <c r="E112"/>
    </row>
    <row r="113" spans="5:5">
      <c r="E113"/>
    </row>
    <row r="114" spans="5:5">
      <c r="E114"/>
    </row>
    <row r="115" spans="5:5">
      <c r="E115"/>
    </row>
    <row r="116" spans="5:5">
      <c r="E116"/>
    </row>
    <row r="117" spans="5:5">
      <c r="E117"/>
    </row>
    <row r="118" spans="5:5">
      <c r="E118"/>
    </row>
    <row r="119" spans="5:5">
      <c r="E119"/>
    </row>
    <row r="120" spans="5:5">
      <c r="E120"/>
    </row>
    <row r="121" spans="5:5">
      <c r="E121"/>
    </row>
    <row r="122" spans="5:5">
      <c r="E122"/>
    </row>
    <row r="123" spans="5:5">
      <c r="E123"/>
    </row>
    <row r="124" spans="5:5">
      <c r="E124"/>
    </row>
    <row r="125" spans="5:5">
      <c r="E125"/>
    </row>
    <row r="126" spans="5:5">
      <c r="E126"/>
    </row>
    <row r="127" spans="5:5">
      <c r="E127"/>
    </row>
    <row r="128" spans="5:5">
      <c r="E128"/>
    </row>
    <row r="129" spans="5:5">
      <c r="E129"/>
    </row>
    <row r="130" spans="5:5">
      <c r="E130"/>
    </row>
    <row r="131" spans="5:5">
      <c r="E131"/>
    </row>
    <row r="132" spans="5:5">
      <c r="E132"/>
    </row>
    <row r="133" spans="5:5">
      <c r="E133"/>
    </row>
    <row r="134" spans="5:5">
      <c r="E134"/>
    </row>
    <row r="135" spans="5:5">
      <c r="E135"/>
    </row>
    <row r="136" spans="5:5">
      <c r="E136"/>
    </row>
    <row r="137" spans="5:5">
      <c r="E137"/>
    </row>
    <row r="138" spans="5:5">
      <c r="E138"/>
    </row>
    <row r="139" spans="5:5">
      <c r="E139"/>
    </row>
    <row r="140" spans="5:5">
      <c r="E140"/>
    </row>
    <row r="141" spans="5:5">
      <c r="E141"/>
    </row>
    <row r="142" spans="5:5">
      <c r="E142"/>
    </row>
    <row r="143" spans="5:5">
      <c r="E143"/>
    </row>
    <row r="144" spans="5:5">
      <c r="E144"/>
    </row>
    <row r="145" spans="5:5">
      <c r="E145"/>
    </row>
    <row r="146" spans="5:5">
      <c r="E146"/>
    </row>
    <row r="147" spans="5:5">
      <c r="E147"/>
    </row>
    <row r="148" spans="5:5">
      <c r="E148"/>
    </row>
    <row r="149" spans="5:5">
      <c r="E149"/>
    </row>
    <row r="150" spans="5:5">
      <c r="E150"/>
    </row>
    <row r="151" spans="5:5">
      <c r="E151"/>
    </row>
    <row r="152" spans="5:5">
      <c r="E152"/>
    </row>
    <row r="153" spans="5:5">
      <c r="E153"/>
    </row>
    <row r="154" spans="5:5">
      <c r="E154"/>
    </row>
    <row r="155" spans="5:5">
      <c r="E155"/>
    </row>
    <row r="156" spans="5:5">
      <c r="E156"/>
    </row>
    <row r="157" spans="5:5">
      <c r="E157"/>
    </row>
    <row r="158" spans="5:5">
      <c r="E158"/>
    </row>
    <row r="159" spans="5:5">
      <c r="E159"/>
    </row>
    <row r="160" spans="5:5">
      <c r="E160"/>
    </row>
    <row r="161" spans="5:5">
      <c r="E161"/>
    </row>
    <row r="162" spans="5:5">
      <c r="E162"/>
    </row>
    <row r="163" spans="5:5">
      <c r="E163"/>
    </row>
    <row r="164" spans="5:5">
      <c r="E164"/>
    </row>
    <row r="165" spans="5:5">
      <c r="E165"/>
    </row>
    <row r="166" spans="5:5">
      <c r="E166"/>
    </row>
    <row r="167" spans="5:5">
      <c r="E167"/>
    </row>
    <row r="168" spans="5:5">
      <c r="E168"/>
    </row>
    <row r="169" spans="5:5">
      <c r="E169"/>
    </row>
    <row r="170" spans="5:5">
      <c r="E170"/>
    </row>
    <row r="171" spans="5:5">
      <c r="E171"/>
    </row>
    <row r="172" spans="5:5">
      <c r="E172"/>
    </row>
    <row r="173" spans="5:5">
      <c r="E173"/>
    </row>
    <row r="174" spans="5:5">
      <c r="E174"/>
    </row>
  </sheetData>
  <mergeCells count="6">
    <mergeCell ref="A1:E1"/>
    <mergeCell ref="B3:E3"/>
    <mergeCell ref="A5:A6"/>
    <mergeCell ref="C5:C6"/>
    <mergeCell ref="D5:D6"/>
    <mergeCell ref="E5:E6"/>
  </mergeCells>
  <phoneticPr fontId="0" type="noConversion"/>
  <pageMargins left="0.75" right="0.75" top="1" bottom="1" header="0.5" footer="0.5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selection activeCell="J12" sqref="J12"/>
    </sheetView>
  </sheetViews>
  <sheetFormatPr defaultRowHeight="12.75"/>
  <cols>
    <col min="1" max="1" width="5.42578125" customWidth="1"/>
    <col min="2" max="2" width="39.28515625" customWidth="1"/>
    <col min="3" max="3" width="11.5703125" customWidth="1"/>
    <col min="4" max="4" width="11.85546875" customWidth="1"/>
    <col min="5" max="5" width="11.5703125" customWidth="1"/>
  </cols>
  <sheetData>
    <row r="1" spans="1:5">
      <c r="A1" s="319"/>
      <c r="B1" s="319"/>
      <c r="C1" s="319"/>
      <c r="D1" s="319"/>
      <c r="E1" s="319"/>
    </row>
    <row r="2" spans="1:5">
      <c r="A2" s="1"/>
      <c r="B2" s="1"/>
      <c r="C2" s="1"/>
      <c r="D2" s="1"/>
      <c r="E2" s="1" t="s">
        <v>316</v>
      </c>
    </row>
    <row r="3" spans="1:5" ht="15.75">
      <c r="A3" s="2"/>
      <c r="B3" s="328" t="s">
        <v>428</v>
      </c>
      <c r="C3" s="328"/>
      <c r="D3" s="328"/>
      <c r="E3" s="328"/>
    </row>
    <row r="4" spans="1:5" ht="15.75">
      <c r="A4" s="2"/>
      <c r="B4" s="3"/>
      <c r="C4" s="3"/>
      <c r="D4" s="3"/>
      <c r="E4" s="3"/>
    </row>
    <row r="5" spans="1:5" ht="16.5" thickBot="1">
      <c r="A5" s="2"/>
      <c r="B5" s="4"/>
      <c r="C5" s="5"/>
      <c r="D5" s="6"/>
      <c r="E5" s="7" t="s">
        <v>372</v>
      </c>
    </row>
    <row r="6" spans="1:5" ht="12.75" customHeight="1">
      <c r="A6" s="317" t="s">
        <v>0</v>
      </c>
      <c r="B6" s="326" t="s">
        <v>73</v>
      </c>
      <c r="C6" s="320" t="s">
        <v>62</v>
      </c>
      <c r="D6" s="322" t="s">
        <v>61</v>
      </c>
      <c r="E6" s="324" t="s">
        <v>63</v>
      </c>
    </row>
    <row r="7" spans="1:5" ht="13.5" thickBot="1">
      <c r="A7" s="318"/>
      <c r="B7" s="327"/>
      <c r="C7" s="321"/>
      <c r="D7" s="323"/>
      <c r="E7" s="325"/>
    </row>
    <row r="8" spans="1:5">
      <c r="A8" s="8" t="s">
        <v>1</v>
      </c>
      <c r="B8" s="148" t="s">
        <v>2</v>
      </c>
      <c r="C8" s="187" t="s">
        <v>3</v>
      </c>
      <c r="D8" s="9" t="s">
        <v>4</v>
      </c>
      <c r="E8" s="10" t="s">
        <v>24</v>
      </c>
    </row>
    <row r="9" spans="1:5">
      <c r="A9" s="11" t="s">
        <v>5</v>
      </c>
      <c r="B9" s="53" t="s">
        <v>76</v>
      </c>
      <c r="C9" s="152"/>
      <c r="D9" s="13"/>
      <c r="E9" s="14"/>
    </row>
    <row r="10" spans="1:5">
      <c r="A10" s="15" t="s">
        <v>6</v>
      </c>
      <c r="B10" s="149" t="s">
        <v>68</v>
      </c>
      <c r="C10" s="153">
        <v>20315757</v>
      </c>
      <c r="D10" s="18">
        <v>22054036</v>
      </c>
      <c r="E10" s="19">
        <v>21146656</v>
      </c>
    </row>
    <row r="11" spans="1:5">
      <c r="A11" s="11" t="s">
        <v>7</v>
      </c>
      <c r="B11" s="44" t="s">
        <v>69</v>
      </c>
      <c r="C11" s="153">
        <v>2749958</v>
      </c>
      <c r="D11" s="18">
        <v>2749958</v>
      </c>
      <c r="E11" s="19">
        <v>2747559</v>
      </c>
    </row>
    <row r="12" spans="1:5">
      <c r="A12" s="15" t="s">
        <v>8</v>
      </c>
      <c r="B12" s="44" t="s">
        <v>70</v>
      </c>
      <c r="C12" s="153">
        <v>15751653</v>
      </c>
      <c r="D12" s="18">
        <v>15581468</v>
      </c>
      <c r="E12" s="19">
        <v>13005527</v>
      </c>
    </row>
    <row r="13" spans="1:5">
      <c r="A13" s="11" t="s">
        <v>11</v>
      </c>
      <c r="B13" s="44" t="s">
        <v>300</v>
      </c>
      <c r="C13" s="153">
        <v>0</v>
      </c>
      <c r="D13" s="151">
        <v>12000</v>
      </c>
      <c r="E13" s="17">
        <v>12000</v>
      </c>
    </row>
    <row r="14" spans="1:5">
      <c r="A14" s="15" t="s">
        <v>12</v>
      </c>
      <c r="B14" s="44" t="s">
        <v>301</v>
      </c>
      <c r="C14" s="153">
        <v>3800000</v>
      </c>
      <c r="D14" s="151">
        <v>3800000</v>
      </c>
      <c r="E14" s="17">
        <v>2944313</v>
      </c>
    </row>
    <row r="15" spans="1:5">
      <c r="A15" s="11" t="s">
        <v>13</v>
      </c>
      <c r="B15" s="44" t="s">
        <v>302</v>
      </c>
      <c r="C15" s="153">
        <v>3600000</v>
      </c>
      <c r="D15" s="18">
        <v>3600000</v>
      </c>
      <c r="E15" s="19">
        <v>2871098</v>
      </c>
    </row>
    <row r="16" spans="1:5">
      <c r="A16" s="15" t="s">
        <v>14</v>
      </c>
      <c r="B16" s="44" t="s">
        <v>303</v>
      </c>
      <c r="C16" s="153">
        <v>0</v>
      </c>
      <c r="D16" s="18">
        <v>0</v>
      </c>
      <c r="E16" s="19">
        <v>0</v>
      </c>
    </row>
    <row r="17" spans="1:5">
      <c r="A17" s="11" t="s">
        <v>15</v>
      </c>
      <c r="B17" s="44" t="s">
        <v>304</v>
      </c>
      <c r="C17" s="153">
        <v>0</v>
      </c>
      <c r="D17" s="18">
        <v>0</v>
      </c>
      <c r="E17" s="19">
        <v>0</v>
      </c>
    </row>
    <row r="18" spans="1:5">
      <c r="A18" s="15" t="s">
        <v>16</v>
      </c>
      <c r="B18" s="150" t="s">
        <v>306</v>
      </c>
      <c r="C18" s="153">
        <v>200000</v>
      </c>
      <c r="D18" s="18">
        <v>200000</v>
      </c>
      <c r="E18" s="19">
        <v>73215</v>
      </c>
    </row>
    <row r="19" spans="1:5">
      <c r="A19" s="15" t="s">
        <v>17</v>
      </c>
      <c r="B19" s="45" t="s">
        <v>307</v>
      </c>
      <c r="C19" s="153">
        <v>0</v>
      </c>
      <c r="D19" s="18">
        <v>0</v>
      </c>
      <c r="E19" s="19">
        <v>0</v>
      </c>
    </row>
    <row r="20" spans="1:5" ht="13.5" thickBot="1">
      <c r="A20" s="11" t="s">
        <v>18</v>
      </c>
      <c r="B20" s="13" t="s">
        <v>305</v>
      </c>
      <c r="C20" s="189">
        <v>4470000</v>
      </c>
      <c r="D20" s="18">
        <v>5696000</v>
      </c>
      <c r="E20" s="19">
        <v>5575038</v>
      </c>
    </row>
    <row r="21" spans="1:5" ht="13.5" thickBot="1">
      <c r="A21" s="15" t="s">
        <v>19</v>
      </c>
      <c r="B21" s="179" t="s">
        <v>71</v>
      </c>
      <c r="C21" s="188">
        <v>47087368</v>
      </c>
      <c r="D21" s="180">
        <v>49893462</v>
      </c>
      <c r="E21" s="27">
        <v>45431093</v>
      </c>
    </row>
    <row r="22" spans="1:5" ht="13.5" thickTop="1">
      <c r="A22" s="11"/>
      <c r="B22" s="12"/>
      <c r="C22" s="28"/>
      <c r="D22" s="29"/>
      <c r="E22" s="30"/>
    </row>
    <row r="23" spans="1:5">
      <c r="A23" s="15" t="s">
        <v>20</v>
      </c>
      <c r="B23" s="31" t="s">
        <v>77</v>
      </c>
      <c r="C23" s="32"/>
      <c r="D23" s="33"/>
      <c r="E23" s="34"/>
    </row>
    <row r="24" spans="1:5">
      <c r="A24" s="11" t="s">
        <v>21</v>
      </c>
      <c r="B24" s="20" t="s">
        <v>44</v>
      </c>
      <c r="C24" s="32">
        <v>14910600</v>
      </c>
      <c r="D24" s="18">
        <v>23903382</v>
      </c>
      <c r="E24" s="19">
        <v>21954415</v>
      </c>
    </row>
    <row r="25" spans="1:5">
      <c r="A25" s="15" t="s">
        <v>22</v>
      </c>
      <c r="B25" s="20" t="s">
        <v>45</v>
      </c>
      <c r="C25" s="32">
        <v>32810619</v>
      </c>
      <c r="D25" s="18">
        <v>32810619</v>
      </c>
      <c r="E25" s="19">
        <v>29939447</v>
      </c>
    </row>
    <row r="26" spans="1:5">
      <c r="A26" s="11" t="s">
        <v>23</v>
      </c>
      <c r="B26" s="20" t="s">
        <v>74</v>
      </c>
      <c r="C26" s="32">
        <v>0</v>
      </c>
      <c r="D26" s="18">
        <v>0</v>
      </c>
      <c r="E26" s="19">
        <v>0</v>
      </c>
    </row>
    <row r="27" spans="1:5">
      <c r="A27" s="15" t="s">
        <v>25</v>
      </c>
      <c r="B27" s="21" t="s">
        <v>46</v>
      </c>
      <c r="C27" s="32">
        <v>0</v>
      </c>
      <c r="D27" s="18">
        <v>0</v>
      </c>
      <c r="E27" s="19">
        <v>0</v>
      </c>
    </row>
    <row r="28" spans="1:5">
      <c r="A28" s="11" t="s">
        <v>26</v>
      </c>
      <c r="B28" s="21" t="s">
        <v>48</v>
      </c>
      <c r="C28" s="32"/>
      <c r="D28" s="18">
        <v>0</v>
      </c>
      <c r="E28" s="19">
        <v>0</v>
      </c>
    </row>
    <row r="29" spans="1:5">
      <c r="A29" s="15" t="s">
        <v>27</v>
      </c>
      <c r="B29" s="21" t="s">
        <v>47</v>
      </c>
      <c r="C29" s="32"/>
      <c r="D29" s="18">
        <v>0</v>
      </c>
      <c r="E29" s="19">
        <v>0</v>
      </c>
    </row>
    <row r="30" spans="1:5">
      <c r="A30" s="11" t="s">
        <v>28</v>
      </c>
      <c r="B30" s="21" t="s">
        <v>49</v>
      </c>
      <c r="C30" s="32">
        <v>0</v>
      </c>
      <c r="D30" s="18">
        <v>0</v>
      </c>
      <c r="E30" s="19">
        <v>0</v>
      </c>
    </row>
    <row r="31" spans="1:5">
      <c r="A31" s="15" t="s">
        <v>29</v>
      </c>
      <c r="B31" s="22" t="s">
        <v>50</v>
      </c>
      <c r="C31" s="32"/>
      <c r="D31" s="18">
        <v>0</v>
      </c>
      <c r="E31" s="19">
        <v>0</v>
      </c>
    </row>
    <row r="32" spans="1:5">
      <c r="A32" s="11" t="s">
        <v>30</v>
      </c>
      <c r="B32" s="35" t="s">
        <v>51</v>
      </c>
      <c r="C32" s="32"/>
      <c r="D32" s="18">
        <v>0</v>
      </c>
      <c r="E32" s="19">
        <v>0</v>
      </c>
    </row>
    <row r="33" spans="1:5">
      <c r="A33" s="15" t="s">
        <v>31</v>
      </c>
      <c r="B33" s="23" t="s">
        <v>67</v>
      </c>
      <c r="C33" s="32"/>
      <c r="D33" s="18">
        <v>0</v>
      </c>
      <c r="E33" s="19">
        <v>0</v>
      </c>
    </row>
    <row r="34" spans="1:5">
      <c r="A34" s="11" t="s">
        <v>32</v>
      </c>
      <c r="B34" s="20" t="s">
        <v>52</v>
      </c>
      <c r="C34" s="32">
        <v>0</v>
      </c>
      <c r="D34" s="18">
        <v>0</v>
      </c>
      <c r="E34" s="19">
        <v>0</v>
      </c>
    </row>
    <row r="35" spans="1:5" ht="13.5" thickBot="1">
      <c r="A35" s="15" t="s">
        <v>33</v>
      </c>
      <c r="B35" s="24" t="s">
        <v>75</v>
      </c>
      <c r="C35" s="32">
        <v>0</v>
      </c>
      <c r="D35" s="18">
        <v>0</v>
      </c>
      <c r="E35" s="19">
        <v>0</v>
      </c>
    </row>
    <row r="36" spans="1:5" ht="13.5" thickBot="1">
      <c r="A36" s="11" t="s">
        <v>102</v>
      </c>
      <c r="B36" s="25" t="s">
        <v>72</v>
      </c>
      <c r="C36" s="26">
        <v>47721219</v>
      </c>
      <c r="D36" s="286">
        <v>56714001</v>
      </c>
      <c r="E36" s="287">
        <v>51893862</v>
      </c>
    </row>
    <row r="37" spans="1:5" ht="40.5" customHeight="1" thickTop="1" thickBot="1">
      <c r="A37" s="15"/>
      <c r="B37" s="36" t="s">
        <v>53</v>
      </c>
      <c r="C37" s="188">
        <v>94808587</v>
      </c>
      <c r="D37" s="37">
        <v>106607463</v>
      </c>
      <c r="E37" s="37">
        <v>97324955</v>
      </c>
    </row>
    <row r="38" spans="1:5" ht="13.5" thickTop="1">
      <c r="A38" s="11"/>
      <c r="B38" s="38"/>
      <c r="C38" s="39"/>
      <c r="D38" s="40"/>
      <c r="E38" s="41"/>
    </row>
    <row r="39" spans="1:5">
      <c r="A39" s="15" t="s">
        <v>34</v>
      </c>
      <c r="B39" s="42" t="s">
        <v>54</v>
      </c>
      <c r="C39" s="32"/>
      <c r="D39" s="33"/>
      <c r="E39" s="43"/>
    </row>
    <row r="40" spans="1:5">
      <c r="A40" s="11" t="s">
        <v>35</v>
      </c>
      <c r="B40" s="44" t="s">
        <v>308</v>
      </c>
      <c r="C40" s="32">
        <v>0</v>
      </c>
      <c r="D40" s="305">
        <v>881642</v>
      </c>
      <c r="E40" s="305">
        <v>881642</v>
      </c>
    </row>
    <row r="41" spans="1:5">
      <c r="A41" s="15" t="s">
        <v>36</v>
      </c>
      <c r="B41" s="45" t="s">
        <v>57</v>
      </c>
      <c r="C41" s="32">
        <v>0</v>
      </c>
      <c r="D41" s="18">
        <v>0</v>
      </c>
      <c r="E41" s="19">
        <v>0</v>
      </c>
    </row>
    <row r="42" spans="1:5">
      <c r="A42" s="11" t="s">
        <v>37</v>
      </c>
      <c r="B42" s="45" t="s">
        <v>58</v>
      </c>
      <c r="C42" s="32">
        <v>0</v>
      </c>
      <c r="D42" s="18">
        <v>0</v>
      </c>
      <c r="E42" s="19">
        <v>0</v>
      </c>
    </row>
    <row r="43" spans="1:5">
      <c r="A43" s="15" t="s">
        <v>38</v>
      </c>
      <c r="B43" s="45" t="s">
        <v>59</v>
      </c>
      <c r="C43" s="32">
        <v>0</v>
      </c>
      <c r="D43" s="18">
        <v>0</v>
      </c>
      <c r="E43" s="19">
        <v>0</v>
      </c>
    </row>
    <row r="44" spans="1:5">
      <c r="A44" s="11" t="s">
        <v>39</v>
      </c>
      <c r="B44" s="46" t="s">
        <v>60</v>
      </c>
      <c r="C44" s="32">
        <v>0</v>
      </c>
      <c r="D44" s="18">
        <v>0</v>
      </c>
      <c r="E44" s="19">
        <v>0</v>
      </c>
    </row>
    <row r="45" spans="1:5">
      <c r="A45" s="15" t="s">
        <v>40</v>
      </c>
      <c r="B45" s="47" t="s">
        <v>64</v>
      </c>
      <c r="C45" s="32">
        <v>0</v>
      </c>
      <c r="D45" s="18">
        <v>0</v>
      </c>
      <c r="E45" s="19">
        <v>0</v>
      </c>
    </row>
    <row r="46" spans="1:5">
      <c r="A46" s="11" t="s">
        <v>41</v>
      </c>
      <c r="B46" s="48" t="s">
        <v>65</v>
      </c>
      <c r="C46" s="32">
        <v>0</v>
      </c>
      <c r="D46" s="18">
        <v>0</v>
      </c>
      <c r="E46" s="19">
        <v>0</v>
      </c>
    </row>
    <row r="47" spans="1:5" ht="13.5" thickBot="1">
      <c r="A47" s="15" t="s">
        <v>42</v>
      </c>
      <c r="B47" s="49" t="s">
        <v>66</v>
      </c>
      <c r="C47" s="32">
        <v>0</v>
      </c>
      <c r="D47" s="18">
        <v>0</v>
      </c>
      <c r="E47" s="19">
        <v>0</v>
      </c>
    </row>
    <row r="48" spans="1:5" ht="13.5" thickBot="1">
      <c r="A48" s="11" t="s">
        <v>43</v>
      </c>
      <c r="B48" s="51" t="s">
        <v>55</v>
      </c>
      <c r="C48" s="52">
        <v>0</v>
      </c>
      <c r="D48" s="305">
        <v>881642</v>
      </c>
      <c r="E48" s="305">
        <v>881642</v>
      </c>
    </row>
    <row r="49" spans="1:5">
      <c r="A49" s="15"/>
      <c r="B49" s="53"/>
      <c r="C49" s="28"/>
      <c r="D49" s="54"/>
      <c r="E49" s="30"/>
    </row>
    <row r="50" spans="1:5" ht="13.5" thickBot="1">
      <c r="A50" s="11" t="s">
        <v>112</v>
      </c>
      <c r="B50" s="55" t="s">
        <v>56</v>
      </c>
      <c r="C50" s="188">
        <v>94808587</v>
      </c>
      <c r="D50" s="56">
        <v>107489105</v>
      </c>
      <c r="E50" s="57">
        <v>98206597</v>
      </c>
    </row>
    <row r="51" spans="1:5" ht="13.5" thickTop="1"/>
  </sheetData>
  <mergeCells count="7">
    <mergeCell ref="A6:A7"/>
    <mergeCell ref="A1:E1"/>
    <mergeCell ref="C6:C7"/>
    <mergeCell ref="D6:D7"/>
    <mergeCell ref="E6:E7"/>
    <mergeCell ref="B6:B7"/>
    <mergeCell ref="B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53"/>
  <sheetViews>
    <sheetView view="pageBreakPreview" zoomScale="60" workbookViewId="0">
      <selection activeCell="S47" sqref="S47"/>
    </sheetView>
  </sheetViews>
  <sheetFormatPr defaultRowHeight="12.75"/>
  <cols>
    <col min="1" max="1" width="8.140625" customWidth="1"/>
    <col min="2" max="2" width="88.140625" customWidth="1"/>
    <col min="3" max="3" width="21.140625" customWidth="1"/>
    <col min="4" max="4" width="18.85546875" customWidth="1"/>
    <col min="5" max="5" width="18.5703125" customWidth="1"/>
    <col min="6" max="6" width="0.28515625" customWidth="1"/>
    <col min="7" max="7" width="9.140625" hidden="1" customWidth="1"/>
    <col min="8" max="8" width="8.28515625" customWidth="1"/>
    <col min="9" max="9" width="9.140625" hidden="1" customWidth="1"/>
  </cols>
  <sheetData>
    <row r="1" spans="1:25" s="291" customFormat="1" ht="23.25" customHeight="1">
      <c r="A1" s="331" t="s">
        <v>429</v>
      </c>
      <c r="B1" s="331"/>
      <c r="C1" s="331"/>
      <c r="D1" s="331"/>
      <c r="E1" s="290" t="s">
        <v>420</v>
      </c>
    </row>
    <row r="2" spans="1:25" s="186" customFormat="1" ht="37.5" customHeight="1">
      <c r="A2" s="329" t="s">
        <v>123</v>
      </c>
      <c r="B2" s="330"/>
      <c r="C2" s="278" t="s">
        <v>289</v>
      </c>
      <c r="D2" s="278" t="s">
        <v>290</v>
      </c>
      <c r="E2" s="278" t="s">
        <v>291</v>
      </c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</row>
    <row r="3" spans="1:25" s="282" customFormat="1" ht="30" customHeight="1">
      <c r="A3" s="279" t="s">
        <v>124</v>
      </c>
      <c r="B3" s="280" t="s">
        <v>381</v>
      </c>
      <c r="C3" s="281">
        <v>12382060</v>
      </c>
      <c r="D3" s="281">
        <v>12382060</v>
      </c>
      <c r="E3" s="281">
        <v>12382060</v>
      </c>
      <c r="G3" s="297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299"/>
    </row>
    <row r="4" spans="1:25" s="282" customFormat="1" ht="38.25" customHeight="1">
      <c r="A4" s="279" t="s">
        <v>125</v>
      </c>
      <c r="B4" s="280" t="s">
        <v>382</v>
      </c>
      <c r="C4" s="281">
        <v>0</v>
      </c>
      <c r="D4" s="281">
        <v>0</v>
      </c>
      <c r="E4" s="281">
        <v>0</v>
      </c>
      <c r="G4" s="297"/>
      <c r="H4" s="301"/>
      <c r="I4" s="301"/>
      <c r="J4" s="301"/>
      <c r="K4" s="301"/>
      <c r="L4" s="301"/>
      <c r="M4" s="301"/>
      <c r="N4" s="301"/>
      <c r="O4" s="301"/>
      <c r="P4" s="183"/>
      <c r="Q4" s="301"/>
      <c r="R4" s="301"/>
      <c r="S4" s="301"/>
      <c r="T4" s="301"/>
      <c r="U4" s="301"/>
      <c r="V4" s="301"/>
      <c r="W4" s="301"/>
      <c r="X4" s="301"/>
      <c r="Y4" s="299"/>
    </row>
    <row r="5" spans="1:25" s="283" customFormat="1" ht="36">
      <c r="A5" s="279" t="s">
        <v>126</v>
      </c>
      <c r="B5" s="280" t="s">
        <v>383</v>
      </c>
      <c r="C5" s="281">
        <v>785900</v>
      </c>
      <c r="D5" s="281">
        <v>8186933</v>
      </c>
      <c r="E5" s="281">
        <v>8186933</v>
      </c>
      <c r="G5" s="298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300"/>
    </row>
    <row r="6" spans="1:25" s="283" customFormat="1" ht="18">
      <c r="A6" s="279" t="s">
        <v>127</v>
      </c>
      <c r="B6" s="280" t="s">
        <v>384</v>
      </c>
      <c r="C6" s="281">
        <v>1800000</v>
      </c>
      <c r="D6" s="281">
        <v>2000000</v>
      </c>
      <c r="E6" s="281">
        <v>2000000</v>
      </c>
      <c r="G6" s="298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300"/>
    </row>
    <row r="7" spans="1:25" s="283" customFormat="1" ht="36">
      <c r="A7" s="279" t="s">
        <v>128</v>
      </c>
      <c r="B7" s="280" t="s">
        <v>292</v>
      </c>
      <c r="C7" s="281">
        <v>3266615</v>
      </c>
      <c r="D7" s="281">
        <v>781050</v>
      </c>
      <c r="E7" s="281">
        <v>781050</v>
      </c>
      <c r="G7" s="298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  <c r="W7" s="296"/>
      <c r="X7" s="296"/>
      <c r="Y7" s="300"/>
    </row>
    <row r="8" spans="1:25" s="283" customFormat="1" ht="33" customHeight="1">
      <c r="A8" s="279" t="s">
        <v>129</v>
      </c>
      <c r="B8" s="280" t="s">
        <v>293</v>
      </c>
      <c r="C8" s="281">
        <v>0</v>
      </c>
      <c r="D8" s="281">
        <v>0</v>
      </c>
      <c r="E8" s="281">
        <v>0</v>
      </c>
      <c r="G8" s="298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300"/>
    </row>
    <row r="9" spans="1:25" s="283" customFormat="1" ht="27" customHeight="1">
      <c r="A9" s="279" t="s">
        <v>130</v>
      </c>
      <c r="B9" s="280" t="s">
        <v>385</v>
      </c>
      <c r="C9" s="281">
        <v>25307675</v>
      </c>
      <c r="D9" s="281">
        <v>23350043</v>
      </c>
      <c r="E9" s="281">
        <v>23350043</v>
      </c>
      <c r="G9" s="298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300"/>
    </row>
    <row r="10" spans="1:25" s="283" customFormat="1" ht="25.5" customHeight="1">
      <c r="A10" s="279" t="s">
        <v>137</v>
      </c>
      <c r="B10" s="280" t="s">
        <v>386</v>
      </c>
      <c r="C10" s="281">
        <v>0</v>
      </c>
      <c r="D10" s="281">
        <v>0</v>
      </c>
      <c r="E10" s="281">
        <v>0</v>
      </c>
      <c r="G10" s="298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300"/>
    </row>
    <row r="11" spans="1:25" s="283" customFormat="1" ht="36">
      <c r="A11" s="279" t="s">
        <v>138</v>
      </c>
      <c r="B11" s="280" t="s">
        <v>387</v>
      </c>
      <c r="C11" s="281">
        <v>0</v>
      </c>
      <c r="D11" s="281">
        <v>0</v>
      </c>
      <c r="E11" s="281">
        <v>0</v>
      </c>
      <c r="G11" s="298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300"/>
    </row>
    <row r="12" spans="1:25" s="283" customFormat="1" ht="36">
      <c r="A12" s="279" t="s">
        <v>139</v>
      </c>
      <c r="B12" s="280" t="s">
        <v>388</v>
      </c>
      <c r="C12" s="281">
        <v>0</v>
      </c>
      <c r="D12" s="281">
        <v>0</v>
      </c>
      <c r="E12" s="281">
        <v>0</v>
      </c>
      <c r="G12" s="298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300"/>
    </row>
    <row r="13" spans="1:25" s="283" customFormat="1" ht="40.5" customHeight="1">
      <c r="A13" s="279" t="s">
        <v>140</v>
      </c>
      <c r="B13" s="280" t="s">
        <v>389</v>
      </c>
      <c r="C13" s="281">
        <v>0</v>
      </c>
      <c r="D13" s="281">
        <v>0</v>
      </c>
      <c r="E13" s="281">
        <v>0</v>
      </c>
      <c r="G13" s="298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300"/>
    </row>
    <row r="14" spans="1:25" s="283" customFormat="1" ht="36">
      <c r="A14" s="279" t="s">
        <v>141</v>
      </c>
      <c r="B14" s="280" t="s">
        <v>390</v>
      </c>
      <c r="C14" s="281">
        <v>13784693</v>
      </c>
      <c r="D14" s="281">
        <v>13784693</v>
      </c>
      <c r="E14" s="281">
        <v>14382647</v>
      </c>
      <c r="G14" s="298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300"/>
    </row>
    <row r="15" spans="1:25" s="283" customFormat="1" ht="18">
      <c r="A15" s="279" t="s">
        <v>142</v>
      </c>
      <c r="B15" s="280" t="s">
        <v>391</v>
      </c>
      <c r="C15" s="281">
        <v>0</v>
      </c>
      <c r="D15" s="281">
        <v>0</v>
      </c>
      <c r="E15" s="281">
        <v>0</v>
      </c>
      <c r="G15" s="298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300"/>
    </row>
    <row r="16" spans="1:25" s="283" customFormat="1" ht="18">
      <c r="A16" s="279" t="s">
        <v>143</v>
      </c>
      <c r="B16" s="280" t="s">
        <v>392</v>
      </c>
      <c r="C16" s="281">
        <v>0</v>
      </c>
      <c r="D16" s="281">
        <v>0</v>
      </c>
      <c r="E16" s="281">
        <v>0</v>
      </c>
      <c r="G16" s="298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300"/>
    </row>
    <row r="17" spans="1:26" s="283" customFormat="1" ht="36">
      <c r="A17" s="279" t="s">
        <v>144</v>
      </c>
      <c r="B17" s="280" t="s">
        <v>393</v>
      </c>
      <c r="C17" s="281">
        <v>0</v>
      </c>
      <c r="D17" s="281">
        <v>0</v>
      </c>
      <c r="E17" s="281">
        <v>0</v>
      </c>
      <c r="G17" s="298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  <c r="Y17" s="300"/>
    </row>
    <row r="18" spans="1:26" s="283" customFormat="1" ht="18">
      <c r="A18" s="279" t="s">
        <v>145</v>
      </c>
      <c r="B18" s="280" t="s">
        <v>394</v>
      </c>
      <c r="C18" s="281">
        <v>0</v>
      </c>
      <c r="D18" s="281">
        <v>0</v>
      </c>
      <c r="E18" s="281">
        <v>1419627</v>
      </c>
      <c r="G18" s="298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300"/>
    </row>
    <row r="19" spans="1:26" s="283" customFormat="1" ht="18">
      <c r="A19" s="279" t="s">
        <v>146</v>
      </c>
      <c r="B19" s="280" t="s">
        <v>395</v>
      </c>
      <c r="C19" s="281">
        <v>0</v>
      </c>
      <c r="D19" s="281">
        <v>0</v>
      </c>
      <c r="E19" s="281">
        <v>0</v>
      </c>
      <c r="G19" s="298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300"/>
    </row>
    <row r="20" spans="1:26" s="283" customFormat="1" ht="18">
      <c r="A20" s="279" t="s">
        <v>147</v>
      </c>
      <c r="B20" s="280" t="s">
        <v>396</v>
      </c>
      <c r="C20" s="281">
        <v>0</v>
      </c>
      <c r="D20" s="281">
        <v>0</v>
      </c>
      <c r="E20" s="281">
        <v>12963020</v>
      </c>
      <c r="G20" s="298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300"/>
    </row>
    <row r="21" spans="1:26" s="283" customFormat="1" ht="18">
      <c r="A21" s="279" t="s">
        <v>148</v>
      </c>
      <c r="B21" s="280" t="s">
        <v>397</v>
      </c>
      <c r="C21" s="281">
        <v>0</v>
      </c>
      <c r="D21" s="281">
        <v>0</v>
      </c>
      <c r="E21" s="281">
        <v>0</v>
      </c>
      <c r="G21" s="298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300"/>
    </row>
    <row r="22" spans="1:26" s="283" customFormat="1" ht="18">
      <c r="A22" s="279" t="s">
        <v>149</v>
      </c>
      <c r="B22" s="280" t="s">
        <v>398</v>
      </c>
      <c r="C22" s="281">
        <v>0</v>
      </c>
      <c r="D22" s="281">
        <v>0</v>
      </c>
      <c r="E22" s="281">
        <v>0</v>
      </c>
      <c r="G22" s="298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300"/>
    </row>
    <row r="23" spans="1:26" s="283" customFormat="1" ht="18">
      <c r="A23" s="279" t="s">
        <v>150</v>
      </c>
      <c r="B23" s="280" t="s">
        <v>399</v>
      </c>
      <c r="C23" s="281">
        <v>0</v>
      </c>
      <c r="D23" s="281">
        <v>0</v>
      </c>
      <c r="E23" s="281">
        <v>0</v>
      </c>
      <c r="G23" s="298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300"/>
    </row>
    <row r="24" spans="1:26" s="283" customFormat="1" ht="18">
      <c r="A24" s="279" t="s">
        <v>151</v>
      </c>
      <c r="B24" s="280" t="s">
        <v>400</v>
      </c>
      <c r="C24" s="281">
        <v>0</v>
      </c>
      <c r="D24" s="281">
        <v>0</v>
      </c>
      <c r="E24" s="281">
        <v>0</v>
      </c>
      <c r="G24" s="298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302"/>
    </row>
    <row r="25" spans="1:26" s="283" customFormat="1" ht="36">
      <c r="A25" s="279" t="s">
        <v>152</v>
      </c>
      <c r="B25" s="284" t="s">
        <v>401</v>
      </c>
      <c r="C25" s="285">
        <v>39092368</v>
      </c>
      <c r="D25" s="285">
        <v>37134736</v>
      </c>
      <c r="E25" s="285">
        <v>37732690</v>
      </c>
      <c r="G25" s="298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0"/>
    </row>
    <row r="26" spans="1:26" s="283" customFormat="1" ht="36">
      <c r="A26" s="279" t="s">
        <v>153</v>
      </c>
      <c r="B26" s="284" t="s">
        <v>402</v>
      </c>
      <c r="C26" s="285">
        <v>0</v>
      </c>
      <c r="D26" s="285">
        <v>10977493</v>
      </c>
      <c r="E26" s="285">
        <v>10977493</v>
      </c>
      <c r="G26" s="298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0"/>
    </row>
    <row r="27" spans="1:26" s="283" customFormat="1" ht="18">
      <c r="A27" s="279" t="s">
        <v>154</v>
      </c>
      <c r="B27" s="280" t="s">
        <v>403</v>
      </c>
      <c r="C27" s="281">
        <v>0</v>
      </c>
      <c r="D27" s="281">
        <v>0</v>
      </c>
      <c r="E27" s="281">
        <v>0</v>
      </c>
      <c r="G27" s="298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0"/>
    </row>
    <row r="28" spans="1:26" s="283" customFormat="1" ht="18">
      <c r="A28" s="279" t="s">
        <v>155</v>
      </c>
      <c r="B28" s="280" t="s">
        <v>404</v>
      </c>
      <c r="C28" s="281">
        <v>0</v>
      </c>
      <c r="D28" s="281">
        <v>0</v>
      </c>
      <c r="E28" s="281">
        <v>0</v>
      </c>
      <c r="G28" s="298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0"/>
    </row>
    <row r="29" spans="1:26" s="283" customFormat="1" ht="18">
      <c r="A29" s="279" t="s">
        <v>156</v>
      </c>
      <c r="B29" s="280" t="s">
        <v>405</v>
      </c>
      <c r="C29" s="281">
        <v>0</v>
      </c>
      <c r="D29" s="281">
        <v>0</v>
      </c>
      <c r="E29" s="281">
        <v>0</v>
      </c>
      <c r="G29" s="298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0"/>
    </row>
    <row r="30" spans="1:26" s="283" customFormat="1" ht="18">
      <c r="A30" s="279" t="s">
        <v>157</v>
      </c>
      <c r="B30" s="280" t="s">
        <v>406</v>
      </c>
      <c r="C30" s="281">
        <v>1935000</v>
      </c>
      <c r="D30" s="281">
        <v>1935000</v>
      </c>
      <c r="E30" s="281">
        <v>1895787</v>
      </c>
      <c r="G30" s="298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0"/>
    </row>
    <row r="31" spans="1:26" s="283" customFormat="1" ht="18">
      <c r="A31" s="279" t="s">
        <v>158</v>
      </c>
      <c r="B31" s="280" t="s">
        <v>407</v>
      </c>
      <c r="C31" s="281">
        <v>0</v>
      </c>
      <c r="D31" s="281">
        <v>0</v>
      </c>
      <c r="E31" s="281">
        <v>1895787</v>
      </c>
      <c r="G31" s="298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0"/>
    </row>
    <row r="32" spans="1:26" s="283" customFormat="1" ht="18">
      <c r="A32" s="279" t="s">
        <v>159</v>
      </c>
      <c r="B32" s="280" t="s">
        <v>294</v>
      </c>
      <c r="C32" s="281">
        <v>4550000</v>
      </c>
      <c r="D32" s="281">
        <v>4550000</v>
      </c>
      <c r="E32" s="281">
        <v>3089898</v>
      </c>
      <c r="G32" s="298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0"/>
    </row>
    <row r="33" spans="1:26" s="283" customFormat="1" ht="18" hidden="1" customHeight="1">
      <c r="A33" s="279" t="s">
        <v>160</v>
      </c>
      <c r="B33" s="280" t="s">
        <v>408</v>
      </c>
      <c r="C33" s="281">
        <v>0</v>
      </c>
      <c r="D33" s="281">
        <v>0</v>
      </c>
      <c r="E33" s="281">
        <v>0</v>
      </c>
      <c r="G33" s="298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0"/>
    </row>
    <row r="34" spans="1:26" s="283" customFormat="1" ht="36">
      <c r="A34" s="279" t="s">
        <v>131</v>
      </c>
      <c r="B34" s="280" t="s">
        <v>409</v>
      </c>
      <c r="C34" s="281">
        <v>0</v>
      </c>
      <c r="D34" s="281">
        <v>0</v>
      </c>
      <c r="E34" s="281">
        <v>3089898</v>
      </c>
      <c r="G34" s="298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0"/>
    </row>
    <row r="35" spans="1:26" s="283" customFormat="1" ht="18">
      <c r="A35" s="279" t="s">
        <v>161</v>
      </c>
      <c r="B35" s="280" t="s">
        <v>295</v>
      </c>
      <c r="C35" s="281">
        <v>450000</v>
      </c>
      <c r="D35" s="281">
        <v>450000</v>
      </c>
      <c r="E35" s="281">
        <v>0</v>
      </c>
      <c r="G35" s="298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0"/>
    </row>
    <row r="36" spans="1:26" s="283" customFormat="1" ht="36">
      <c r="A36" s="279" t="s">
        <v>162</v>
      </c>
      <c r="B36" s="280" t="s">
        <v>410</v>
      </c>
      <c r="C36" s="281">
        <v>0</v>
      </c>
      <c r="D36" s="281">
        <v>0</v>
      </c>
      <c r="E36" s="281">
        <v>0</v>
      </c>
      <c r="G36" s="298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0"/>
    </row>
    <row r="37" spans="1:26" s="283" customFormat="1" ht="18">
      <c r="A37" s="279" t="s">
        <v>132</v>
      </c>
      <c r="B37" s="280" t="s">
        <v>411</v>
      </c>
      <c r="C37" s="281">
        <v>5100000</v>
      </c>
      <c r="D37" s="281">
        <v>5000000</v>
      </c>
      <c r="E37" s="281">
        <v>3089898</v>
      </c>
      <c r="G37" s="298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0"/>
    </row>
    <row r="38" spans="1:26" s="283" customFormat="1" ht="18">
      <c r="A38" s="279" t="s">
        <v>133</v>
      </c>
      <c r="B38" s="280" t="s">
        <v>296</v>
      </c>
      <c r="C38" s="281">
        <v>30000</v>
      </c>
      <c r="D38" s="281">
        <v>183000</v>
      </c>
      <c r="E38" s="281">
        <v>181221</v>
      </c>
      <c r="G38" s="298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0"/>
    </row>
    <row r="39" spans="1:26" s="283" customFormat="1" ht="18">
      <c r="A39" s="279" t="s">
        <v>163</v>
      </c>
      <c r="B39" s="284" t="s">
        <v>297</v>
      </c>
      <c r="C39" s="285">
        <v>7065000</v>
      </c>
      <c r="D39" s="285">
        <v>7118000</v>
      </c>
      <c r="E39" s="285">
        <v>5166906</v>
      </c>
      <c r="G39" s="298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0"/>
    </row>
    <row r="40" spans="1:26" s="283" customFormat="1" ht="18">
      <c r="A40" s="279" t="s">
        <v>134</v>
      </c>
      <c r="B40" s="280" t="s">
        <v>412</v>
      </c>
      <c r="C40" s="281">
        <v>0</v>
      </c>
      <c r="D40" s="281">
        <v>67500</v>
      </c>
      <c r="E40" s="281">
        <v>67500</v>
      </c>
      <c r="G40" s="298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0"/>
    </row>
    <row r="41" spans="1:26" s="283" customFormat="1" ht="18">
      <c r="A41" s="279" t="s">
        <v>164</v>
      </c>
      <c r="B41" s="280" t="s">
        <v>298</v>
      </c>
      <c r="C41" s="281">
        <v>680000</v>
      </c>
      <c r="D41" s="281">
        <v>680000</v>
      </c>
      <c r="E41" s="281">
        <v>407256</v>
      </c>
      <c r="G41" s="298"/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0"/>
    </row>
    <row r="42" spans="1:26" s="283" customFormat="1" ht="18">
      <c r="A42" s="279" t="s">
        <v>197</v>
      </c>
      <c r="B42" s="280" t="s">
        <v>413</v>
      </c>
      <c r="C42" s="281">
        <v>0</v>
      </c>
      <c r="D42" s="281">
        <v>0</v>
      </c>
      <c r="E42" s="281">
        <v>75001</v>
      </c>
      <c r="G42" s="298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0"/>
    </row>
    <row r="43" spans="1:26" s="283" customFormat="1" ht="18">
      <c r="A43" s="279" t="s">
        <v>198</v>
      </c>
      <c r="B43" s="280" t="s">
        <v>424</v>
      </c>
      <c r="C43" s="281">
        <v>0</v>
      </c>
      <c r="D43" s="281">
        <v>0</v>
      </c>
      <c r="E43" s="281">
        <v>0</v>
      </c>
      <c r="G43" s="298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0"/>
    </row>
    <row r="44" spans="1:26" s="283" customFormat="1" ht="18">
      <c r="A44" s="279" t="s">
        <v>199</v>
      </c>
      <c r="B44" s="280" t="s">
        <v>425</v>
      </c>
      <c r="C44" s="281"/>
      <c r="D44" s="281"/>
      <c r="E44" s="281">
        <v>0</v>
      </c>
      <c r="G44" s="298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0"/>
    </row>
    <row r="45" spans="1:26" s="283" customFormat="1" ht="36">
      <c r="A45" s="279" t="s">
        <v>135</v>
      </c>
      <c r="B45" s="280" t="s">
        <v>414</v>
      </c>
      <c r="C45" s="281">
        <v>0</v>
      </c>
      <c r="D45" s="281">
        <v>0</v>
      </c>
      <c r="E45" s="281">
        <v>37</v>
      </c>
      <c r="G45" s="298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300"/>
    </row>
    <row r="46" spans="1:26" s="283" customFormat="1" ht="27" customHeight="1">
      <c r="A46" s="279" t="s">
        <v>136</v>
      </c>
      <c r="B46" s="280" t="s">
        <v>415</v>
      </c>
      <c r="C46" s="281">
        <v>0</v>
      </c>
      <c r="D46" s="281">
        <v>0</v>
      </c>
      <c r="E46" s="281">
        <v>37</v>
      </c>
      <c r="G46" s="298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0"/>
    </row>
    <row r="47" spans="1:26" s="283" customFormat="1" ht="18">
      <c r="A47" s="279" t="s">
        <v>200</v>
      </c>
      <c r="B47" s="280" t="s">
        <v>416</v>
      </c>
      <c r="C47" s="281">
        <v>0</v>
      </c>
      <c r="D47" s="281">
        <v>0</v>
      </c>
      <c r="E47" s="281">
        <v>5</v>
      </c>
      <c r="G47" s="298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0"/>
    </row>
    <row r="48" spans="1:26" s="283" customFormat="1" ht="18">
      <c r="A48" s="279" t="s">
        <v>201</v>
      </c>
      <c r="B48" s="284" t="s">
        <v>426</v>
      </c>
      <c r="C48" s="285">
        <v>680000</v>
      </c>
      <c r="D48" s="285">
        <v>747500</v>
      </c>
      <c r="E48" s="285">
        <v>474793</v>
      </c>
      <c r="G48" s="298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0"/>
    </row>
    <row r="49" spans="1:26" s="283" customFormat="1" ht="18">
      <c r="A49" s="279" t="s">
        <v>202</v>
      </c>
      <c r="B49" s="280" t="s">
        <v>417</v>
      </c>
      <c r="C49" s="281">
        <v>250000</v>
      </c>
      <c r="D49" s="281">
        <v>250000</v>
      </c>
      <c r="E49" s="281">
        <v>202458</v>
      </c>
      <c r="G49" s="298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0"/>
    </row>
    <row r="50" spans="1:26" s="283" customFormat="1" ht="18">
      <c r="A50" s="279" t="s">
        <v>203</v>
      </c>
      <c r="B50" s="280" t="s">
        <v>299</v>
      </c>
      <c r="C50" s="281">
        <v>0</v>
      </c>
      <c r="D50" s="281">
        <v>0</v>
      </c>
      <c r="E50" s="281">
        <v>0</v>
      </c>
      <c r="G50" s="298"/>
      <c r="H50" s="303"/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303"/>
      <c r="U50" s="303"/>
      <c r="V50" s="303"/>
      <c r="W50" s="303"/>
      <c r="X50" s="303"/>
      <c r="Y50" s="303"/>
      <c r="Z50" s="300"/>
    </row>
    <row r="51" spans="1:26" s="283" customFormat="1" ht="18">
      <c r="A51" s="279" t="s">
        <v>204</v>
      </c>
      <c r="B51" s="284" t="s">
        <v>418</v>
      </c>
      <c r="C51" s="285">
        <v>250000</v>
      </c>
      <c r="D51" s="285">
        <v>250000</v>
      </c>
      <c r="E51" s="285">
        <v>202458</v>
      </c>
      <c r="G51" s="298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303"/>
      <c r="X51" s="303"/>
      <c r="Y51" s="303"/>
      <c r="Z51" s="300"/>
    </row>
    <row r="52" spans="1:26" s="283" customFormat="1" ht="18">
      <c r="A52" s="279" t="s">
        <v>205</v>
      </c>
      <c r="B52" s="284" t="s">
        <v>434</v>
      </c>
      <c r="C52" s="285">
        <v>0</v>
      </c>
      <c r="D52" s="285">
        <v>2700000</v>
      </c>
      <c r="E52" s="285">
        <v>2700000</v>
      </c>
      <c r="G52" s="298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0"/>
    </row>
    <row r="53" spans="1:26" s="283" customFormat="1" ht="36">
      <c r="A53" s="279" t="s">
        <v>206</v>
      </c>
      <c r="B53" s="284" t="s">
        <v>419</v>
      </c>
      <c r="C53" s="285">
        <v>47087368</v>
      </c>
      <c r="D53" s="285">
        <v>58927729</v>
      </c>
      <c r="E53" s="285">
        <v>57254340</v>
      </c>
      <c r="G53" s="298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0"/>
    </row>
  </sheetData>
  <mergeCells count="2">
    <mergeCell ref="A2:B2"/>
    <mergeCell ref="A1:D1"/>
  </mergeCells>
  <phoneticPr fontId="0" type="noConversion"/>
  <pageMargins left="0.70866141732283472" right="0.70866141732283472" top="0.74803149606299213" bottom="0.74803149606299213" header="0" footer="0"/>
  <pageSetup paperSize="9" scale="50" orientation="portrait" r:id="rId1"/>
  <headerFooter alignWithMargins="0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B2:G44"/>
  <sheetViews>
    <sheetView workbookViewId="0">
      <selection activeCell="J15" sqref="J15"/>
    </sheetView>
  </sheetViews>
  <sheetFormatPr defaultRowHeight="12.75"/>
  <cols>
    <col min="2" max="2" width="1.5703125" hidden="1" customWidth="1"/>
    <col min="3" max="3" width="6.5703125" customWidth="1"/>
    <col min="4" max="4" width="39.7109375" customWidth="1"/>
  </cols>
  <sheetData>
    <row r="2" spans="3:7" ht="15.75">
      <c r="C2" s="2"/>
      <c r="D2" s="332" t="s">
        <v>430</v>
      </c>
      <c r="E2" s="332"/>
      <c r="G2" s="205" t="s">
        <v>317</v>
      </c>
    </row>
    <row r="3" spans="3:7" ht="15.75">
      <c r="C3" s="2"/>
      <c r="D3" s="154"/>
      <c r="E3" s="154"/>
    </row>
    <row r="4" spans="3:7" ht="15.75">
      <c r="C4" s="2"/>
      <c r="D4" s="154"/>
      <c r="E4" s="154"/>
    </row>
    <row r="5" spans="3:7" ht="13.5" thickBot="1">
      <c r="C5" s="2"/>
      <c r="D5" s="6"/>
      <c r="E5" s="6"/>
    </row>
    <row r="6" spans="3:7" ht="32.25" thickBot="1">
      <c r="C6" s="155" t="s">
        <v>0</v>
      </c>
      <c r="D6" s="156" t="s">
        <v>165</v>
      </c>
      <c r="E6" s="157" t="s">
        <v>166</v>
      </c>
    </row>
    <row r="7" spans="3:7" ht="13.5" thickBot="1">
      <c r="C7" s="158" t="s">
        <v>1</v>
      </c>
      <c r="D7" s="159" t="s">
        <v>2</v>
      </c>
      <c r="E7" s="160" t="s">
        <v>3</v>
      </c>
    </row>
    <row r="8" spans="3:7" ht="15.75">
      <c r="C8" s="161" t="s">
        <v>5</v>
      </c>
      <c r="D8" s="162" t="s">
        <v>371</v>
      </c>
      <c r="E8" s="163">
        <v>2</v>
      </c>
    </row>
    <row r="9" spans="3:7" ht="15.75">
      <c r="C9" s="164" t="s">
        <v>6</v>
      </c>
      <c r="D9" s="162" t="s">
        <v>167</v>
      </c>
      <c r="E9" s="163">
        <v>1</v>
      </c>
    </row>
    <row r="10" spans="3:7" ht="15.75">
      <c r="C10" s="165" t="s">
        <v>7</v>
      </c>
      <c r="D10" s="162" t="s">
        <v>168</v>
      </c>
      <c r="E10" s="163">
        <v>10</v>
      </c>
    </row>
    <row r="11" spans="3:7" ht="15.75">
      <c r="C11" s="165" t="s">
        <v>8</v>
      </c>
      <c r="D11" s="162"/>
      <c r="E11" s="163"/>
    </row>
    <row r="12" spans="3:7" ht="15.75">
      <c r="C12" s="165" t="s">
        <v>9</v>
      </c>
      <c r="D12" s="162"/>
      <c r="E12" s="163"/>
    </row>
    <row r="13" spans="3:7" ht="15.75">
      <c r="C13" s="166" t="s">
        <v>10</v>
      </c>
      <c r="D13" s="162"/>
      <c r="E13" s="163"/>
    </row>
    <row r="14" spans="3:7" ht="16.5" thickBot="1">
      <c r="C14" s="167" t="s">
        <v>11</v>
      </c>
      <c r="D14" s="162"/>
      <c r="E14" s="163"/>
    </row>
    <row r="15" spans="3:7" ht="16.5" thickBot="1">
      <c r="C15" s="50" t="s">
        <v>12</v>
      </c>
      <c r="D15" s="168" t="s">
        <v>169</v>
      </c>
      <c r="E15" s="169">
        <v>13</v>
      </c>
    </row>
    <row r="16" spans="3:7" ht="15.75">
      <c r="C16" s="2"/>
      <c r="D16" s="13"/>
      <c r="E16" s="170"/>
    </row>
    <row r="17" spans="3:5" ht="15.75">
      <c r="C17" s="2"/>
      <c r="D17" s="13"/>
      <c r="E17" s="170"/>
    </row>
    <row r="23" spans="3:5" ht="15">
      <c r="C23" s="333"/>
      <c r="D23" s="334"/>
      <c r="E23" s="334"/>
    </row>
    <row r="24" spans="3:5" ht="15">
      <c r="C24" s="141"/>
      <c r="D24" s="141"/>
      <c r="E24" s="141"/>
    </row>
    <row r="25" spans="3:5" ht="15">
      <c r="C25" s="141"/>
      <c r="D25" s="141"/>
      <c r="E25" s="141"/>
    </row>
    <row r="26" spans="3:5">
      <c r="C26" s="135"/>
      <c r="D26" s="136"/>
      <c r="E26" s="137"/>
    </row>
    <row r="27" spans="3:5">
      <c r="C27" s="135"/>
      <c r="D27" s="136"/>
      <c r="E27" s="137"/>
    </row>
    <row r="28" spans="3:5">
      <c r="C28" s="138"/>
      <c r="D28" s="139"/>
      <c r="E28" s="140"/>
    </row>
    <row r="29" spans="3:5">
      <c r="C29" s="135"/>
      <c r="D29" s="136"/>
      <c r="E29" s="137"/>
    </row>
    <row r="30" spans="3:5">
      <c r="C30" s="135"/>
      <c r="D30" s="136"/>
      <c r="E30" s="137"/>
    </row>
    <row r="31" spans="3:5">
      <c r="C31" s="138"/>
      <c r="D31" s="139"/>
      <c r="E31" s="140"/>
    </row>
    <row r="32" spans="3:5">
      <c r="C32" s="138"/>
      <c r="D32" s="139"/>
      <c r="E32" s="140"/>
    </row>
    <row r="33" spans="3:5">
      <c r="C33" s="135"/>
      <c r="D33" s="136"/>
      <c r="E33" s="137"/>
    </row>
    <row r="34" spans="3:5">
      <c r="C34" s="135"/>
      <c r="D34" s="136"/>
      <c r="E34" s="137"/>
    </row>
    <row r="35" spans="3:5">
      <c r="C35" s="138"/>
      <c r="D35" s="139"/>
      <c r="E35" s="140"/>
    </row>
    <row r="36" spans="3:5">
      <c r="C36" s="135"/>
      <c r="D36" s="136"/>
      <c r="E36" s="137"/>
    </row>
    <row r="37" spans="3:5">
      <c r="C37" s="135"/>
      <c r="D37" s="136"/>
      <c r="E37" s="137"/>
    </row>
    <row r="38" spans="3:5">
      <c r="C38" s="138"/>
      <c r="D38" s="139"/>
      <c r="E38" s="140"/>
    </row>
    <row r="39" spans="3:5">
      <c r="C39" s="138"/>
      <c r="D39" s="139"/>
      <c r="E39" s="140"/>
    </row>
    <row r="40" spans="3:5">
      <c r="C40" s="138"/>
      <c r="D40" s="139"/>
      <c r="E40" s="140"/>
    </row>
    <row r="41" spans="3:5">
      <c r="C41" s="138"/>
      <c r="D41" s="139"/>
      <c r="E41" s="140"/>
    </row>
    <row r="42" spans="3:5">
      <c r="C42" s="138"/>
      <c r="D42" s="139"/>
      <c r="E42" s="140"/>
    </row>
    <row r="43" spans="3:5">
      <c r="C43" s="138"/>
      <c r="D43" s="139"/>
      <c r="E43" s="140"/>
    </row>
    <row r="44" spans="3:5">
      <c r="C44" s="138"/>
      <c r="D44" s="139"/>
      <c r="E44" s="140"/>
    </row>
  </sheetData>
  <mergeCells count="2">
    <mergeCell ref="D2:E2"/>
    <mergeCell ref="C23:E23"/>
  </mergeCells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H31" sqref="H31"/>
    </sheetView>
  </sheetViews>
  <sheetFormatPr defaultRowHeight="12.75"/>
  <cols>
    <col min="1" max="1" width="8.140625" customWidth="1"/>
    <col min="2" max="2" width="82" customWidth="1"/>
    <col min="3" max="3" width="11.5703125" customWidth="1"/>
    <col min="4" max="4" width="11.28515625" customWidth="1"/>
    <col min="5" max="5" width="11.42578125" customWidth="1"/>
  </cols>
  <sheetData>
    <row r="1" spans="1:5" s="181" customFormat="1" ht="24" customHeight="1">
      <c r="A1" s="335" t="s">
        <v>438</v>
      </c>
      <c r="B1" s="336"/>
      <c r="C1" s="336"/>
      <c r="D1" s="336"/>
      <c r="E1" s="336"/>
    </row>
    <row r="2" spans="1:5" s="182" customFormat="1" ht="30">
      <c r="A2" s="337" t="s">
        <v>123</v>
      </c>
      <c r="B2" s="337"/>
      <c r="C2" s="184" t="s">
        <v>170</v>
      </c>
      <c r="D2" s="184" t="s">
        <v>222</v>
      </c>
      <c r="E2" s="184" t="s">
        <v>171</v>
      </c>
    </row>
    <row r="3" spans="1:5" s="183" customFormat="1" ht="7.5" hidden="1" customHeight="1">
      <c r="A3" s="184"/>
      <c r="B3" s="184"/>
      <c r="C3" s="185"/>
      <c r="D3" s="184"/>
      <c r="E3" s="184"/>
    </row>
    <row r="4" spans="1:5">
      <c r="A4" s="145" t="s">
        <v>124</v>
      </c>
      <c r="B4" s="146" t="s">
        <v>172</v>
      </c>
      <c r="C4" s="142">
        <v>6514377</v>
      </c>
      <c r="D4" s="142">
        <v>0</v>
      </c>
      <c r="E4" s="142">
        <v>5166906</v>
      </c>
    </row>
    <row r="5" spans="1:5">
      <c r="A5" s="145" t="s">
        <v>125</v>
      </c>
      <c r="B5" s="146" t="s">
        <v>173</v>
      </c>
      <c r="C5" s="142">
        <v>864954</v>
      </c>
      <c r="D5" s="142">
        <v>0</v>
      </c>
      <c r="E5" s="142">
        <v>474756</v>
      </c>
    </row>
    <row r="6" spans="1:5">
      <c r="A6" s="145" t="s">
        <v>126</v>
      </c>
      <c r="B6" s="147" t="s">
        <v>174</v>
      </c>
      <c r="C6" s="143">
        <v>7379331</v>
      </c>
      <c r="D6" s="143">
        <v>0</v>
      </c>
      <c r="E6" s="143">
        <v>5641662</v>
      </c>
    </row>
    <row r="7" spans="1:5">
      <c r="A7" s="145" t="s">
        <v>127</v>
      </c>
      <c r="B7" s="146" t="s">
        <v>175</v>
      </c>
      <c r="C7" s="304">
        <v>24640856</v>
      </c>
      <c r="D7" s="142">
        <v>0</v>
      </c>
      <c r="E7" s="304">
        <v>23350043</v>
      </c>
    </row>
    <row r="8" spans="1:5">
      <c r="A8" s="145" t="s">
        <v>128</v>
      </c>
      <c r="B8" s="146" t="s">
        <v>176</v>
      </c>
      <c r="C8" s="142">
        <v>15385772</v>
      </c>
      <c r="D8" s="142">
        <v>0</v>
      </c>
      <c r="E8" s="142">
        <v>14763645</v>
      </c>
    </row>
    <row r="9" spans="1:5">
      <c r="A9" s="145" t="s">
        <v>129</v>
      </c>
      <c r="B9" s="288" t="s">
        <v>421</v>
      </c>
      <c r="C9" s="142">
        <v>24326361</v>
      </c>
      <c r="D9" s="142">
        <v>0</v>
      </c>
      <c r="E9" s="142">
        <v>10977493</v>
      </c>
    </row>
    <row r="10" spans="1:5">
      <c r="A10" s="145" t="s">
        <v>130</v>
      </c>
      <c r="B10" s="146" t="s">
        <v>373</v>
      </c>
      <c r="C10" s="142">
        <v>9453298</v>
      </c>
      <c r="D10" s="142">
        <v>0</v>
      </c>
      <c r="E10" s="142">
        <v>12179191</v>
      </c>
    </row>
    <row r="11" spans="1:5">
      <c r="A11" s="145" t="s">
        <v>137</v>
      </c>
      <c r="B11" s="147" t="s">
        <v>177</v>
      </c>
      <c r="C11" s="143">
        <v>73806287</v>
      </c>
      <c r="D11" s="143">
        <v>0</v>
      </c>
      <c r="E11" s="143">
        <v>61270372</v>
      </c>
    </row>
    <row r="12" spans="1:5">
      <c r="A12" s="145" t="s">
        <v>138</v>
      </c>
      <c r="B12" s="146" t="s">
        <v>178</v>
      </c>
      <c r="C12" s="142">
        <v>1110196</v>
      </c>
      <c r="D12" s="142">
        <v>0</v>
      </c>
      <c r="E12" s="142">
        <v>1534403</v>
      </c>
    </row>
    <row r="13" spans="1:5">
      <c r="A13" s="145" t="s">
        <v>139</v>
      </c>
      <c r="B13" s="146" t="s">
        <v>179</v>
      </c>
      <c r="C13" s="142">
        <v>5046255</v>
      </c>
      <c r="D13" s="142">
        <v>0</v>
      </c>
      <c r="E13" s="142">
        <v>5355653</v>
      </c>
    </row>
    <row r="14" spans="1:5">
      <c r="A14" s="145" t="s">
        <v>140</v>
      </c>
      <c r="B14" s="146" t="s">
        <v>180</v>
      </c>
      <c r="C14" s="142"/>
      <c r="D14" s="142">
        <v>0</v>
      </c>
      <c r="E14" s="142"/>
    </row>
    <row r="15" spans="1:5">
      <c r="A15" s="145" t="s">
        <v>141</v>
      </c>
      <c r="B15" s="147" t="s">
        <v>181</v>
      </c>
      <c r="C15" s="143">
        <v>6156451</v>
      </c>
      <c r="D15" s="143">
        <v>0</v>
      </c>
      <c r="E15" s="143">
        <v>6890056</v>
      </c>
    </row>
    <row r="16" spans="1:5">
      <c r="A16" s="145" t="s">
        <v>142</v>
      </c>
      <c r="B16" s="146" t="s">
        <v>182</v>
      </c>
      <c r="C16" s="142">
        <v>14805668</v>
      </c>
      <c r="D16" s="142">
        <v>0</v>
      </c>
      <c r="E16" s="142">
        <v>14721651</v>
      </c>
    </row>
    <row r="17" spans="1:5">
      <c r="A17" s="145" t="s">
        <v>143</v>
      </c>
      <c r="B17" s="146" t="s">
        <v>183</v>
      </c>
      <c r="C17" s="142">
        <v>9135092</v>
      </c>
      <c r="D17" s="142">
        <v>0</v>
      </c>
      <c r="E17" s="142">
        <v>635013</v>
      </c>
    </row>
    <row r="18" spans="1:5">
      <c r="A18" s="145" t="s">
        <v>144</v>
      </c>
      <c r="B18" s="146" t="s">
        <v>184</v>
      </c>
      <c r="C18" s="142">
        <v>3699994</v>
      </c>
      <c r="D18" s="142">
        <v>0</v>
      </c>
      <c r="E18" s="142">
        <v>2815742</v>
      </c>
    </row>
    <row r="19" spans="1:5">
      <c r="A19" s="145" t="s">
        <v>145</v>
      </c>
      <c r="B19" s="147" t="s">
        <v>185</v>
      </c>
      <c r="C19" s="143">
        <v>27640754</v>
      </c>
      <c r="D19" s="143">
        <v>0</v>
      </c>
      <c r="E19" s="143">
        <v>24072406</v>
      </c>
    </row>
    <row r="20" spans="1:5">
      <c r="A20" s="145" t="s">
        <v>146</v>
      </c>
      <c r="B20" s="147" t="s">
        <v>186</v>
      </c>
      <c r="C20" s="143">
        <v>25771576</v>
      </c>
      <c r="D20" s="143">
        <v>0</v>
      </c>
      <c r="E20" s="143">
        <v>21926319</v>
      </c>
    </row>
    <row r="21" spans="1:5">
      <c r="A21" s="145" t="s">
        <v>147</v>
      </c>
      <c r="B21" s="147" t="s">
        <v>187</v>
      </c>
      <c r="C21" s="143">
        <v>20688917</v>
      </c>
      <c r="D21" s="143">
        <v>0</v>
      </c>
      <c r="E21" s="143">
        <v>40924543</v>
      </c>
    </row>
    <row r="22" spans="1:5">
      <c r="A22" s="145" t="s">
        <v>148</v>
      </c>
      <c r="B22" s="147" t="s">
        <v>188</v>
      </c>
      <c r="C22" s="143">
        <v>927920</v>
      </c>
      <c r="D22" s="143">
        <v>0</v>
      </c>
      <c r="E22" s="143">
        <v>-26901290</v>
      </c>
    </row>
    <row r="23" spans="1:5">
      <c r="A23" s="145" t="s">
        <v>149</v>
      </c>
      <c r="B23" s="146" t="s">
        <v>189</v>
      </c>
      <c r="C23" s="142">
        <v>0</v>
      </c>
      <c r="D23" s="142">
        <v>0</v>
      </c>
      <c r="E23" s="142">
        <v>0</v>
      </c>
    </row>
    <row r="24" spans="1:5">
      <c r="A24" s="145" t="s">
        <v>150</v>
      </c>
      <c r="B24" s="146" t="s">
        <v>377</v>
      </c>
      <c r="C24" s="142">
        <v>19</v>
      </c>
      <c r="D24" s="142">
        <v>0</v>
      </c>
      <c r="E24" s="142">
        <v>37</v>
      </c>
    </row>
    <row r="25" spans="1:5">
      <c r="A25" s="145" t="s">
        <v>151</v>
      </c>
      <c r="B25" s="146" t="s">
        <v>190</v>
      </c>
      <c r="C25" s="142">
        <v>0</v>
      </c>
      <c r="D25" s="142">
        <v>0</v>
      </c>
      <c r="E25" s="142">
        <v>0</v>
      </c>
    </row>
    <row r="26" spans="1:5">
      <c r="A26" s="145" t="s">
        <v>152</v>
      </c>
      <c r="B26" s="146" t="s">
        <v>191</v>
      </c>
      <c r="C26" s="142">
        <v>0</v>
      </c>
      <c r="D26" s="142">
        <v>0</v>
      </c>
      <c r="E26" s="142">
        <v>0</v>
      </c>
    </row>
    <row r="27" spans="1:5">
      <c r="A27" s="145" t="s">
        <v>153</v>
      </c>
      <c r="B27" s="147" t="s">
        <v>376</v>
      </c>
      <c r="C27" s="143">
        <v>19</v>
      </c>
      <c r="D27" s="143">
        <v>0</v>
      </c>
      <c r="E27" s="143">
        <v>37</v>
      </c>
    </row>
    <row r="28" spans="1:5">
      <c r="A28" s="145" t="s">
        <v>154</v>
      </c>
      <c r="B28" s="146" t="s">
        <v>192</v>
      </c>
      <c r="C28" s="142">
        <v>0</v>
      </c>
      <c r="D28" s="142">
        <v>0</v>
      </c>
      <c r="E28" s="142">
        <v>0</v>
      </c>
    </row>
    <row r="29" spans="1:5">
      <c r="A29" s="145" t="s">
        <v>155</v>
      </c>
      <c r="B29" s="146" t="s">
        <v>193</v>
      </c>
      <c r="C29" s="142">
        <v>0</v>
      </c>
      <c r="D29" s="142">
        <v>0</v>
      </c>
      <c r="E29" s="142">
        <v>0</v>
      </c>
    </row>
    <row r="30" spans="1:5">
      <c r="A30" s="145" t="s">
        <v>156</v>
      </c>
      <c r="B30" s="146" t="s">
        <v>194</v>
      </c>
      <c r="C30" s="142">
        <v>0</v>
      </c>
      <c r="D30" s="142">
        <v>0</v>
      </c>
      <c r="E30" s="142">
        <v>0</v>
      </c>
    </row>
    <row r="31" spans="1:5">
      <c r="A31" s="145" t="s">
        <v>157</v>
      </c>
      <c r="B31" s="146" t="s">
        <v>195</v>
      </c>
      <c r="C31" s="142">
        <v>0</v>
      </c>
      <c r="D31" s="142">
        <v>0</v>
      </c>
      <c r="E31" s="142">
        <v>0</v>
      </c>
    </row>
    <row r="32" spans="1:5">
      <c r="A32" s="145" t="s">
        <v>158</v>
      </c>
      <c r="B32" s="147" t="s">
        <v>196</v>
      </c>
      <c r="C32" s="143">
        <v>0</v>
      </c>
      <c r="D32" s="143">
        <v>0</v>
      </c>
      <c r="E32" s="143">
        <v>0</v>
      </c>
    </row>
    <row r="33" spans="1:5">
      <c r="A33" s="145" t="s">
        <v>159</v>
      </c>
      <c r="B33" s="147" t="s">
        <v>375</v>
      </c>
      <c r="C33" s="143">
        <v>19</v>
      </c>
      <c r="D33" s="143">
        <v>0</v>
      </c>
      <c r="E33" s="143">
        <v>37</v>
      </c>
    </row>
    <row r="34" spans="1:5">
      <c r="A34" s="289">
        <v>31</v>
      </c>
      <c r="B34" s="147" t="s">
        <v>374</v>
      </c>
      <c r="C34" s="143">
        <v>927939</v>
      </c>
      <c r="D34" s="143">
        <v>0</v>
      </c>
      <c r="E34" s="143">
        <v>-26901253</v>
      </c>
    </row>
  </sheetData>
  <mergeCells count="2">
    <mergeCell ref="A1:E1"/>
    <mergeCell ref="A2:B2"/>
  </mergeCells>
  <phoneticPr fontId="33" type="noConversion"/>
  <pageMargins left="0.75" right="0.75" top="1" bottom="1" header="0.5" footer="0.5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7"/>
  <sheetViews>
    <sheetView topLeftCell="A43" workbookViewId="0">
      <selection activeCell="D71" sqref="D71"/>
    </sheetView>
  </sheetViews>
  <sheetFormatPr defaultRowHeight="12.75"/>
  <cols>
    <col min="1" max="1" width="8.140625" customWidth="1"/>
    <col min="2" max="2" width="77.28515625" customWidth="1"/>
    <col min="3" max="3" width="12.42578125" customWidth="1"/>
    <col min="4" max="4" width="13.5703125" customWidth="1"/>
    <col min="5" max="5" width="13.140625" customWidth="1"/>
  </cols>
  <sheetData>
    <row r="1" spans="1:9" ht="24" customHeight="1">
      <c r="A1" s="335" t="s">
        <v>437</v>
      </c>
      <c r="B1" s="336"/>
      <c r="C1" s="336"/>
      <c r="D1" s="336"/>
      <c r="E1" s="336"/>
    </row>
    <row r="2" spans="1:9" s="144" customFormat="1" ht="30">
      <c r="A2" s="337" t="s">
        <v>123</v>
      </c>
      <c r="B2" s="337"/>
      <c r="C2" s="184" t="s">
        <v>170</v>
      </c>
      <c r="D2" s="184" t="s">
        <v>222</v>
      </c>
      <c r="E2" s="184" t="s">
        <v>171</v>
      </c>
      <c r="F2" s="171"/>
      <c r="G2" s="171"/>
      <c r="H2" s="171"/>
      <c r="I2" s="171"/>
    </row>
    <row r="3" spans="1:9">
      <c r="A3" s="145" t="s">
        <v>124</v>
      </c>
      <c r="B3" s="146" t="s">
        <v>223</v>
      </c>
      <c r="C3" s="142">
        <v>0</v>
      </c>
      <c r="D3" s="142">
        <v>0</v>
      </c>
      <c r="E3" s="142">
        <v>0</v>
      </c>
    </row>
    <row r="4" spans="1:9">
      <c r="A4" s="145" t="s">
        <v>125</v>
      </c>
      <c r="B4" s="146" t="s">
        <v>224</v>
      </c>
      <c r="C4" s="142">
        <v>0</v>
      </c>
      <c r="D4" s="142">
        <v>0</v>
      </c>
      <c r="E4" s="142">
        <v>0</v>
      </c>
    </row>
    <row r="5" spans="1:9">
      <c r="A5" s="145" t="s">
        <v>126</v>
      </c>
      <c r="B5" s="146" t="s">
        <v>225</v>
      </c>
      <c r="C5" s="142">
        <v>0</v>
      </c>
      <c r="D5" s="142">
        <v>0</v>
      </c>
      <c r="E5" s="142">
        <v>0</v>
      </c>
    </row>
    <row r="6" spans="1:9">
      <c r="A6" s="145" t="s">
        <v>127</v>
      </c>
      <c r="B6" s="147" t="s">
        <v>226</v>
      </c>
      <c r="C6" s="143">
        <v>0</v>
      </c>
      <c r="D6" s="143">
        <v>0</v>
      </c>
      <c r="E6" s="143">
        <v>0</v>
      </c>
    </row>
    <row r="7" spans="1:9">
      <c r="A7" s="145" t="s">
        <v>128</v>
      </c>
      <c r="B7" s="146" t="s">
        <v>227</v>
      </c>
      <c r="C7" s="142">
        <v>579600682</v>
      </c>
      <c r="D7" s="142">
        <v>0</v>
      </c>
      <c r="E7" s="142">
        <v>585370585</v>
      </c>
    </row>
    <row r="8" spans="1:9">
      <c r="A8" s="145" t="s">
        <v>129</v>
      </c>
      <c r="B8" s="146" t="s">
        <v>228</v>
      </c>
      <c r="C8" s="142">
        <v>3815510</v>
      </c>
      <c r="D8" s="142">
        <v>0</v>
      </c>
      <c r="E8" s="142">
        <v>17033108</v>
      </c>
    </row>
    <row r="9" spans="1:9">
      <c r="A9" s="145" t="s">
        <v>130</v>
      </c>
      <c r="B9" s="147" t="s">
        <v>232</v>
      </c>
      <c r="C9" s="143">
        <v>583416192</v>
      </c>
      <c r="D9" s="143">
        <v>0</v>
      </c>
      <c r="E9" s="143">
        <v>602403693</v>
      </c>
    </row>
    <row r="10" spans="1:9">
      <c r="A10" s="145" t="s">
        <v>137</v>
      </c>
      <c r="B10" s="146" t="s">
        <v>233</v>
      </c>
      <c r="C10" s="142">
        <v>3095000</v>
      </c>
      <c r="D10" s="142">
        <v>0</v>
      </c>
      <c r="E10" s="142">
        <v>3095000</v>
      </c>
    </row>
    <row r="11" spans="1:9">
      <c r="A11" s="145" t="s">
        <v>138</v>
      </c>
      <c r="B11" s="146" t="s">
        <v>234</v>
      </c>
      <c r="C11" s="142">
        <v>3095000</v>
      </c>
      <c r="D11" s="142">
        <v>0</v>
      </c>
      <c r="E11" s="142">
        <v>3095000</v>
      </c>
    </row>
    <row r="12" spans="1:9">
      <c r="A12" s="145" t="s">
        <v>139</v>
      </c>
      <c r="B12" s="147" t="s">
        <v>235</v>
      </c>
      <c r="C12" s="293">
        <v>3095000</v>
      </c>
      <c r="D12" s="293">
        <v>0</v>
      </c>
      <c r="E12" s="293">
        <v>3095000</v>
      </c>
    </row>
    <row r="13" spans="1:9">
      <c r="A13" s="145" t="s">
        <v>140</v>
      </c>
      <c r="B13" s="147" t="s">
        <v>236</v>
      </c>
      <c r="C13" s="143">
        <v>0</v>
      </c>
      <c r="D13" s="143">
        <v>0</v>
      </c>
      <c r="E13" s="143">
        <v>0</v>
      </c>
    </row>
    <row r="14" spans="1:9">
      <c r="A14" s="145" t="s">
        <v>141</v>
      </c>
      <c r="B14" s="147" t="s">
        <v>237</v>
      </c>
      <c r="C14" s="143">
        <v>586511192</v>
      </c>
      <c r="D14" s="143">
        <v>0</v>
      </c>
      <c r="E14" s="143">
        <v>605498693</v>
      </c>
    </row>
    <row r="15" spans="1:9">
      <c r="A15" s="145" t="s">
        <v>142</v>
      </c>
      <c r="B15" s="147" t="s">
        <v>238</v>
      </c>
      <c r="C15" s="143">
        <v>0</v>
      </c>
      <c r="D15" s="143">
        <v>0</v>
      </c>
      <c r="E15" s="143">
        <v>0</v>
      </c>
    </row>
    <row r="16" spans="1:9">
      <c r="A16" s="145" t="s">
        <v>143</v>
      </c>
      <c r="B16" s="147" t="s">
        <v>239</v>
      </c>
      <c r="C16" s="143">
        <v>0</v>
      </c>
      <c r="D16" s="143">
        <v>0</v>
      </c>
      <c r="E16" s="143">
        <v>0</v>
      </c>
    </row>
    <row r="17" spans="1:5">
      <c r="A17" s="145" t="s">
        <v>144</v>
      </c>
      <c r="B17" s="147" t="s">
        <v>240</v>
      </c>
      <c r="C17" s="143">
        <v>0</v>
      </c>
      <c r="D17" s="143">
        <v>0</v>
      </c>
      <c r="E17" s="143">
        <v>0</v>
      </c>
    </row>
    <row r="18" spans="1:5">
      <c r="A18" s="145" t="s">
        <v>145</v>
      </c>
      <c r="B18" s="147" t="s">
        <v>241</v>
      </c>
      <c r="C18" s="143">
        <v>0</v>
      </c>
      <c r="D18" s="143">
        <v>0</v>
      </c>
      <c r="E18" s="143">
        <v>0</v>
      </c>
    </row>
    <row r="19" spans="1:5">
      <c r="A19" s="145" t="s">
        <v>146</v>
      </c>
      <c r="B19" s="146" t="s">
        <v>242</v>
      </c>
      <c r="C19" s="142">
        <v>0</v>
      </c>
      <c r="D19" s="142">
        <v>0</v>
      </c>
      <c r="E19" s="142">
        <v>228855</v>
      </c>
    </row>
    <row r="20" spans="1:5">
      <c r="A20" s="145" t="s">
        <v>147</v>
      </c>
      <c r="B20" s="147" t="s">
        <v>243</v>
      </c>
      <c r="C20" s="143">
        <v>0</v>
      </c>
      <c r="D20" s="143">
        <v>0</v>
      </c>
      <c r="E20" s="143">
        <v>228855</v>
      </c>
    </row>
    <row r="21" spans="1:5">
      <c r="A21" s="145" t="s">
        <v>148</v>
      </c>
      <c r="B21" s="146" t="s">
        <v>244</v>
      </c>
      <c r="C21" s="142">
        <v>49981351</v>
      </c>
      <c r="D21" s="142">
        <v>0</v>
      </c>
      <c r="E21" s="142">
        <v>9846110</v>
      </c>
    </row>
    <row r="22" spans="1:5">
      <c r="A22" s="145" t="s">
        <v>149</v>
      </c>
      <c r="B22" s="146" t="s">
        <v>245</v>
      </c>
      <c r="C22" s="142">
        <v>0</v>
      </c>
      <c r="D22" s="142">
        <v>0</v>
      </c>
      <c r="E22" s="142">
        <v>0</v>
      </c>
    </row>
    <row r="23" spans="1:5">
      <c r="A23" s="145" t="s">
        <v>150</v>
      </c>
      <c r="B23" s="147" t="s">
        <v>246</v>
      </c>
      <c r="C23" s="293">
        <v>49981351</v>
      </c>
      <c r="D23" s="293">
        <v>0</v>
      </c>
      <c r="E23" s="293">
        <v>9846110</v>
      </c>
    </row>
    <row r="24" spans="1:5">
      <c r="A24" s="145" t="s">
        <v>151</v>
      </c>
      <c r="B24" s="147" t="s">
        <v>247</v>
      </c>
      <c r="C24" s="143">
        <v>0</v>
      </c>
      <c r="D24" s="143">
        <v>0</v>
      </c>
      <c r="E24" s="143">
        <v>0</v>
      </c>
    </row>
    <row r="25" spans="1:5">
      <c r="A25" s="145" t="s">
        <v>152</v>
      </c>
      <c r="B25" s="147" t="s">
        <v>248</v>
      </c>
      <c r="C25" s="293">
        <v>49981351</v>
      </c>
      <c r="D25" s="293">
        <v>0</v>
      </c>
      <c r="E25" s="293">
        <v>10074965</v>
      </c>
    </row>
    <row r="26" spans="1:5">
      <c r="A26" s="145" t="s">
        <v>153</v>
      </c>
      <c r="B26" s="146" t="s">
        <v>249</v>
      </c>
      <c r="C26" s="142">
        <v>3489709</v>
      </c>
      <c r="D26" s="142">
        <v>0</v>
      </c>
      <c r="E26" s="142">
        <v>3489709</v>
      </c>
    </row>
    <row r="27" spans="1:5">
      <c r="A27" s="145" t="s">
        <v>154</v>
      </c>
      <c r="B27" s="146" t="s">
        <v>250</v>
      </c>
      <c r="C27" s="142">
        <v>0</v>
      </c>
      <c r="D27" s="142">
        <v>0</v>
      </c>
      <c r="E27" s="142">
        <v>0</v>
      </c>
    </row>
    <row r="28" spans="1:5" ht="25.5">
      <c r="A28" s="145" t="s">
        <v>155</v>
      </c>
      <c r="B28" s="146" t="s">
        <v>251</v>
      </c>
      <c r="C28" s="142">
        <v>3489709</v>
      </c>
      <c r="D28" s="142">
        <v>0</v>
      </c>
      <c r="E28" s="142">
        <v>3489709</v>
      </c>
    </row>
    <row r="29" spans="1:5">
      <c r="A29" s="145" t="s">
        <v>156</v>
      </c>
      <c r="B29" s="146" t="s">
        <v>252</v>
      </c>
      <c r="C29" s="142">
        <v>0</v>
      </c>
      <c r="D29" s="142">
        <v>0</v>
      </c>
      <c r="E29" s="142">
        <v>0</v>
      </c>
    </row>
    <row r="30" spans="1:5" ht="25.5">
      <c r="A30" s="145" t="s">
        <v>157</v>
      </c>
      <c r="B30" s="146" t="s">
        <v>253</v>
      </c>
      <c r="C30" s="142">
        <v>0</v>
      </c>
      <c r="D30" s="142">
        <v>0</v>
      </c>
      <c r="E30" s="142">
        <v>0</v>
      </c>
    </row>
    <row r="31" spans="1:5" ht="25.5">
      <c r="A31" s="145" t="s">
        <v>158</v>
      </c>
      <c r="B31" s="146" t="s">
        <v>254</v>
      </c>
      <c r="C31" s="142">
        <v>476842</v>
      </c>
      <c r="D31" s="142">
        <v>0</v>
      </c>
      <c r="E31" s="142">
        <v>655382</v>
      </c>
    </row>
    <row r="32" spans="1:5">
      <c r="A32" s="145" t="s">
        <v>159</v>
      </c>
      <c r="B32" s="147" t="s">
        <v>255</v>
      </c>
      <c r="C32" s="143">
        <v>3966551</v>
      </c>
      <c r="D32" s="143">
        <v>0</v>
      </c>
      <c r="E32" s="143">
        <v>4145091</v>
      </c>
    </row>
    <row r="33" spans="1:5">
      <c r="A33" s="145" t="s">
        <v>160</v>
      </c>
      <c r="B33" s="146" t="s">
        <v>257</v>
      </c>
      <c r="C33" s="142">
        <v>30000</v>
      </c>
      <c r="D33" s="142">
        <v>0</v>
      </c>
      <c r="E33" s="142">
        <v>30000</v>
      </c>
    </row>
    <row r="34" spans="1:5">
      <c r="A34" s="145" t="s">
        <v>131</v>
      </c>
      <c r="B34" s="147" t="s">
        <v>258</v>
      </c>
      <c r="C34" s="293">
        <v>30000</v>
      </c>
      <c r="D34" s="293">
        <v>0</v>
      </c>
      <c r="E34" s="293">
        <v>30000</v>
      </c>
    </row>
    <row r="35" spans="1:5">
      <c r="A35" s="145" t="s">
        <v>161</v>
      </c>
      <c r="B35" s="147" t="s">
        <v>259</v>
      </c>
      <c r="C35" s="143">
        <v>3996551</v>
      </c>
      <c r="D35" s="143">
        <v>0</v>
      </c>
      <c r="E35" s="143">
        <v>4175091</v>
      </c>
    </row>
    <row r="36" spans="1:5">
      <c r="A36" s="145" t="s">
        <v>162</v>
      </c>
      <c r="B36" s="288" t="s">
        <v>422</v>
      </c>
      <c r="C36" s="142">
        <v>15809745</v>
      </c>
      <c r="D36" s="142">
        <v>0</v>
      </c>
      <c r="E36" s="142">
        <v>584299</v>
      </c>
    </row>
    <row r="37" spans="1:5">
      <c r="A37" s="145" t="s">
        <v>132</v>
      </c>
      <c r="B37" s="294" t="s">
        <v>423</v>
      </c>
      <c r="C37" s="293">
        <v>15881978</v>
      </c>
      <c r="D37" s="293">
        <v>0</v>
      </c>
      <c r="E37" s="293">
        <v>584299</v>
      </c>
    </row>
    <row r="38" spans="1:5">
      <c r="A38" s="145" t="s">
        <v>133</v>
      </c>
      <c r="B38" s="147" t="s">
        <v>260</v>
      </c>
      <c r="C38" s="143">
        <v>15881978</v>
      </c>
      <c r="D38" s="143">
        <v>0</v>
      </c>
      <c r="E38" s="143">
        <v>584299</v>
      </c>
    </row>
    <row r="39" spans="1:5">
      <c r="A39" s="145" t="s">
        <v>163</v>
      </c>
      <c r="B39" s="147" t="s">
        <v>261</v>
      </c>
      <c r="C39" s="143">
        <v>0</v>
      </c>
      <c r="D39" s="143">
        <v>0</v>
      </c>
      <c r="E39" s="143">
        <v>0</v>
      </c>
    </row>
    <row r="40" spans="1:5">
      <c r="A40" s="145" t="s">
        <v>134</v>
      </c>
      <c r="B40" s="147" t="s">
        <v>262</v>
      </c>
      <c r="C40" s="143">
        <v>656371072</v>
      </c>
      <c r="D40" s="143">
        <v>0</v>
      </c>
      <c r="E40" s="143">
        <v>620333048</v>
      </c>
    </row>
    <row r="41" spans="1:5">
      <c r="A41" s="145" t="s">
        <v>164</v>
      </c>
      <c r="B41" s="146" t="s">
        <v>263</v>
      </c>
      <c r="C41" s="142">
        <v>414093827</v>
      </c>
      <c r="D41" s="142">
        <v>0</v>
      </c>
      <c r="E41" s="142">
        <v>414093827</v>
      </c>
    </row>
    <row r="42" spans="1:5">
      <c r="A42" s="145" t="s">
        <v>197</v>
      </c>
      <c r="B42" s="146" t="s">
        <v>264</v>
      </c>
      <c r="C42" s="142">
        <v>0</v>
      </c>
      <c r="D42" s="142">
        <v>0</v>
      </c>
      <c r="E42" s="142">
        <v>0</v>
      </c>
    </row>
    <row r="43" spans="1:5">
      <c r="A43" s="145" t="s">
        <v>198</v>
      </c>
      <c r="B43" s="146" t="s">
        <v>265</v>
      </c>
      <c r="C43" s="142">
        <v>6748448</v>
      </c>
      <c r="D43" s="142">
        <v>0</v>
      </c>
      <c r="E43" s="142">
        <v>6748448</v>
      </c>
    </row>
    <row r="44" spans="1:5">
      <c r="A44" s="145" t="s">
        <v>199</v>
      </c>
      <c r="B44" s="146" t="s">
        <v>266</v>
      </c>
      <c r="C44" s="142">
        <v>-65852247</v>
      </c>
      <c r="D44" s="142">
        <v>0</v>
      </c>
      <c r="E44" s="142">
        <v>-64924308</v>
      </c>
    </row>
    <row r="45" spans="1:5">
      <c r="A45" s="145" t="s">
        <v>135</v>
      </c>
      <c r="B45" s="146" t="s">
        <v>267</v>
      </c>
      <c r="C45" s="142">
        <v>0</v>
      </c>
      <c r="D45" s="142">
        <v>0</v>
      </c>
      <c r="E45" s="142">
        <v>0</v>
      </c>
    </row>
    <row r="46" spans="1:5">
      <c r="A46" s="145" t="s">
        <v>136</v>
      </c>
      <c r="B46" s="146" t="s">
        <v>268</v>
      </c>
      <c r="C46" s="142">
        <v>927939</v>
      </c>
      <c r="D46" s="142">
        <v>0</v>
      </c>
      <c r="E46" s="142">
        <v>-26901253</v>
      </c>
    </row>
    <row r="47" spans="1:5">
      <c r="A47" s="145" t="s">
        <v>200</v>
      </c>
      <c r="B47" s="147" t="s">
        <v>269</v>
      </c>
      <c r="C47" s="143">
        <v>355917967</v>
      </c>
      <c r="D47" s="143">
        <v>0</v>
      </c>
      <c r="E47" s="143">
        <v>329016714</v>
      </c>
    </row>
    <row r="48" spans="1:5">
      <c r="A48" s="145" t="s">
        <v>201</v>
      </c>
      <c r="B48" s="146" t="s">
        <v>270</v>
      </c>
      <c r="C48" s="142">
        <v>0</v>
      </c>
      <c r="D48" s="142">
        <v>0</v>
      </c>
      <c r="E48" s="142">
        <v>0</v>
      </c>
    </row>
    <row r="49" spans="1:5" ht="25.5">
      <c r="A49" s="145" t="s">
        <v>202</v>
      </c>
      <c r="B49" s="146" t="s">
        <v>271</v>
      </c>
      <c r="C49" s="142">
        <v>0</v>
      </c>
      <c r="D49" s="142">
        <v>0</v>
      </c>
      <c r="E49" s="142">
        <v>0</v>
      </c>
    </row>
    <row r="50" spans="1:5">
      <c r="A50" s="145" t="s">
        <v>203</v>
      </c>
      <c r="B50" s="146" t="s">
        <v>272</v>
      </c>
      <c r="C50" s="142">
        <v>0</v>
      </c>
      <c r="D50" s="142">
        <v>0</v>
      </c>
      <c r="E50" s="142">
        <v>0</v>
      </c>
    </row>
    <row r="51" spans="1:5">
      <c r="A51" s="145" t="s">
        <v>204</v>
      </c>
      <c r="B51" s="147" t="s">
        <v>273</v>
      </c>
      <c r="C51" s="143">
        <v>0</v>
      </c>
      <c r="D51" s="143">
        <v>0</v>
      </c>
      <c r="E51" s="143">
        <v>0</v>
      </c>
    </row>
    <row r="52" spans="1:5">
      <c r="A52" s="145" t="s">
        <v>205</v>
      </c>
      <c r="B52" s="146" t="s">
        <v>274</v>
      </c>
      <c r="C52" s="142">
        <v>0</v>
      </c>
      <c r="D52" s="142">
        <v>0</v>
      </c>
      <c r="E52" s="142">
        <v>0</v>
      </c>
    </row>
    <row r="53" spans="1:5" ht="25.5">
      <c r="A53" s="145" t="s">
        <v>206</v>
      </c>
      <c r="B53" s="146" t="s">
        <v>275</v>
      </c>
      <c r="C53" s="142">
        <v>0</v>
      </c>
      <c r="D53" s="142">
        <v>0</v>
      </c>
      <c r="E53" s="142">
        <v>0</v>
      </c>
    </row>
    <row r="54" spans="1:5" ht="25.5">
      <c r="A54" s="145" t="s">
        <v>207</v>
      </c>
      <c r="B54" s="146" t="s">
        <v>276</v>
      </c>
      <c r="C54" s="142">
        <v>881642</v>
      </c>
      <c r="D54" s="142">
        <v>0</v>
      </c>
      <c r="E54" s="142">
        <v>1040738</v>
      </c>
    </row>
    <row r="55" spans="1:5">
      <c r="A55" s="145" t="s">
        <v>208</v>
      </c>
      <c r="B55" s="147" t="s">
        <v>277</v>
      </c>
      <c r="C55" s="143">
        <v>881642</v>
      </c>
      <c r="D55" s="143">
        <v>0</v>
      </c>
      <c r="E55" s="143">
        <v>1040738</v>
      </c>
    </row>
    <row r="56" spans="1:5">
      <c r="A56" s="145" t="s">
        <v>209</v>
      </c>
      <c r="B56" s="146" t="s">
        <v>278</v>
      </c>
      <c r="C56" s="142">
        <v>1449975</v>
      </c>
      <c r="D56" s="142">
        <v>0</v>
      </c>
      <c r="E56" s="142">
        <v>1449975</v>
      </c>
    </row>
    <row r="57" spans="1:5">
      <c r="A57" s="145" t="s">
        <v>210</v>
      </c>
      <c r="B57" s="146" t="s">
        <v>279</v>
      </c>
      <c r="C57" s="142">
        <v>0</v>
      </c>
      <c r="D57" s="142">
        <v>0</v>
      </c>
      <c r="E57" s="142">
        <v>0</v>
      </c>
    </row>
    <row r="58" spans="1:5">
      <c r="A58" s="145" t="s">
        <v>211</v>
      </c>
      <c r="B58" s="146" t="s">
        <v>280</v>
      </c>
      <c r="C58" s="142">
        <v>0</v>
      </c>
      <c r="D58" s="142">
        <v>0</v>
      </c>
      <c r="E58" s="142">
        <v>0</v>
      </c>
    </row>
    <row r="59" spans="1:5">
      <c r="A59" s="145" t="s">
        <v>212</v>
      </c>
      <c r="B59" s="288" t="s">
        <v>439</v>
      </c>
      <c r="C59" s="142">
        <v>0</v>
      </c>
      <c r="D59" s="142">
        <v>0</v>
      </c>
      <c r="E59" s="142">
        <v>5133</v>
      </c>
    </row>
    <row r="60" spans="1:5">
      <c r="A60" s="145" t="s">
        <v>213</v>
      </c>
      <c r="B60" s="147" t="s">
        <v>281</v>
      </c>
      <c r="C60" s="143">
        <v>1449975</v>
      </c>
      <c r="D60" s="143">
        <v>0</v>
      </c>
      <c r="E60" s="143">
        <v>1455108</v>
      </c>
    </row>
    <row r="61" spans="1:5">
      <c r="A61" s="145" t="s">
        <v>214</v>
      </c>
      <c r="B61" s="147" t="s">
        <v>282</v>
      </c>
      <c r="C61" s="143">
        <v>2331617</v>
      </c>
      <c r="D61" s="143">
        <v>0</v>
      </c>
      <c r="E61" s="143">
        <v>2495846</v>
      </c>
    </row>
    <row r="62" spans="1:5">
      <c r="A62" s="145" t="s">
        <v>215</v>
      </c>
      <c r="B62" s="147" t="s">
        <v>283</v>
      </c>
      <c r="C62" s="143">
        <v>0</v>
      </c>
      <c r="D62" s="143">
        <v>0</v>
      </c>
      <c r="E62" s="143">
        <v>0</v>
      </c>
    </row>
    <row r="63" spans="1:5">
      <c r="A63" s="145" t="s">
        <v>216</v>
      </c>
      <c r="B63" s="146" t="s">
        <v>284</v>
      </c>
      <c r="C63" s="142">
        <v>0</v>
      </c>
      <c r="D63" s="142">
        <v>0</v>
      </c>
      <c r="E63" s="142">
        <v>0</v>
      </c>
    </row>
    <row r="64" spans="1:5">
      <c r="A64" s="145" t="s">
        <v>217</v>
      </c>
      <c r="B64" s="146" t="s">
        <v>285</v>
      </c>
      <c r="C64" s="142">
        <v>1790671</v>
      </c>
      <c r="D64" s="142">
        <v>0</v>
      </c>
      <c r="E64" s="142">
        <v>1968862</v>
      </c>
    </row>
    <row r="65" spans="1:5">
      <c r="A65" s="145" t="s">
        <v>218</v>
      </c>
      <c r="B65" s="146" t="s">
        <v>286</v>
      </c>
      <c r="C65" s="142">
        <v>296330817</v>
      </c>
      <c r="D65" s="142">
        <v>0</v>
      </c>
      <c r="E65" s="142">
        <v>286851626</v>
      </c>
    </row>
    <row r="66" spans="1:5">
      <c r="A66" s="145" t="s">
        <v>219</v>
      </c>
      <c r="B66" s="147" t="s">
        <v>287</v>
      </c>
      <c r="C66" s="143">
        <v>298121488</v>
      </c>
      <c r="D66" s="143">
        <v>0</v>
      </c>
      <c r="E66" s="143">
        <v>288820488</v>
      </c>
    </row>
    <row r="67" spans="1:5">
      <c r="A67" s="145" t="s">
        <v>220</v>
      </c>
      <c r="B67" s="147" t="s">
        <v>288</v>
      </c>
      <c r="C67" s="143">
        <v>656371072</v>
      </c>
      <c r="D67" s="143">
        <v>0</v>
      </c>
      <c r="E67" s="143">
        <v>620333048</v>
      </c>
    </row>
  </sheetData>
  <mergeCells count="2">
    <mergeCell ref="A1:E1"/>
    <mergeCell ref="A2:B2"/>
  </mergeCells>
  <phoneticPr fontId="33" type="noConversion"/>
  <pageMargins left="0.75" right="0.75" top="1" bottom="1" header="0.5" footer="0.5"/>
  <pageSetup paperSize="9" scale="5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K32" sqref="K32"/>
    </sheetView>
  </sheetViews>
  <sheetFormatPr defaultRowHeight="12.75"/>
  <cols>
    <col min="1" max="1" width="3.85546875" customWidth="1"/>
    <col min="2" max="2" width="32.7109375" customWidth="1"/>
    <col min="3" max="3" width="11.42578125" customWidth="1"/>
    <col min="4" max="4" width="12.42578125" customWidth="1"/>
    <col min="5" max="5" width="11" customWidth="1"/>
    <col min="6" max="6" width="32.28515625" customWidth="1"/>
    <col min="7" max="7" width="11.5703125" customWidth="1"/>
    <col min="8" max="8" width="12" customWidth="1"/>
    <col min="9" max="9" width="13.140625" customWidth="1"/>
  </cols>
  <sheetData>
    <row r="1" spans="1:9">
      <c r="A1" s="308" t="s">
        <v>436</v>
      </c>
      <c r="B1" s="308"/>
      <c r="C1" s="308"/>
      <c r="D1" s="308"/>
      <c r="E1" s="308"/>
      <c r="F1" s="308"/>
      <c r="G1" s="308"/>
      <c r="H1" s="308"/>
      <c r="I1" s="308"/>
    </row>
    <row r="2" spans="1:9" ht="15.75">
      <c r="A2" s="206"/>
      <c r="B2" s="338" t="s">
        <v>318</v>
      </c>
      <c r="C2" s="338"/>
      <c r="D2" s="338"/>
      <c r="E2" s="338"/>
      <c r="F2" s="338"/>
      <c r="G2" s="338"/>
      <c r="H2" s="338"/>
      <c r="I2" s="338"/>
    </row>
    <row r="3" spans="1:9" ht="15.75">
      <c r="A3" s="206"/>
      <c r="B3" s="338" t="s">
        <v>431</v>
      </c>
      <c r="C3" s="338"/>
      <c r="D3" s="338"/>
      <c r="E3" s="338"/>
      <c r="F3" s="338"/>
      <c r="G3" s="338"/>
      <c r="H3" s="338"/>
      <c r="I3" s="338"/>
    </row>
    <row r="4" spans="1:9" ht="16.5" thickBot="1">
      <c r="A4" s="206"/>
      <c r="B4" s="207"/>
      <c r="C4" s="207"/>
      <c r="D4" s="207"/>
      <c r="E4" s="207"/>
      <c r="F4" s="207"/>
      <c r="G4" s="207"/>
      <c r="H4" s="207"/>
      <c r="I4" s="207" t="s">
        <v>379</v>
      </c>
    </row>
    <row r="5" spans="1:9" ht="13.5" thickBot="1">
      <c r="A5" s="339" t="s">
        <v>0</v>
      </c>
      <c r="B5" s="341" t="s">
        <v>319</v>
      </c>
      <c r="C5" s="342"/>
      <c r="D5" s="342"/>
      <c r="E5" s="343"/>
      <c r="F5" s="343" t="s">
        <v>320</v>
      </c>
      <c r="G5" s="344"/>
      <c r="H5" s="344"/>
      <c r="I5" s="345"/>
    </row>
    <row r="6" spans="1:9" ht="22.5" thickBot="1">
      <c r="A6" s="340"/>
      <c r="B6" s="208" t="s">
        <v>123</v>
      </c>
      <c r="C6" s="209" t="s">
        <v>440</v>
      </c>
      <c r="D6" s="209" t="s">
        <v>61</v>
      </c>
      <c r="E6" s="210" t="s">
        <v>63</v>
      </c>
      <c r="F6" s="211" t="s">
        <v>123</v>
      </c>
      <c r="G6" s="209" t="s">
        <v>440</v>
      </c>
      <c r="H6" s="209" t="s">
        <v>61</v>
      </c>
      <c r="I6" s="210" t="s">
        <v>63</v>
      </c>
    </row>
    <row r="7" spans="1:9" ht="13.5" thickBot="1">
      <c r="A7" s="212" t="s">
        <v>1</v>
      </c>
      <c r="B7" s="213" t="s">
        <v>2</v>
      </c>
      <c r="C7" s="214" t="s">
        <v>3</v>
      </c>
      <c r="D7" s="214" t="s">
        <v>4</v>
      </c>
      <c r="E7" s="215" t="s">
        <v>24</v>
      </c>
      <c r="F7" s="216" t="s">
        <v>321</v>
      </c>
      <c r="G7" s="214" t="s">
        <v>24</v>
      </c>
      <c r="H7" s="214" t="s">
        <v>322</v>
      </c>
      <c r="I7" s="215" t="s">
        <v>323</v>
      </c>
    </row>
    <row r="8" spans="1:9">
      <c r="A8" s="217" t="s">
        <v>324</v>
      </c>
      <c r="B8" s="218" t="s">
        <v>325</v>
      </c>
      <c r="C8" s="257">
        <v>47087368</v>
      </c>
      <c r="D8" s="219">
        <v>45250236</v>
      </c>
      <c r="E8" s="220">
        <v>43576847</v>
      </c>
      <c r="F8" s="218" t="s">
        <v>326</v>
      </c>
      <c r="G8" s="260">
        <v>47087368</v>
      </c>
      <c r="H8" s="221">
        <v>49893462</v>
      </c>
      <c r="I8" s="222">
        <v>45431093</v>
      </c>
    </row>
    <row r="9" spans="1:9">
      <c r="A9" s="217" t="s">
        <v>327</v>
      </c>
      <c r="B9" s="223" t="s">
        <v>328</v>
      </c>
      <c r="C9" s="224">
        <v>680000</v>
      </c>
      <c r="D9" s="224">
        <v>747500</v>
      </c>
      <c r="E9" s="225">
        <v>474793</v>
      </c>
      <c r="F9" s="223" t="s">
        <v>329</v>
      </c>
      <c r="G9" s="233">
        <v>20315757</v>
      </c>
      <c r="H9" s="226">
        <v>22054036</v>
      </c>
      <c r="I9" s="227">
        <v>21146656</v>
      </c>
    </row>
    <row r="10" spans="1:9" ht="25.5">
      <c r="A10" s="217" t="s">
        <v>330</v>
      </c>
      <c r="B10" s="223" t="s">
        <v>331</v>
      </c>
      <c r="C10" s="224">
        <v>7065000</v>
      </c>
      <c r="D10" s="224">
        <v>7118000</v>
      </c>
      <c r="E10" s="225">
        <v>5166906</v>
      </c>
      <c r="F10" s="228" t="s">
        <v>69</v>
      </c>
      <c r="G10" s="233">
        <v>2749958</v>
      </c>
      <c r="H10" s="226">
        <v>2749958</v>
      </c>
      <c r="I10" s="227">
        <v>2747559</v>
      </c>
    </row>
    <row r="11" spans="1:9" ht="25.5">
      <c r="A11" s="217" t="s">
        <v>332</v>
      </c>
      <c r="B11" s="223" t="s">
        <v>333</v>
      </c>
      <c r="C11" s="224">
        <v>39092368</v>
      </c>
      <c r="D11" s="224">
        <v>37134736</v>
      </c>
      <c r="E11" s="225">
        <v>37732690</v>
      </c>
      <c r="F11" s="228" t="s">
        <v>70</v>
      </c>
      <c r="G11" s="233">
        <v>15751653</v>
      </c>
      <c r="H11" s="226">
        <v>15581468</v>
      </c>
      <c r="I11" s="227">
        <v>13005527</v>
      </c>
    </row>
    <row r="12" spans="1:9">
      <c r="A12" s="217" t="s">
        <v>334</v>
      </c>
      <c r="B12" s="229" t="s">
        <v>335</v>
      </c>
      <c r="C12" s="224">
        <v>13784693</v>
      </c>
      <c r="D12" s="224">
        <v>13784693</v>
      </c>
      <c r="E12" s="225">
        <v>14382647</v>
      </c>
      <c r="F12" s="228" t="s">
        <v>336</v>
      </c>
      <c r="G12" s="233">
        <v>3800000</v>
      </c>
      <c r="H12" s="226">
        <v>3800000</v>
      </c>
      <c r="I12" s="227">
        <v>2944313</v>
      </c>
    </row>
    <row r="13" spans="1:9" ht="25.5">
      <c r="A13" s="217" t="s">
        <v>337</v>
      </c>
      <c r="B13" s="230" t="s">
        <v>380</v>
      </c>
      <c r="C13" s="224">
        <v>250000</v>
      </c>
      <c r="D13" s="224">
        <v>250000</v>
      </c>
      <c r="E13" s="225">
        <v>202458</v>
      </c>
      <c r="F13" s="231" t="s">
        <v>338</v>
      </c>
      <c r="G13" s="233">
        <v>4470000</v>
      </c>
      <c r="H13" s="226">
        <v>5696000</v>
      </c>
      <c r="I13" s="227">
        <v>5575038</v>
      </c>
    </row>
    <row r="14" spans="1:9">
      <c r="A14" s="217"/>
      <c r="B14" s="230"/>
      <c r="C14" s="224"/>
      <c r="D14" s="224"/>
      <c r="E14" s="225"/>
      <c r="F14" s="232" t="s">
        <v>369</v>
      </c>
      <c r="G14" s="233">
        <v>0</v>
      </c>
      <c r="H14" s="226">
        <v>0</v>
      </c>
      <c r="I14" s="227">
        <v>0</v>
      </c>
    </row>
    <row r="15" spans="1:9">
      <c r="A15" s="217" t="s">
        <v>11</v>
      </c>
      <c r="B15" s="230" t="s">
        <v>339</v>
      </c>
      <c r="C15" s="224">
        <f>'[2]9.m.bev.ei'!D29</f>
        <v>0</v>
      </c>
      <c r="D15" s="224">
        <v>13677493</v>
      </c>
      <c r="E15" s="225">
        <v>13677493</v>
      </c>
      <c r="F15" s="230" t="s">
        <v>340</v>
      </c>
      <c r="G15" s="233">
        <v>47721219</v>
      </c>
      <c r="H15" s="226">
        <v>56714001</v>
      </c>
      <c r="I15" s="227">
        <v>51893862</v>
      </c>
    </row>
    <row r="16" spans="1:9" ht="25.5">
      <c r="A16" s="217" t="s">
        <v>12</v>
      </c>
      <c r="B16" s="223" t="s">
        <v>341</v>
      </c>
      <c r="C16" s="224">
        <f>'[2]9.m.bev.ei'!D30</f>
        <v>0</v>
      </c>
      <c r="D16" s="224">
        <v>2700000</v>
      </c>
      <c r="E16" s="225">
        <v>2700000</v>
      </c>
      <c r="F16" s="228" t="s">
        <v>342</v>
      </c>
      <c r="G16" s="233">
        <v>14910600</v>
      </c>
      <c r="H16" s="226">
        <v>23903382</v>
      </c>
      <c r="I16" s="227">
        <v>21954415</v>
      </c>
    </row>
    <row r="17" spans="1:9" ht="38.25">
      <c r="A17" s="217" t="s">
        <v>13</v>
      </c>
      <c r="B17" s="223" t="s">
        <v>343</v>
      </c>
      <c r="C17" s="224">
        <f>'[2]9.m.bev.ei'!D35</f>
        <v>0</v>
      </c>
      <c r="D17" s="224">
        <v>10977493</v>
      </c>
      <c r="E17" s="225">
        <v>10977493</v>
      </c>
      <c r="F17" s="228" t="s">
        <v>344</v>
      </c>
      <c r="G17" s="233">
        <v>32810619</v>
      </c>
      <c r="H17" s="226">
        <v>32810619</v>
      </c>
      <c r="I17" s="227">
        <v>29939447</v>
      </c>
    </row>
    <row r="18" spans="1:9">
      <c r="A18" s="217" t="s">
        <v>14</v>
      </c>
      <c r="B18" s="223" t="s">
        <v>345</v>
      </c>
      <c r="C18" s="224">
        <f>'[2]9.m.bev.ei'!D38</f>
        <v>0</v>
      </c>
      <c r="D18" s="224">
        <v>0</v>
      </c>
      <c r="E18" s="225">
        <v>0</v>
      </c>
      <c r="F18" s="228" t="s">
        <v>346</v>
      </c>
      <c r="G18" s="233">
        <f>'[2]2.m.kiadási ei'!D28</f>
        <v>0</v>
      </c>
      <c r="H18" s="226">
        <v>0</v>
      </c>
      <c r="I18" s="227">
        <v>0</v>
      </c>
    </row>
    <row r="19" spans="1:9">
      <c r="A19" s="217"/>
      <c r="B19" s="223"/>
      <c r="C19" s="224"/>
      <c r="D19" s="224"/>
      <c r="E19" s="225"/>
      <c r="F19" s="232"/>
      <c r="G19" s="233"/>
      <c r="H19" s="226"/>
      <c r="I19" s="227"/>
    </row>
    <row r="20" spans="1:9" ht="25.5">
      <c r="A20" s="217" t="s">
        <v>15</v>
      </c>
      <c r="B20" s="229" t="s">
        <v>347</v>
      </c>
      <c r="C20" s="224">
        <v>0</v>
      </c>
      <c r="D20" s="224">
        <v>0</v>
      </c>
      <c r="E20" s="225">
        <v>0</v>
      </c>
      <c r="F20" s="229" t="s">
        <v>348</v>
      </c>
      <c r="G20" s="233">
        <v>0</v>
      </c>
      <c r="H20" s="226">
        <v>0</v>
      </c>
      <c r="I20" s="227">
        <v>0</v>
      </c>
    </row>
    <row r="21" spans="1:9">
      <c r="A21" s="217"/>
      <c r="B21" s="230"/>
      <c r="C21" s="224"/>
      <c r="D21" s="224"/>
      <c r="E21" s="225"/>
      <c r="F21" s="230"/>
      <c r="G21" s="233"/>
      <c r="H21" s="226"/>
      <c r="I21" s="227"/>
    </row>
    <row r="22" spans="1:9">
      <c r="A22" s="217" t="s">
        <v>16</v>
      </c>
      <c r="B22" s="230" t="s">
        <v>349</v>
      </c>
      <c r="C22" s="224">
        <v>47721219</v>
      </c>
      <c r="D22" s="225">
        <v>48561376</v>
      </c>
      <c r="E22" s="225">
        <v>49602114</v>
      </c>
      <c r="F22" s="230" t="s">
        <v>350</v>
      </c>
      <c r="G22" s="233">
        <f>SUM(G23:G29)</f>
        <v>0</v>
      </c>
      <c r="H22" s="227">
        <v>881642</v>
      </c>
      <c r="I22" s="227">
        <v>881642</v>
      </c>
    </row>
    <row r="23" spans="1:9">
      <c r="A23" s="217" t="s">
        <v>17</v>
      </c>
      <c r="B23" s="234" t="s">
        <v>351</v>
      </c>
      <c r="C23" s="224">
        <f>'[2]9.m.bev.ei'!D46</f>
        <v>0</v>
      </c>
      <c r="D23" s="224">
        <v>0</v>
      </c>
      <c r="E23" s="225">
        <v>0</v>
      </c>
      <c r="F23" s="235" t="s">
        <v>352</v>
      </c>
      <c r="G23" s="233">
        <f>'[2]2.m.kiadási ei'!D43</f>
        <v>0</v>
      </c>
      <c r="H23" s="226">
        <v>0</v>
      </c>
      <c r="I23" s="227">
        <v>0</v>
      </c>
    </row>
    <row r="24" spans="1:9">
      <c r="A24" s="217" t="s">
        <v>18</v>
      </c>
      <c r="B24" s="234" t="s">
        <v>353</v>
      </c>
      <c r="C24" s="224">
        <v>47721219</v>
      </c>
      <c r="D24" s="224">
        <v>48561376</v>
      </c>
      <c r="E24" s="225">
        <v>48561376</v>
      </c>
      <c r="F24" s="235" t="s">
        <v>354</v>
      </c>
      <c r="G24" s="233">
        <f>'[2]2.m.kiadási ei'!D44</f>
        <v>0</v>
      </c>
      <c r="H24" s="226">
        <v>0</v>
      </c>
      <c r="I24" s="227">
        <v>0</v>
      </c>
    </row>
    <row r="25" spans="1:9">
      <c r="A25" s="217" t="s">
        <v>19</v>
      </c>
      <c r="B25" s="234" t="s">
        <v>355</v>
      </c>
      <c r="C25" s="224">
        <f>'[2]9.m.bev.ei'!D48</f>
        <v>0</v>
      </c>
      <c r="D25" s="107">
        <v>0</v>
      </c>
      <c r="E25" s="225">
        <v>0</v>
      </c>
      <c r="F25" s="235" t="s">
        <v>356</v>
      </c>
      <c r="G25" s="233">
        <f>'[2]2.m.kiadási ei'!D45</f>
        <v>0</v>
      </c>
      <c r="H25" s="226">
        <v>0</v>
      </c>
      <c r="I25" s="227">
        <v>0</v>
      </c>
    </row>
    <row r="26" spans="1:9">
      <c r="A26" s="217" t="s">
        <v>20</v>
      </c>
      <c r="B26" s="236" t="s">
        <v>357</v>
      </c>
      <c r="C26" s="224">
        <f>'[2]9.m.bev.ei'!D49</f>
        <v>0</v>
      </c>
      <c r="D26" s="107">
        <v>0</v>
      </c>
      <c r="E26" s="225">
        <v>0</v>
      </c>
      <c r="F26" s="236" t="s">
        <v>358</v>
      </c>
      <c r="G26" s="233">
        <f>'[2]2.m.kiadási ei'!D46</f>
        <v>0</v>
      </c>
      <c r="H26" s="226">
        <v>0</v>
      </c>
      <c r="I26" s="227">
        <v>0</v>
      </c>
    </row>
    <row r="27" spans="1:9">
      <c r="A27" s="217" t="s">
        <v>21</v>
      </c>
      <c r="B27" s="237" t="s">
        <v>359</v>
      </c>
      <c r="C27" s="224">
        <f>'[2]9.m.bev.ei'!D50</f>
        <v>0</v>
      </c>
      <c r="D27" s="107">
        <v>0</v>
      </c>
      <c r="E27" s="225">
        <v>0</v>
      </c>
      <c r="F27" s="237" t="s">
        <v>360</v>
      </c>
      <c r="G27" s="233">
        <f>'[2]2.m.kiadási ei'!D47</f>
        <v>0</v>
      </c>
      <c r="H27" s="226">
        <v>0</v>
      </c>
      <c r="I27" s="227">
        <v>0</v>
      </c>
    </row>
    <row r="28" spans="1:9">
      <c r="A28" s="217" t="s">
        <v>22</v>
      </c>
      <c r="B28" s="238" t="s">
        <v>361</v>
      </c>
      <c r="C28" s="224">
        <f>'[2]9.m.bev.ei'!D51</f>
        <v>0</v>
      </c>
      <c r="D28" s="107">
        <v>0</v>
      </c>
      <c r="E28" s="225">
        <v>0</v>
      </c>
      <c r="F28" s="238" t="s">
        <v>362</v>
      </c>
      <c r="G28" s="233">
        <f>'[2]2.m.kiadási ei'!D48</f>
        <v>0</v>
      </c>
      <c r="H28" s="226">
        <v>0</v>
      </c>
      <c r="I28" s="227">
        <v>0</v>
      </c>
    </row>
    <row r="29" spans="1:9">
      <c r="A29" s="217" t="s">
        <v>23</v>
      </c>
      <c r="B29" s="239" t="s">
        <v>363</v>
      </c>
      <c r="C29" s="224">
        <f>'[2]9.m.bev.ei'!D52</f>
        <v>0</v>
      </c>
      <c r="D29" s="107">
        <v>0</v>
      </c>
      <c r="E29" s="225">
        <v>0</v>
      </c>
      <c r="F29" s="240" t="s">
        <v>364</v>
      </c>
      <c r="G29" s="233">
        <f>'[2]2.m.kiadási ei'!D49</f>
        <v>0</v>
      </c>
      <c r="H29" s="226">
        <v>0</v>
      </c>
      <c r="I29" s="227">
        <v>0</v>
      </c>
    </row>
    <row r="30" spans="1:9" ht="22.5">
      <c r="A30" s="217" t="s">
        <v>25</v>
      </c>
      <c r="B30" s="259" t="s">
        <v>367</v>
      </c>
      <c r="C30" s="224">
        <v>0</v>
      </c>
      <c r="D30" s="107">
        <v>0</v>
      </c>
      <c r="E30" s="225">
        <v>1040738</v>
      </c>
      <c r="F30" s="259" t="s">
        <v>368</v>
      </c>
      <c r="G30" s="233">
        <v>0</v>
      </c>
      <c r="H30" s="226">
        <v>881642</v>
      </c>
      <c r="I30" s="227">
        <v>88642</v>
      </c>
    </row>
    <row r="31" spans="1:9" ht="13.5" thickBot="1">
      <c r="A31" s="217" t="s">
        <v>26</v>
      </c>
      <c r="B31" s="241"/>
      <c r="C31" s="258"/>
      <c r="D31" s="197"/>
      <c r="E31" s="242"/>
      <c r="F31" s="243"/>
      <c r="G31" s="261"/>
      <c r="H31" s="244"/>
      <c r="I31" s="245"/>
    </row>
    <row r="32" spans="1:9" ht="26.25" thickBot="1">
      <c r="A32" s="246" t="s">
        <v>27</v>
      </c>
      <c r="B32" s="247" t="s">
        <v>365</v>
      </c>
      <c r="C32" s="98">
        <f>C8+C15+C20+C22</f>
        <v>94808587</v>
      </c>
      <c r="D32" s="98">
        <f>D8+D15+D20+D22</f>
        <v>107489105</v>
      </c>
      <c r="E32" s="98">
        <v>106856454</v>
      </c>
      <c r="F32" s="248" t="s">
        <v>366</v>
      </c>
      <c r="G32" s="249">
        <f>G8+G15+G20+G22</f>
        <v>94808587</v>
      </c>
      <c r="H32" s="250">
        <f>H8+H15+H20+H22</f>
        <v>107489105</v>
      </c>
      <c r="I32" s="249">
        <v>98206597</v>
      </c>
    </row>
    <row r="33" spans="1:9">
      <c r="A33" s="251"/>
      <c r="B33" s="252"/>
      <c r="C33" s="253"/>
      <c r="D33" s="253"/>
      <c r="E33" s="254"/>
      <c r="F33" s="252"/>
      <c r="G33" s="255"/>
      <c r="H33" s="255"/>
      <c r="I33" s="256"/>
    </row>
    <row r="34" spans="1:9">
      <c r="A34" s="251"/>
      <c r="B34" s="252"/>
      <c r="C34" s="253"/>
      <c r="D34" s="253"/>
      <c r="E34" s="254"/>
      <c r="F34" s="252"/>
      <c r="G34" s="255"/>
      <c r="H34" s="255"/>
      <c r="I34" s="256"/>
    </row>
  </sheetData>
  <mergeCells count="6">
    <mergeCell ref="A1:I1"/>
    <mergeCell ref="B2:I2"/>
    <mergeCell ref="B3:I3"/>
    <mergeCell ref="A5:A6"/>
    <mergeCell ref="B5:E5"/>
    <mergeCell ref="F5:I5"/>
  </mergeCells>
  <pageMargins left="0.7" right="0.7" top="0.75" bottom="0.75" header="0.3" footer="0.3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3"/>
  <sheetViews>
    <sheetView tabSelected="1" topLeftCell="A31" workbookViewId="0">
      <selection activeCell="G54" sqref="G54"/>
    </sheetView>
  </sheetViews>
  <sheetFormatPr defaultRowHeight="12.75"/>
  <cols>
    <col min="2" max="2" width="31.85546875" customWidth="1"/>
    <col min="3" max="3" width="22" customWidth="1"/>
    <col min="4" max="4" width="18.7109375" customWidth="1"/>
  </cols>
  <sheetData>
    <row r="1" spans="1:5" s="181" customFormat="1" ht="22.5" customHeight="1">
      <c r="A1" s="348" t="s">
        <v>432</v>
      </c>
      <c r="B1" s="349"/>
      <c r="C1" s="349"/>
      <c r="D1" s="349"/>
      <c r="E1" s="292" t="s">
        <v>435</v>
      </c>
    </row>
    <row r="2" spans="1:5" s="181" customFormat="1" ht="22.5" customHeight="1" thickBot="1">
      <c r="A2" s="348" t="s">
        <v>370</v>
      </c>
      <c r="B2" s="348"/>
      <c r="C2" s="348"/>
      <c r="D2" s="348"/>
    </row>
    <row r="3" spans="1:5" s="181" customFormat="1" ht="32.25" customHeight="1">
      <c r="A3" s="346" t="s">
        <v>123</v>
      </c>
      <c r="B3" s="347"/>
      <c r="C3" s="266" t="s">
        <v>170</v>
      </c>
      <c r="D3" s="267" t="s">
        <v>171</v>
      </c>
    </row>
    <row r="4" spans="1:5">
      <c r="A4" s="268" t="s">
        <v>124</v>
      </c>
      <c r="B4" s="262" t="s">
        <v>223</v>
      </c>
      <c r="C4" s="269">
        <v>0</v>
      </c>
      <c r="D4" s="269">
        <v>0</v>
      </c>
    </row>
    <row r="5" spans="1:5">
      <c r="A5" s="268" t="s">
        <v>125</v>
      </c>
      <c r="B5" s="262" t="s">
        <v>224</v>
      </c>
      <c r="C5" s="269">
        <v>0</v>
      </c>
      <c r="D5" s="269">
        <v>0</v>
      </c>
    </row>
    <row r="6" spans="1:5" ht="25.5">
      <c r="A6" s="268" t="s">
        <v>126</v>
      </c>
      <c r="B6" s="262" t="s">
        <v>225</v>
      </c>
      <c r="C6" s="269">
        <v>0</v>
      </c>
      <c r="D6" s="269">
        <v>0</v>
      </c>
    </row>
    <row r="7" spans="1:5" ht="25.5">
      <c r="A7" s="270" t="s">
        <v>127</v>
      </c>
      <c r="B7" s="264" t="s">
        <v>226</v>
      </c>
      <c r="C7" s="271">
        <v>0</v>
      </c>
      <c r="D7" s="271">
        <v>0</v>
      </c>
    </row>
    <row r="8" spans="1:5" ht="25.5">
      <c r="A8" s="268" t="s">
        <v>128</v>
      </c>
      <c r="B8" s="262" t="s">
        <v>227</v>
      </c>
      <c r="C8" s="263">
        <v>579600682</v>
      </c>
      <c r="D8" s="263">
        <v>585370585</v>
      </c>
    </row>
    <row r="9" spans="1:5" ht="25.5">
      <c r="A9" s="268" t="s">
        <v>129</v>
      </c>
      <c r="B9" s="262" t="s">
        <v>228</v>
      </c>
      <c r="C9" s="263">
        <v>3815510</v>
      </c>
      <c r="D9" s="263">
        <v>17033108</v>
      </c>
    </row>
    <row r="10" spans="1:5">
      <c r="A10" s="268" t="s">
        <v>130</v>
      </c>
      <c r="B10" s="262" t="s">
        <v>229</v>
      </c>
      <c r="C10" s="263">
        <v>0</v>
      </c>
      <c r="D10" s="263">
        <v>0</v>
      </c>
    </row>
    <row r="11" spans="1:5">
      <c r="A11" s="268" t="s">
        <v>137</v>
      </c>
      <c r="B11" s="262" t="s">
        <v>230</v>
      </c>
      <c r="C11" s="263">
        <v>0</v>
      </c>
      <c r="D11" s="263">
        <v>0</v>
      </c>
    </row>
    <row r="12" spans="1:5" ht="25.5">
      <c r="A12" s="268" t="s">
        <v>138</v>
      </c>
      <c r="B12" s="262" t="s">
        <v>231</v>
      </c>
      <c r="C12" s="263">
        <v>0</v>
      </c>
      <c r="D12" s="263">
        <v>0</v>
      </c>
    </row>
    <row r="13" spans="1:5" ht="25.5">
      <c r="A13" s="270" t="s">
        <v>139</v>
      </c>
      <c r="B13" s="264" t="s">
        <v>232</v>
      </c>
      <c r="C13" s="265">
        <v>583416192</v>
      </c>
      <c r="D13" s="265">
        <v>602403693</v>
      </c>
    </row>
    <row r="14" spans="1:5" ht="25.5">
      <c r="A14" s="268" t="s">
        <v>140</v>
      </c>
      <c r="B14" s="264" t="s">
        <v>235</v>
      </c>
      <c r="C14" s="265">
        <v>3095000</v>
      </c>
      <c r="D14" s="265">
        <v>3095000</v>
      </c>
    </row>
    <row r="15" spans="1:5" ht="38.25">
      <c r="A15" s="270" t="s">
        <v>141</v>
      </c>
      <c r="B15" s="264" t="s">
        <v>237</v>
      </c>
      <c r="C15" s="265">
        <v>586511192</v>
      </c>
      <c r="D15" s="265">
        <v>605498693</v>
      </c>
    </row>
    <row r="16" spans="1:5">
      <c r="A16" s="268" t="s">
        <v>142</v>
      </c>
      <c r="B16" s="264" t="s">
        <v>238</v>
      </c>
      <c r="C16" s="265">
        <v>0</v>
      </c>
      <c r="D16" s="265">
        <v>0</v>
      </c>
    </row>
    <row r="17" spans="1:4">
      <c r="A17" s="270" t="s">
        <v>143</v>
      </c>
      <c r="B17" s="264" t="s">
        <v>239</v>
      </c>
      <c r="C17" s="265">
        <v>0</v>
      </c>
      <c r="D17" s="265">
        <v>0</v>
      </c>
    </row>
    <row r="18" spans="1:4" ht="38.25">
      <c r="A18" s="268" t="s">
        <v>144</v>
      </c>
      <c r="B18" s="264" t="s">
        <v>240</v>
      </c>
      <c r="C18" s="265">
        <v>0</v>
      </c>
      <c r="D18" s="265">
        <v>0</v>
      </c>
    </row>
    <row r="19" spans="1:4">
      <c r="A19" s="270" t="s">
        <v>145</v>
      </c>
      <c r="B19" s="295" t="s">
        <v>242</v>
      </c>
      <c r="C19" s="265">
        <v>0</v>
      </c>
      <c r="D19" s="265">
        <v>228855</v>
      </c>
    </row>
    <row r="20" spans="1:4" ht="25.5">
      <c r="A20" s="268" t="s">
        <v>146</v>
      </c>
      <c r="B20" s="264" t="s">
        <v>246</v>
      </c>
      <c r="C20" s="265">
        <v>49981351</v>
      </c>
      <c r="D20" s="265">
        <v>9846110</v>
      </c>
    </row>
    <row r="21" spans="1:4">
      <c r="A21" s="270" t="s">
        <v>147</v>
      </c>
      <c r="B21" s="264" t="s">
        <v>248</v>
      </c>
      <c r="C21" s="265">
        <v>49981351</v>
      </c>
      <c r="D21" s="265">
        <v>10074965</v>
      </c>
    </row>
    <row r="22" spans="1:4" ht="38.25">
      <c r="A22" s="268" t="s">
        <v>148</v>
      </c>
      <c r="B22" s="262" t="s">
        <v>249</v>
      </c>
      <c r="C22" s="263">
        <v>3489709</v>
      </c>
      <c r="D22" s="263">
        <v>3489709</v>
      </c>
    </row>
    <row r="23" spans="1:4" ht="38.25">
      <c r="A23" s="270" t="s">
        <v>149</v>
      </c>
      <c r="B23" s="262" t="s">
        <v>251</v>
      </c>
      <c r="C23" s="263">
        <v>3489709</v>
      </c>
      <c r="D23" s="263">
        <v>3489709</v>
      </c>
    </row>
    <row r="24" spans="1:4" ht="38.25">
      <c r="A24" s="268" t="s">
        <v>150</v>
      </c>
      <c r="B24" s="262" t="s">
        <v>252</v>
      </c>
      <c r="C24" s="269">
        <v>0</v>
      </c>
      <c r="D24" s="269">
        <v>0</v>
      </c>
    </row>
    <row r="25" spans="1:4" ht="51">
      <c r="A25" s="270" t="s">
        <v>151</v>
      </c>
      <c r="B25" s="262" t="s">
        <v>254</v>
      </c>
      <c r="C25" s="269">
        <v>476842</v>
      </c>
      <c r="D25" s="269">
        <v>655382</v>
      </c>
    </row>
    <row r="26" spans="1:4" ht="25.5">
      <c r="A26" s="268" t="s">
        <v>152</v>
      </c>
      <c r="B26" s="264" t="s">
        <v>255</v>
      </c>
      <c r="C26" s="271">
        <v>3966551</v>
      </c>
      <c r="D26" s="271">
        <v>4145091</v>
      </c>
    </row>
    <row r="27" spans="1:4" ht="38.25">
      <c r="A27" s="270" t="s">
        <v>153</v>
      </c>
      <c r="B27" s="264" t="s">
        <v>256</v>
      </c>
      <c r="C27" s="271"/>
      <c r="D27" s="271"/>
    </row>
    <row r="28" spans="1:4">
      <c r="A28" s="268" t="s">
        <v>154</v>
      </c>
      <c r="B28" s="262" t="s">
        <v>257</v>
      </c>
      <c r="C28" s="269">
        <v>30000</v>
      </c>
      <c r="D28" s="269">
        <v>30000</v>
      </c>
    </row>
    <row r="29" spans="1:4" ht="25.5">
      <c r="A29" s="270" t="s">
        <v>155</v>
      </c>
      <c r="B29" s="264" t="s">
        <v>258</v>
      </c>
      <c r="C29" s="271">
        <v>30000</v>
      </c>
      <c r="D29" s="271">
        <v>30000</v>
      </c>
    </row>
    <row r="30" spans="1:4" ht="25.5">
      <c r="A30" s="268" t="s">
        <v>156</v>
      </c>
      <c r="B30" s="264" t="s">
        <v>259</v>
      </c>
      <c r="C30" s="271">
        <v>3996551</v>
      </c>
      <c r="D30" s="271">
        <v>4175091</v>
      </c>
    </row>
    <row r="31" spans="1:4" ht="38.25">
      <c r="A31" s="270" t="s">
        <v>157</v>
      </c>
      <c r="B31" s="264" t="s">
        <v>260</v>
      </c>
      <c r="C31" s="271">
        <v>15881978</v>
      </c>
      <c r="D31" s="271">
        <v>584299</v>
      </c>
    </row>
    <row r="32" spans="1:4" ht="38.25">
      <c r="A32" s="268" t="s">
        <v>158</v>
      </c>
      <c r="B32" s="264" t="s">
        <v>261</v>
      </c>
      <c r="C32" s="271"/>
      <c r="D32" s="271"/>
    </row>
    <row r="33" spans="1:4" s="272" customFormat="1" ht="43.5" customHeight="1" thickBot="1">
      <c r="A33" s="270" t="s">
        <v>159</v>
      </c>
      <c r="B33" s="273" t="s">
        <v>262</v>
      </c>
      <c r="C33" s="274">
        <v>656371072</v>
      </c>
      <c r="D33" s="274">
        <v>620333048</v>
      </c>
    </row>
    <row r="34" spans="1:4" s="272" customFormat="1" ht="27.75" customHeight="1">
      <c r="A34" s="348" t="s">
        <v>432</v>
      </c>
      <c r="B34" s="349"/>
      <c r="C34" s="349"/>
      <c r="D34" s="349"/>
    </row>
    <row r="35" spans="1:4" s="272" customFormat="1" ht="24" customHeight="1" thickBot="1">
      <c r="A35" s="348" t="s">
        <v>370</v>
      </c>
      <c r="B35" s="348"/>
      <c r="C35" s="348"/>
      <c r="D35" s="348"/>
    </row>
    <row r="36" spans="1:4" s="272" customFormat="1" ht="24" customHeight="1" thickBot="1">
      <c r="A36" s="346" t="s">
        <v>123</v>
      </c>
      <c r="B36" s="347"/>
      <c r="C36" s="266" t="s">
        <v>170</v>
      </c>
      <c r="D36" s="267" t="s">
        <v>171</v>
      </c>
    </row>
    <row r="37" spans="1:4" ht="25.5">
      <c r="A37" s="275">
        <v>31</v>
      </c>
      <c r="B37" s="276" t="s">
        <v>263</v>
      </c>
      <c r="C37" s="277">
        <v>414093827</v>
      </c>
      <c r="D37" s="277">
        <v>414093827</v>
      </c>
    </row>
    <row r="38" spans="1:4">
      <c r="A38" s="268">
        <v>32</v>
      </c>
      <c r="B38" s="262" t="s">
        <v>264</v>
      </c>
      <c r="C38" s="269">
        <v>0</v>
      </c>
      <c r="D38" s="269">
        <v>0</v>
      </c>
    </row>
    <row r="39" spans="1:4" ht="26.25" thickBot="1">
      <c r="A39" s="268">
        <v>33</v>
      </c>
      <c r="B39" s="262" t="s">
        <v>265</v>
      </c>
      <c r="C39" s="269">
        <v>6748448</v>
      </c>
      <c r="D39" s="269">
        <v>6748448</v>
      </c>
    </row>
    <row r="40" spans="1:4">
      <c r="A40" s="275">
        <v>34</v>
      </c>
      <c r="B40" s="262" t="s">
        <v>266</v>
      </c>
      <c r="C40" s="269">
        <v>-65852247</v>
      </c>
      <c r="D40" s="269">
        <v>-64924308</v>
      </c>
    </row>
    <row r="41" spans="1:4">
      <c r="A41" s="268">
        <v>35</v>
      </c>
      <c r="B41" s="262" t="s">
        <v>268</v>
      </c>
      <c r="C41" s="269">
        <v>927939</v>
      </c>
      <c r="D41" s="269">
        <v>-26901253</v>
      </c>
    </row>
    <row r="42" spans="1:4" ht="13.5" thickBot="1">
      <c r="A42" s="268">
        <v>36</v>
      </c>
      <c r="B42" s="264" t="s">
        <v>269</v>
      </c>
      <c r="C42" s="271">
        <v>355917967</v>
      </c>
      <c r="D42" s="271">
        <v>329016714</v>
      </c>
    </row>
    <row r="43" spans="1:4" ht="25.5">
      <c r="A43" s="275">
        <v>37</v>
      </c>
      <c r="B43" s="264" t="s">
        <v>273</v>
      </c>
      <c r="C43" s="271">
        <v>0</v>
      </c>
      <c r="D43" s="271">
        <v>0</v>
      </c>
    </row>
    <row r="44" spans="1:4" ht="51">
      <c r="A44" s="268">
        <v>38</v>
      </c>
      <c r="B44" s="262" t="s">
        <v>276</v>
      </c>
      <c r="C44" s="269">
        <v>881642</v>
      </c>
      <c r="D44" s="269">
        <v>1040738</v>
      </c>
    </row>
    <row r="45" spans="1:4" ht="39" thickBot="1">
      <c r="A45" s="268">
        <v>39</v>
      </c>
      <c r="B45" s="264" t="s">
        <v>277</v>
      </c>
      <c r="C45" s="271">
        <v>881642</v>
      </c>
      <c r="D45" s="271">
        <v>1040738</v>
      </c>
    </row>
    <row r="46" spans="1:4" ht="25.5">
      <c r="A46" s="275">
        <v>40</v>
      </c>
      <c r="B46" s="262" t="s">
        <v>278</v>
      </c>
      <c r="C46" s="269">
        <v>1449975</v>
      </c>
      <c r="D46" s="269">
        <v>1449975</v>
      </c>
    </row>
    <row r="47" spans="1:4" ht="25.5">
      <c r="A47" s="306">
        <v>41</v>
      </c>
      <c r="B47" s="307" t="s">
        <v>439</v>
      </c>
      <c r="C47" s="269"/>
      <c r="D47" s="269">
        <v>5133</v>
      </c>
    </row>
    <row r="48" spans="1:4" ht="38.25">
      <c r="A48" s="268">
        <v>42</v>
      </c>
      <c r="B48" s="264" t="s">
        <v>281</v>
      </c>
      <c r="C48" s="271">
        <v>1449975</v>
      </c>
      <c r="D48" s="271">
        <v>1455108</v>
      </c>
    </row>
    <row r="49" spans="1:4" ht="26.25" thickBot="1">
      <c r="A49" s="268">
        <v>43</v>
      </c>
      <c r="B49" s="264" t="s">
        <v>282</v>
      </c>
      <c r="C49" s="271">
        <v>2331617</v>
      </c>
      <c r="D49" s="271">
        <v>2495846</v>
      </c>
    </row>
    <row r="50" spans="1:4" ht="25.5">
      <c r="A50" s="275">
        <v>44</v>
      </c>
      <c r="B50" s="264" t="s">
        <v>378</v>
      </c>
      <c r="C50" s="271">
        <v>1790671</v>
      </c>
      <c r="D50" s="271">
        <v>1968862</v>
      </c>
    </row>
    <row r="51" spans="1:4" ht="27" customHeight="1">
      <c r="A51" s="268">
        <v>45</v>
      </c>
      <c r="B51" s="264" t="s">
        <v>286</v>
      </c>
      <c r="C51" s="271">
        <v>296330817</v>
      </c>
      <c r="D51" s="271">
        <v>286851626</v>
      </c>
    </row>
    <row r="52" spans="1:4" ht="26.25" thickBot="1">
      <c r="A52" s="268">
        <v>46</v>
      </c>
      <c r="B52" s="295" t="s">
        <v>287</v>
      </c>
      <c r="C52" s="271">
        <v>298121488</v>
      </c>
      <c r="D52" s="271">
        <v>288820488</v>
      </c>
    </row>
    <row r="53" spans="1:4" ht="32.25" thickBot="1">
      <c r="A53" s="275">
        <v>47</v>
      </c>
      <c r="B53" s="273" t="s">
        <v>288</v>
      </c>
      <c r="C53" s="274">
        <v>656371072</v>
      </c>
      <c r="D53" s="274">
        <v>620333048</v>
      </c>
    </row>
  </sheetData>
  <mergeCells count="6">
    <mergeCell ref="A36:B36"/>
    <mergeCell ref="A1:D1"/>
    <mergeCell ref="A2:D2"/>
    <mergeCell ref="A3:B3"/>
    <mergeCell ref="A34:D34"/>
    <mergeCell ref="A35:D35"/>
  </mergeCells>
  <pageMargins left="0.7" right="0.7" top="0.75" bottom="0.75" header="0.3" footer="0.3"/>
  <pageSetup paperSize="9" scale="85" orientation="portrait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1. mell</vt:lpstr>
      <vt:lpstr>2. mell</vt:lpstr>
      <vt:lpstr>3. mell</vt:lpstr>
      <vt:lpstr>4. mell</vt:lpstr>
      <vt:lpstr>5. mell</vt:lpstr>
      <vt:lpstr>6. mell</vt:lpstr>
      <vt:lpstr>7.mell</vt:lpstr>
      <vt:lpstr>8.mell</vt:lpstr>
    </vt:vector>
  </TitlesOfParts>
  <Company>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Négyes</dc:creator>
  <cp:lastModifiedBy>Mirczik Ádám</cp:lastModifiedBy>
  <cp:lastPrinted>2021-05-27T11:17:12Z</cp:lastPrinted>
  <dcterms:created xsi:type="dcterms:W3CDTF">2015-05-06T09:52:36Z</dcterms:created>
  <dcterms:modified xsi:type="dcterms:W3CDTF">2021-05-28T13:13:10Z</dcterms:modified>
</cp:coreProperties>
</file>