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na\Desktop\költségvetés módosítás\"/>
    </mc:Choice>
  </mc:AlternateContent>
  <bookViews>
    <workbookView xWindow="0" yWindow="0" windowWidth="28800" windowHeight="11835" activeTab="3"/>
  </bookViews>
  <sheets>
    <sheet name="Munka1" sheetId="1" r:id="rId1"/>
    <sheet name="Munka2" sheetId="2" r:id="rId2"/>
    <sheet name="Munka3" sheetId="3" r:id="rId3"/>
    <sheet name="Munka4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2" i="4" l="1"/>
  <c r="C161" i="4"/>
  <c r="C160" i="4"/>
  <c r="K159" i="4"/>
  <c r="J159" i="4"/>
  <c r="C159" i="4"/>
  <c r="J158" i="4"/>
  <c r="C158" i="4"/>
  <c r="K158" i="4" s="1"/>
  <c r="J157" i="4"/>
  <c r="C157" i="4"/>
  <c r="K157" i="4" s="1"/>
  <c r="K156" i="4"/>
  <c r="J156" i="4"/>
  <c r="C156" i="4"/>
  <c r="K155" i="4"/>
  <c r="J155" i="4"/>
  <c r="C155" i="4"/>
  <c r="J154" i="4"/>
  <c r="C154" i="4"/>
  <c r="K154" i="4" s="1"/>
  <c r="J153" i="4"/>
  <c r="J152" i="4" s="1"/>
  <c r="C153" i="4"/>
  <c r="K153" i="4" s="1"/>
  <c r="I152" i="4"/>
  <c r="H152" i="4"/>
  <c r="G152" i="4"/>
  <c r="F152" i="4"/>
  <c r="E152" i="4"/>
  <c r="D152" i="4"/>
  <c r="C152" i="4"/>
  <c r="J151" i="4"/>
  <c r="C151" i="4"/>
  <c r="K151" i="4" s="1"/>
  <c r="K150" i="4"/>
  <c r="J150" i="4"/>
  <c r="C150" i="4"/>
  <c r="K149" i="4"/>
  <c r="J149" i="4"/>
  <c r="C149" i="4"/>
  <c r="J148" i="4"/>
  <c r="J147" i="4" s="1"/>
  <c r="C148" i="4"/>
  <c r="K148" i="4" s="1"/>
  <c r="K147" i="4" s="1"/>
  <c r="I147" i="4"/>
  <c r="H147" i="4"/>
  <c r="G147" i="4"/>
  <c r="F147" i="4"/>
  <c r="E147" i="4"/>
  <c r="D147" i="4"/>
  <c r="C147" i="4"/>
  <c r="J146" i="4"/>
  <c r="C146" i="4"/>
  <c r="K146" i="4" s="1"/>
  <c r="J145" i="4"/>
  <c r="C145" i="4"/>
  <c r="K145" i="4" s="1"/>
  <c r="K144" i="4"/>
  <c r="J144" i="4"/>
  <c r="C144" i="4"/>
  <c r="K143" i="4"/>
  <c r="J143" i="4"/>
  <c r="C143" i="4"/>
  <c r="J142" i="4"/>
  <c r="C142" i="4"/>
  <c r="K142" i="4" s="1"/>
  <c r="J141" i="4"/>
  <c r="J140" i="4" s="1"/>
  <c r="C141" i="4"/>
  <c r="K141" i="4" s="1"/>
  <c r="K140" i="4" s="1"/>
  <c r="I140" i="4"/>
  <c r="H140" i="4"/>
  <c r="G140" i="4"/>
  <c r="F140" i="4"/>
  <c r="E140" i="4"/>
  <c r="D140" i="4"/>
  <c r="C140" i="4"/>
  <c r="J139" i="4"/>
  <c r="C139" i="4"/>
  <c r="K139" i="4" s="1"/>
  <c r="K138" i="4"/>
  <c r="J138" i="4"/>
  <c r="C138" i="4"/>
  <c r="K137" i="4"/>
  <c r="K136" i="4" s="1"/>
  <c r="J137" i="4"/>
  <c r="C137" i="4"/>
  <c r="J136" i="4"/>
  <c r="J160" i="4" s="1"/>
  <c r="I136" i="4"/>
  <c r="I160" i="4" s="1"/>
  <c r="H136" i="4"/>
  <c r="H160" i="4" s="1"/>
  <c r="G136" i="4"/>
  <c r="G160" i="4" s="1"/>
  <c r="F136" i="4"/>
  <c r="F160" i="4" s="1"/>
  <c r="E136" i="4"/>
  <c r="E160" i="4" s="1"/>
  <c r="D136" i="4"/>
  <c r="D160" i="4" s="1"/>
  <c r="C136" i="4"/>
  <c r="C135" i="4"/>
  <c r="K134" i="4"/>
  <c r="J134" i="4"/>
  <c r="C134" i="4"/>
  <c r="K133" i="4"/>
  <c r="J133" i="4"/>
  <c r="C133" i="4"/>
  <c r="J132" i="4"/>
  <c r="C132" i="4"/>
  <c r="K132" i="4" s="1"/>
  <c r="J131" i="4"/>
  <c r="C131" i="4"/>
  <c r="K131" i="4" s="1"/>
  <c r="K130" i="4"/>
  <c r="J130" i="4"/>
  <c r="C130" i="4"/>
  <c r="K129" i="4"/>
  <c r="J129" i="4"/>
  <c r="C129" i="4"/>
  <c r="J128" i="4"/>
  <c r="C128" i="4"/>
  <c r="K128" i="4" s="1"/>
  <c r="J127" i="4"/>
  <c r="C127" i="4"/>
  <c r="K127" i="4" s="1"/>
  <c r="K126" i="4"/>
  <c r="J126" i="4"/>
  <c r="C126" i="4"/>
  <c r="K125" i="4"/>
  <c r="J125" i="4"/>
  <c r="C125" i="4"/>
  <c r="J124" i="4"/>
  <c r="J121" i="4" s="1"/>
  <c r="C124" i="4"/>
  <c r="K124" i="4" s="1"/>
  <c r="K121" i="4" s="1"/>
  <c r="J123" i="4"/>
  <c r="C123" i="4"/>
  <c r="K123" i="4" s="1"/>
  <c r="K122" i="4"/>
  <c r="J122" i="4"/>
  <c r="C122" i="4"/>
  <c r="I121" i="4"/>
  <c r="H121" i="4"/>
  <c r="G121" i="4"/>
  <c r="G135" i="4" s="1"/>
  <c r="G161" i="4" s="1"/>
  <c r="F121" i="4"/>
  <c r="E121" i="4"/>
  <c r="D121" i="4"/>
  <c r="C121" i="4"/>
  <c r="K120" i="4"/>
  <c r="J120" i="4"/>
  <c r="C120" i="4"/>
  <c r="K119" i="4"/>
  <c r="J119" i="4"/>
  <c r="C119" i="4"/>
  <c r="J118" i="4"/>
  <c r="C118" i="4"/>
  <c r="K118" i="4" s="1"/>
  <c r="J117" i="4"/>
  <c r="C117" i="4"/>
  <c r="K117" i="4" s="1"/>
  <c r="K116" i="4"/>
  <c r="J116" i="4"/>
  <c r="C116" i="4"/>
  <c r="K115" i="4"/>
  <c r="J115" i="4"/>
  <c r="C115" i="4"/>
  <c r="J114" i="4"/>
  <c r="C114" i="4"/>
  <c r="K114" i="4" s="1"/>
  <c r="J113" i="4"/>
  <c r="C113" i="4"/>
  <c r="K113" i="4" s="1"/>
  <c r="K112" i="4"/>
  <c r="J112" i="4"/>
  <c r="C112" i="4"/>
  <c r="K111" i="4"/>
  <c r="J111" i="4"/>
  <c r="C111" i="4"/>
  <c r="J110" i="4"/>
  <c r="C110" i="4"/>
  <c r="K110" i="4" s="1"/>
  <c r="J109" i="4"/>
  <c r="C109" i="4"/>
  <c r="K109" i="4" s="1"/>
  <c r="K108" i="4"/>
  <c r="J108" i="4"/>
  <c r="C108" i="4"/>
  <c r="K107" i="4"/>
  <c r="J107" i="4"/>
  <c r="C107" i="4"/>
  <c r="J106" i="4"/>
  <c r="C106" i="4"/>
  <c r="K106" i="4" s="1"/>
  <c r="J105" i="4"/>
  <c r="C105" i="4"/>
  <c r="K105" i="4" s="1"/>
  <c r="K104" i="4"/>
  <c r="J104" i="4"/>
  <c r="C104" i="4"/>
  <c r="K103" i="4"/>
  <c r="J103" i="4"/>
  <c r="C103" i="4"/>
  <c r="J102" i="4"/>
  <c r="J100" i="4" s="1"/>
  <c r="J135" i="4" s="1"/>
  <c r="C102" i="4"/>
  <c r="K102" i="4" s="1"/>
  <c r="J101" i="4"/>
  <c r="C101" i="4"/>
  <c r="K101" i="4" s="1"/>
  <c r="I100" i="4"/>
  <c r="I135" i="4" s="1"/>
  <c r="I161" i="4" s="1"/>
  <c r="H100" i="4"/>
  <c r="H135" i="4" s="1"/>
  <c r="H161" i="4" s="1"/>
  <c r="G100" i="4"/>
  <c r="F100" i="4"/>
  <c r="F135" i="4" s="1"/>
  <c r="E100" i="4"/>
  <c r="E135" i="4" s="1"/>
  <c r="E161" i="4" s="1"/>
  <c r="D100" i="4"/>
  <c r="D135" i="4" s="1"/>
  <c r="D161" i="4" s="1"/>
  <c r="C100" i="4"/>
  <c r="I98" i="4"/>
  <c r="E98" i="4"/>
  <c r="C97" i="4"/>
  <c r="K96" i="4"/>
  <c r="K164" i="4" s="1"/>
  <c r="C93" i="4"/>
  <c r="C92" i="4"/>
  <c r="C166" i="4" s="1"/>
  <c r="J91" i="4"/>
  <c r="C91" i="4"/>
  <c r="K91" i="4" s="1"/>
  <c r="J90" i="4"/>
  <c r="C90" i="4"/>
  <c r="K90" i="4" s="1"/>
  <c r="K89" i="4"/>
  <c r="J89" i="4"/>
  <c r="C89" i="4"/>
  <c r="J88" i="4"/>
  <c r="K88" i="4" s="1"/>
  <c r="C88" i="4"/>
  <c r="J87" i="4"/>
  <c r="C87" i="4"/>
  <c r="K87" i="4" s="1"/>
  <c r="J86" i="4"/>
  <c r="J85" i="4" s="1"/>
  <c r="C86" i="4"/>
  <c r="K86" i="4" s="1"/>
  <c r="K85" i="4" s="1"/>
  <c r="I85" i="4"/>
  <c r="H85" i="4"/>
  <c r="G85" i="4"/>
  <c r="F85" i="4"/>
  <c r="E85" i="4"/>
  <c r="D85" i="4"/>
  <c r="C85" i="4"/>
  <c r="J84" i="4"/>
  <c r="C84" i="4"/>
  <c r="K84" i="4" s="1"/>
  <c r="K83" i="4"/>
  <c r="J83" i="4"/>
  <c r="C83" i="4"/>
  <c r="J82" i="4"/>
  <c r="K82" i="4" s="1"/>
  <c r="K81" i="4" s="1"/>
  <c r="C82" i="4"/>
  <c r="I81" i="4"/>
  <c r="H81" i="4"/>
  <c r="G81" i="4"/>
  <c r="F81" i="4"/>
  <c r="E81" i="4"/>
  <c r="D81" i="4"/>
  <c r="C81" i="4"/>
  <c r="J80" i="4"/>
  <c r="J78" i="4" s="1"/>
  <c r="C80" i="4"/>
  <c r="J79" i="4"/>
  <c r="C79" i="4"/>
  <c r="K79" i="4" s="1"/>
  <c r="I78" i="4"/>
  <c r="H78" i="4"/>
  <c r="H92" i="4" s="1"/>
  <c r="H166" i="4" s="1"/>
  <c r="G78" i="4"/>
  <c r="F78" i="4"/>
  <c r="E78" i="4"/>
  <c r="D78" i="4"/>
  <c r="D92" i="4" s="1"/>
  <c r="D166" i="4" s="1"/>
  <c r="C78" i="4"/>
  <c r="J77" i="4"/>
  <c r="C77" i="4"/>
  <c r="K77" i="4" s="1"/>
  <c r="J76" i="4"/>
  <c r="C76" i="4"/>
  <c r="K76" i="4" s="1"/>
  <c r="K75" i="4"/>
  <c r="J75" i="4"/>
  <c r="C75" i="4"/>
  <c r="J74" i="4"/>
  <c r="K74" i="4" s="1"/>
  <c r="K73" i="4" s="1"/>
  <c r="C74" i="4"/>
  <c r="I73" i="4"/>
  <c r="H73" i="4"/>
  <c r="G73" i="4"/>
  <c r="F73" i="4"/>
  <c r="E73" i="4"/>
  <c r="D73" i="4"/>
  <c r="C73" i="4"/>
  <c r="J72" i="4"/>
  <c r="K72" i="4" s="1"/>
  <c r="C72" i="4"/>
  <c r="J71" i="4"/>
  <c r="C71" i="4"/>
  <c r="K71" i="4" s="1"/>
  <c r="J70" i="4"/>
  <c r="J69" i="4" s="1"/>
  <c r="C70" i="4"/>
  <c r="K70" i="4" s="1"/>
  <c r="I69" i="4"/>
  <c r="I92" i="4" s="1"/>
  <c r="I166" i="4" s="1"/>
  <c r="H69" i="4"/>
  <c r="G69" i="4"/>
  <c r="G92" i="4" s="1"/>
  <c r="F69" i="4"/>
  <c r="F92" i="4" s="1"/>
  <c r="E69" i="4"/>
  <c r="E92" i="4" s="1"/>
  <c r="E166" i="4" s="1"/>
  <c r="D69" i="4"/>
  <c r="C69" i="4"/>
  <c r="C68" i="4"/>
  <c r="C165" i="4" s="1"/>
  <c r="J67" i="4"/>
  <c r="C67" i="4"/>
  <c r="K67" i="4" s="1"/>
  <c r="J66" i="4"/>
  <c r="C66" i="4"/>
  <c r="K66" i="4" s="1"/>
  <c r="K65" i="4"/>
  <c r="J65" i="4"/>
  <c r="C65" i="4"/>
  <c r="J64" i="4"/>
  <c r="K64" i="4" s="1"/>
  <c r="K63" i="4" s="1"/>
  <c r="C64" i="4"/>
  <c r="I63" i="4"/>
  <c r="H63" i="4"/>
  <c r="G63" i="4"/>
  <c r="F63" i="4"/>
  <c r="E63" i="4"/>
  <c r="D63" i="4"/>
  <c r="C63" i="4"/>
  <c r="J62" i="4"/>
  <c r="K62" i="4" s="1"/>
  <c r="C62" i="4"/>
  <c r="J61" i="4"/>
  <c r="C61" i="4"/>
  <c r="K61" i="4" s="1"/>
  <c r="J60" i="4"/>
  <c r="C60" i="4"/>
  <c r="K60" i="4" s="1"/>
  <c r="K59" i="4"/>
  <c r="J59" i="4"/>
  <c r="C59" i="4"/>
  <c r="J58" i="4"/>
  <c r="I58" i="4"/>
  <c r="H58" i="4"/>
  <c r="G58" i="4"/>
  <c r="F58" i="4"/>
  <c r="E58" i="4"/>
  <c r="D58" i="4"/>
  <c r="C58" i="4"/>
  <c r="K57" i="4"/>
  <c r="J57" i="4"/>
  <c r="C57" i="4"/>
  <c r="J56" i="4"/>
  <c r="K56" i="4" s="1"/>
  <c r="C56" i="4"/>
  <c r="J55" i="4"/>
  <c r="C55" i="4"/>
  <c r="K55" i="4" s="1"/>
  <c r="J54" i="4"/>
  <c r="C54" i="4"/>
  <c r="K54" i="4" s="1"/>
  <c r="K53" i="4"/>
  <c r="J53" i="4"/>
  <c r="C53" i="4"/>
  <c r="J52" i="4"/>
  <c r="I52" i="4"/>
  <c r="H52" i="4"/>
  <c r="G52" i="4"/>
  <c r="F52" i="4"/>
  <c r="E52" i="4"/>
  <c r="D52" i="4"/>
  <c r="C52" i="4"/>
  <c r="K51" i="4"/>
  <c r="J51" i="4"/>
  <c r="C51" i="4"/>
  <c r="J50" i="4"/>
  <c r="C50" i="4"/>
  <c r="K50" i="4" s="1"/>
  <c r="J49" i="4"/>
  <c r="C49" i="4"/>
  <c r="K49" i="4" s="1"/>
  <c r="J48" i="4"/>
  <c r="C48" i="4"/>
  <c r="K48" i="4" s="1"/>
  <c r="K47" i="4"/>
  <c r="J47" i="4"/>
  <c r="C47" i="4"/>
  <c r="J46" i="4"/>
  <c r="C46" i="4"/>
  <c r="K46" i="4" s="1"/>
  <c r="J45" i="4"/>
  <c r="C45" i="4"/>
  <c r="K45" i="4" s="1"/>
  <c r="J44" i="4"/>
  <c r="C44" i="4"/>
  <c r="K44" i="4" s="1"/>
  <c r="K43" i="4"/>
  <c r="J43" i="4"/>
  <c r="C43" i="4"/>
  <c r="J42" i="4"/>
  <c r="J40" i="4" s="1"/>
  <c r="C42" i="4"/>
  <c r="K42" i="4" s="1"/>
  <c r="J41" i="4"/>
  <c r="C41" i="4"/>
  <c r="K41" i="4" s="1"/>
  <c r="K40" i="4" s="1"/>
  <c r="I40" i="4"/>
  <c r="H40" i="4"/>
  <c r="G40" i="4"/>
  <c r="F40" i="4"/>
  <c r="E40" i="4"/>
  <c r="D40" i="4"/>
  <c r="C40" i="4"/>
  <c r="J39" i="4"/>
  <c r="C39" i="4"/>
  <c r="K39" i="4" s="1"/>
  <c r="B39" i="4"/>
  <c r="J38" i="4"/>
  <c r="C38" i="4"/>
  <c r="K38" i="4" s="1"/>
  <c r="B38" i="4"/>
  <c r="J37" i="4"/>
  <c r="C37" i="4"/>
  <c r="K37" i="4" s="1"/>
  <c r="B37" i="4"/>
  <c r="J36" i="4"/>
  <c r="C36" i="4"/>
  <c r="K36" i="4" s="1"/>
  <c r="B36" i="4"/>
  <c r="J35" i="4"/>
  <c r="C35" i="4"/>
  <c r="K35" i="4" s="1"/>
  <c r="B35" i="4"/>
  <c r="J34" i="4"/>
  <c r="C34" i="4"/>
  <c r="K34" i="4" s="1"/>
  <c r="B34" i="4"/>
  <c r="J33" i="4"/>
  <c r="C33" i="4"/>
  <c r="K33" i="4" s="1"/>
  <c r="B33" i="4"/>
  <c r="J32" i="4"/>
  <c r="I32" i="4"/>
  <c r="H32" i="4"/>
  <c r="G32" i="4"/>
  <c r="F32" i="4"/>
  <c r="E32" i="4"/>
  <c r="D32" i="4"/>
  <c r="C32" i="4"/>
  <c r="J31" i="4"/>
  <c r="C31" i="4"/>
  <c r="K31" i="4" s="1"/>
  <c r="J30" i="4"/>
  <c r="C30" i="4"/>
  <c r="K30" i="4" s="1"/>
  <c r="K29" i="4"/>
  <c r="J29" i="4"/>
  <c r="C29" i="4"/>
  <c r="K28" i="4"/>
  <c r="J28" i="4"/>
  <c r="C28" i="4"/>
  <c r="J27" i="4"/>
  <c r="C27" i="4"/>
  <c r="K27" i="4" s="1"/>
  <c r="J26" i="4"/>
  <c r="J25" i="4" s="1"/>
  <c r="C26" i="4"/>
  <c r="K26" i="4" s="1"/>
  <c r="I25" i="4"/>
  <c r="H25" i="4"/>
  <c r="H68" i="4" s="1"/>
  <c r="G25" i="4"/>
  <c r="F25" i="4"/>
  <c r="E25" i="4"/>
  <c r="D25" i="4"/>
  <c r="D68" i="4" s="1"/>
  <c r="C25" i="4"/>
  <c r="J24" i="4"/>
  <c r="C24" i="4"/>
  <c r="K24" i="4" s="1"/>
  <c r="K23" i="4"/>
  <c r="J23" i="4"/>
  <c r="C23" i="4"/>
  <c r="K22" i="4"/>
  <c r="J22" i="4"/>
  <c r="C22" i="4"/>
  <c r="J21" i="4"/>
  <c r="J18" i="4" s="1"/>
  <c r="C21" i="4"/>
  <c r="K21" i="4" s="1"/>
  <c r="J20" i="4"/>
  <c r="C20" i="4"/>
  <c r="K20" i="4" s="1"/>
  <c r="K19" i="4"/>
  <c r="J19" i="4"/>
  <c r="C19" i="4"/>
  <c r="I18" i="4"/>
  <c r="H18" i="4"/>
  <c r="G18" i="4"/>
  <c r="F18" i="4"/>
  <c r="E18" i="4"/>
  <c r="D18" i="4"/>
  <c r="C18" i="4"/>
  <c r="K17" i="4"/>
  <c r="J17" i="4"/>
  <c r="C17" i="4"/>
  <c r="K16" i="4"/>
  <c r="J16" i="4"/>
  <c r="C16" i="4"/>
  <c r="J15" i="4"/>
  <c r="C15" i="4"/>
  <c r="K15" i="4" s="1"/>
  <c r="J14" i="4"/>
  <c r="C14" i="4"/>
  <c r="K14" i="4" s="1"/>
  <c r="K13" i="4"/>
  <c r="J13" i="4"/>
  <c r="C13" i="4"/>
  <c r="K12" i="4"/>
  <c r="J12" i="4"/>
  <c r="C12" i="4"/>
  <c r="J11" i="4"/>
  <c r="I11" i="4"/>
  <c r="I68" i="4" s="1"/>
  <c r="H11" i="4"/>
  <c r="G11" i="4"/>
  <c r="G68" i="4" s="1"/>
  <c r="F11" i="4"/>
  <c r="F68" i="4" s="1"/>
  <c r="E11" i="4"/>
  <c r="E68" i="4" s="1"/>
  <c r="D11" i="4"/>
  <c r="C11" i="4"/>
  <c r="K9" i="4"/>
  <c r="K98" i="4" s="1"/>
  <c r="J9" i="4"/>
  <c r="J98" i="4" s="1"/>
  <c r="I9" i="4"/>
  <c r="H9" i="4"/>
  <c r="H98" i="4" s="1"/>
  <c r="G9" i="4"/>
  <c r="G98" i="4" s="1"/>
  <c r="F9" i="4"/>
  <c r="F98" i="4" s="1"/>
  <c r="E9" i="4"/>
  <c r="D9" i="4"/>
  <c r="D98" i="4" s="1"/>
  <c r="C8" i="4"/>
  <c r="A4" i="4"/>
  <c r="A3" i="4"/>
  <c r="C162" i="3"/>
  <c r="C161" i="3"/>
  <c r="F160" i="3"/>
  <c r="C160" i="3"/>
  <c r="K159" i="3"/>
  <c r="J159" i="3"/>
  <c r="C159" i="3"/>
  <c r="K158" i="3"/>
  <c r="J158" i="3"/>
  <c r="C158" i="3"/>
  <c r="J157" i="3"/>
  <c r="C157" i="3"/>
  <c r="J156" i="3"/>
  <c r="C156" i="3"/>
  <c r="K156" i="3" s="1"/>
  <c r="K155" i="3"/>
  <c r="J155" i="3"/>
  <c r="C155" i="3"/>
  <c r="J154" i="3"/>
  <c r="K154" i="3" s="1"/>
  <c r="C154" i="3"/>
  <c r="J153" i="3"/>
  <c r="C153" i="3"/>
  <c r="K153" i="3" s="1"/>
  <c r="I152" i="3"/>
  <c r="H152" i="3"/>
  <c r="G152" i="3"/>
  <c r="F152" i="3"/>
  <c r="E152" i="3"/>
  <c r="D152" i="3"/>
  <c r="C152" i="3"/>
  <c r="J151" i="3"/>
  <c r="C151" i="3"/>
  <c r="K151" i="3" s="1"/>
  <c r="J150" i="3"/>
  <c r="C150" i="3"/>
  <c r="K150" i="3" s="1"/>
  <c r="K149" i="3"/>
  <c r="J149" i="3"/>
  <c r="C149" i="3"/>
  <c r="J148" i="3"/>
  <c r="J147" i="3" s="1"/>
  <c r="C148" i="3"/>
  <c r="I147" i="3"/>
  <c r="H147" i="3"/>
  <c r="G147" i="3"/>
  <c r="F147" i="3"/>
  <c r="E147" i="3"/>
  <c r="D147" i="3"/>
  <c r="C147" i="3"/>
  <c r="J146" i="3"/>
  <c r="K146" i="3" s="1"/>
  <c r="C146" i="3"/>
  <c r="J145" i="3"/>
  <c r="C145" i="3"/>
  <c r="J144" i="3"/>
  <c r="C144" i="3"/>
  <c r="K144" i="3" s="1"/>
  <c r="K143" i="3"/>
  <c r="J143" i="3"/>
  <c r="C143" i="3"/>
  <c r="J142" i="3"/>
  <c r="K142" i="3" s="1"/>
  <c r="C142" i="3"/>
  <c r="J141" i="3"/>
  <c r="C141" i="3"/>
  <c r="K141" i="3" s="1"/>
  <c r="I140" i="3"/>
  <c r="H140" i="3"/>
  <c r="G140" i="3"/>
  <c r="F140" i="3"/>
  <c r="E140" i="3"/>
  <c r="D140" i="3"/>
  <c r="C140" i="3"/>
  <c r="J139" i="3"/>
  <c r="C139" i="3"/>
  <c r="K139" i="3" s="1"/>
  <c r="J138" i="3"/>
  <c r="C138" i="3"/>
  <c r="K138" i="3" s="1"/>
  <c r="K137" i="3"/>
  <c r="K136" i="3" s="1"/>
  <c r="J137" i="3"/>
  <c r="C137" i="3"/>
  <c r="J136" i="3"/>
  <c r="I136" i="3"/>
  <c r="I160" i="3" s="1"/>
  <c r="H136" i="3"/>
  <c r="H160" i="3" s="1"/>
  <c r="G136" i="3"/>
  <c r="G160" i="3" s="1"/>
  <c r="F136" i="3"/>
  <c r="E136" i="3"/>
  <c r="E160" i="3" s="1"/>
  <c r="D136" i="3"/>
  <c r="D160" i="3" s="1"/>
  <c r="C136" i="3"/>
  <c r="H135" i="3"/>
  <c r="H161" i="3" s="1"/>
  <c r="C135" i="3"/>
  <c r="J134" i="3"/>
  <c r="C134" i="3"/>
  <c r="K134" i="3" s="1"/>
  <c r="K133" i="3"/>
  <c r="J133" i="3"/>
  <c r="C133" i="3"/>
  <c r="K132" i="3"/>
  <c r="J132" i="3"/>
  <c r="C132" i="3"/>
  <c r="J131" i="3"/>
  <c r="C131" i="3"/>
  <c r="J130" i="3"/>
  <c r="C130" i="3"/>
  <c r="K130" i="3" s="1"/>
  <c r="K129" i="3"/>
  <c r="J129" i="3"/>
  <c r="C129" i="3"/>
  <c r="J128" i="3"/>
  <c r="K128" i="3" s="1"/>
  <c r="C128" i="3"/>
  <c r="J127" i="3"/>
  <c r="C127" i="3"/>
  <c r="K127" i="3" s="1"/>
  <c r="J126" i="3"/>
  <c r="C126" i="3"/>
  <c r="K126" i="3" s="1"/>
  <c r="K125" i="3"/>
  <c r="J125" i="3"/>
  <c r="C125" i="3"/>
  <c r="K124" i="3"/>
  <c r="J124" i="3"/>
  <c r="J121" i="3" s="1"/>
  <c r="C124" i="3"/>
  <c r="J123" i="3"/>
  <c r="C123" i="3"/>
  <c r="J122" i="3"/>
  <c r="C122" i="3"/>
  <c r="K122" i="3" s="1"/>
  <c r="K121" i="3"/>
  <c r="I121" i="3"/>
  <c r="H121" i="3"/>
  <c r="G121" i="3"/>
  <c r="G135" i="3" s="1"/>
  <c r="G161" i="3" s="1"/>
  <c r="F121" i="3"/>
  <c r="E121" i="3"/>
  <c r="D121" i="3"/>
  <c r="C121" i="3"/>
  <c r="J120" i="3"/>
  <c r="C120" i="3"/>
  <c r="K120" i="3" s="1"/>
  <c r="K119" i="3"/>
  <c r="J119" i="3"/>
  <c r="C119" i="3"/>
  <c r="J118" i="3"/>
  <c r="K118" i="3" s="1"/>
  <c r="C118" i="3"/>
  <c r="J117" i="3"/>
  <c r="C117" i="3"/>
  <c r="J116" i="3"/>
  <c r="C116" i="3"/>
  <c r="K116" i="3" s="1"/>
  <c r="K115" i="3"/>
  <c r="J115" i="3"/>
  <c r="C115" i="3"/>
  <c r="J114" i="3"/>
  <c r="K114" i="3" s="1"/>
  <c r="C114" i="3"/>
  <c r="J113" i="3"/>
  <c r="C113" i="3"/>
  <c r="J112" i="3"/>
  <c r="C112" i="3"/>
  <c r="K112" i="3" s="1"/>
  <c r="K111" i="3"/>
  <c r="J111" i="3"/>
  <c r="C111" i="3"/>
  <c r="K110" i="3"/>
  <c r="J110" i="3"/>
  <c r="C110" i="3"/>
  <c r="J109" i="3"/>
  <c r="C109" i="3"/>
  <c r="J108" i="3"/>
  <c r="C108" i="3"/>
  <c r="K108" i="3" s="1"/>
  <c r="K107" i="3"/>
  <c r="J107" i="3"/>
  <c r="C107" i="3"/>
  <c r="J106" i="3"/>
  <c r="K106" i="3" s="1"/>
  <c r="C106" i="3"/>
  <c r="J105" i="3"/>
  <c r="C105" i="3"/>
  <c r="K105" i="3" s="1"/>
  <c r="J104" i="3"/>
  <c r="C104" i="3"/>
  <c r="K104" i="3" s="1"/>
  <c r="K103" i="3"/>
  <c r="J103" i="3"/>
  <c r="C103" i="3"/>
  <c r="K102" i="3"/>
  <c r="J102" i="3"/>
  <c r="C102" i="3"/>
  <c r="J101" i="3"/>
  <c r="J100" i="3" s="1"/>
  <c r="J135" i="3" s="1"/>
  <c r="C101" i="3"/>
  <c r="I100" i="3"/>
  <c r="I135" i="3" s="1"/>
  <c r="I161" i="3" s="1"/>
  <c r="H100" i="3"/>
  <c r="G100" i="3"/>
  <c r="F100" i="3"/>
  <c r="F135" i="3" s="1"/>
  <c r="F161" i="3" s="1"/>
  <c r="E100" i="3"/>
  <c r="E135" i="3" s="1"/>
  <c r="E161" i="3" s="1"/>
  <c r="D100" i="3"/>
  <c r="D135" i="3" s="1"/>
  <c r="D161" i="3" s="1"/>
  <c r="C100" i="3"/>
  <c r="J98" i="3"/>
  <c r="F98" i="3"/>
  <c r="E98" i="3"/>
  <c r="C97" i="3"/>
  <c r="K96" i="3"/>
  <c r="K164" i="3" s="1"/>
  <c r="C93" i="3"/>
  <c r="C92" i="3"/>
  <c r="C166" i="3" s="1"/>
  <c r="J91" i="3"/>
  <c r="C91" i="3"/>
  <c r="J90" i="3"/>
  <c r="C90" i="3"/>
  <c r="K90" i="3" s="1"/>
  <c r="K89" i="3"/>
  <c r="J89" i="3"/>
  <c r="C89" i="3"/>
  <c r="K88" i="3"/>
  <c r="J88" i="3"/>
  <c r="C88" i="3"/>
  <c r="J87" i="3"/>
  <c r="C87" i="3"/>
  <c r="K87" i="3" s="1"/>
  <c r="J86" i="3"/>
  <c r="J85" i="3" s="1"/>
  <c r="C86" i="3"/>
  <c r="K86" i="3" s="1"/>
  <c r="K85" i="3" s="1"/>
  <c r="I85" i="3"/>
  <c r="H85" i="3"/>
  <c r="G85" i="3"/>
  <c r="F85" i="3"/>
  <c r="E85" i="3"/>
  <c r="D85" i="3"/>
  <c r="C85" i="3"/>
  <c r="J84" i="3"/>
  <c r="C84" i="3"/>
  <c r="K84" i="3" s="1"/>
  <c r="K83" i="3"/>
  <c r="J83" i="3"/>
  <c r="C83" i="3"/>
  <c r="K82" i="3"/>
  <c r="K81" i="3" s="1"/>
  <c r="J82" i="3"/>
  <c r="J81" i="3" s="1"/>
  <c r="C82" i="3"/>
  <c r="I81" i="3"/>
  <c r="H81" i="3"/>
  <c r="G81" i="3"/>
  <c r="F81" i="3"/>
  <c r="E81" i="3"/>
  <c r="D81" i="3"/>
  <c r="C81" i="3"/>
  <c r="J80" i="3"/>
  <c r="K80" i="3" s="1"/>
  <c r="C80" i="3"/>
  <c r="J79" i="3"/>
  <c r="C79" i="3"/>
  <c r="K79" i="3" s="1"/>
  <c r="I78" i="3"/>
  <c r="I92" i="3" s="1"/>
  <c r="I166" i="3" s="1"/>
  <c r="H78" i="3"/>
  <c r="G78" i="3"/>
  <c r="F78" i="3"/>
  <c r="E78" i="3"/>
  <c r="D78" i="3"/>
  <c r="C78" i="3"/>
  <c r="J77" i="3"/>
  <c r="C77" i="3"/>
  <c r="K77" i="3" s="1"/>
  <c r="J76" i="3"/>
  <c r="C76" i="3"/>
  <c r="K76" i="3" s="1"/>
  <c r="K75" i="3"/>
  <c r="J75" i="3"/>
  <c r="C75" i="3"/>
  <c r="J74" i="3"/>
  <c r="K74" i="3" s="1"/>
  <c r="K73" i="3" s="1"/>
  <c r="C74" i="3"/>
  <c r="J73" i="3"/>
  <c r="I73" i="3"/>
  <c r="H73" i="3"/>
  <c r="G73" i="3"/>
  <c r="F73" i="3"/>
  <c r="F92" i="3" s="1"/>
  <c r="E73" i="3"/>
  <c r="E92" i="3" s="1"/>
  <c r="E166" i="3" s="1"/>
  <c r="D73" i="3"/>
  <c r="C73" i="3"/>
  <c r="K72" i="3"/>
  <c r="J72" i="3"/>
  <c r="C72" i="3"/>
  <c r="J71" i="3"/>
  <c r="C71" i="3"/>
  <c r="J70" i="3"/>
  <c r="C70" i="3"/>
  <c r="K70" i="3" s="1"/>
  <c r="I69" i="3"/>
  <c r="H69" i="3"/>
  <c r="H92" i="3" s="1"/>
  <c r="H166" i="3" s="1"/>
  <c r="G69" i="3"/>
  <c r="G92" i="3" s="1"/>
  <c r="F69" i="3"/>
  <c r="E69" i="3"/>
  <c r="D69" i="3"/>
  <c r="D92" i="3" s="1"/>
  <c r="D166" i="3" s="1"/>
  <c r="C69" i="3"/>
  <c r="C68" i="3"/>
  <c r="C165" i="3" s="1"/>
  <c r="J67" i="3"/>
  <c r="C67" i="3"/>
  <c r="J66" i="3"/>
  <c r="C66" i="3"/>
  <c r="K66" i="3" s="1"/>
  <c r="K65" i="3"/>
  <c r="J65" i="3"/>
  <c r="C65" i="3"/>
  <c r="K64" i="3"/>
  <c r="K63" i="3" s="1"/>
  <c r="J64" i="3"/>
  <c r="J63" i="3" s="1"/>
  <c r="C64" i="3"/>
  <c r="I63" i="3"/>
  <c r="H63" i="3"/>
  <c r="G63" i="3"/>
  <c r="F63" i="3"/>
  <c r="E63" i="3"/>
  <c r="D63" i="3"/>
  <c r="C63" i="3"/>
  <c r="J62" i="3"/>
  <c r="K62" i="3" s="1"/>
  <c r="C62" i="3"/>
  <c r="J61" i="3"/>
  <c r="C61" i="3"/>
  <c r="K61" i="3" s="1"/>
  <c r="J60" i="3"/>
  <c r="C60" i="3"/>
  <c r="K60" i="3" s="1"/>
  <c r="K59" i="3"/>
  <c r="J59" i="3"/>
  <c r="C59" i="3"/>
  <c r="K58" i="3"/>
  <c r="J58" i="3"/>
  <c r="I58" i="3"/>
  <c r="H58" i="3"/>
  <c r="G58" i="3"/>
  <c r="F58" i="3"/>
  <c r="E58" i="3"/>
  <c r="D58" i="3"/>
  <c r="C58" i="3"/>
  <c r="K57" i="3"/>
  <c r="J57" i="3"/>
  <c r="C57" i="3"/>
  <c r="K56" i="3"/>
  <c r="J56" i="3"/>
  <c r="C56" i="3"/>
  <c r="J55" i="3"/>
  <c r="C55" i="3"/>
  <c r="J54" i="3"/>
  <c r="C54" i="3"/>
  <c r="K54" i="3" s="1"/>
  <c r="K53" i="3"/>
  <c r="J53" i="3"/>
  <c r="C53" i="3"/>
  <c r="J52" i="3"/>
  <c r="I52" i="3"/>
  <c r="H52" i="3"/>
  <c r="G52" i="3"/>
  <c r="F52" i="3"/>
  <c r="E52" i="3"/>
  <c r="D52" i="3"/>
  <c r="C52" i="3"/>
  <c r="K51" i="3"/>
  <c r="J51" i="3"/>
  <c r="C51" i="3"/>
  <c r="J50" i="3"/>
  <c r="K50" i="3" s="1"/>
  <c r="C50" i="3"/>
  <c r="J49" i="3"/>
  <c r="C49" i="3"/>
  <c r="K49" i="3" s="1"/>
  <c r="J48" i="3"/>
  <c r="C48" i="3"/>
  <c r="K48" i="3" s="1"/>
  <c r="K47" i="3"/>
  <c r="J47" i="3"/>
  <c r="C47" i="3"/>
  <c r="K46" i="3"/>
  <c r="J46" i="3"/>
  <c r="C46" i="3"/>
  <c r="J45" i="3"/>
  <c r="C45" i="3"/>
  <c r="J44" i="3"/>
  <c r="C44" i="3"/>
  <c r="K44" i="3" s="1"/>
  <c r="K43" i="3"/>
  <c r="J43" i="3"/>
  <c r="C43" i="3"/>
  <c r="J42" i="3"/>
  <c r="K42" i="3" s="1"/>
  <c r="C42" i="3"/>
  <c r="J41" i="3"/>
  <c r="C41" i="3"/>
  <c r="K41" i="3" s="1"/>
  <c r="I40" i="3"/>
  <c r="H40" i="3"/>
  <c r="G40" i="3"/>
  <c r="F40" i="3"/>
  <c r="E40" i="3"/>
  <c r="D40" i="3"/>
  <c r="C40" i="3"/>
  <c r="J39" i="3"/>
  <c r="C39" i="3"/>
  <c r="K39" i="3" s="1"/>
  <c r="B39" i="3"/>
  <c r="J38" i="3"/>
  <c r="C38" i="3"/>
  <c r="K38" i="3" s="1"/>
  <c r="B38" i="3"/>
  <c r="J37" i="3"/>
  <c r="C37" i="3"/>
  <c r="B37" i="3"/>
  <c r="J36" i="3"/>
  <c r="J32" i="3" s="1"/>
  <c r="C36" i="3"/>
  <c r="B36" i="3"/>
  <c r="J35" i="3"/>
  <c r="C35" i="3"/>
  <c r="K35" i="3" s="1"/>
  <c r="B35" i="3"/>
  <c r="J34" i="3"/>
  <c r="C34" i="3"/>
  <c r="K34" i="3" s="1"/>
  <c r="B34" i="3"/>
  <c r="K33" i="3"/>
  <c r="J33" i="3"/>
  <c r="C33" i="3"/>
  <c r="B33" i="3"/>
  <c r="I32" i="3"/>
  <c r="H32" i="3"/>
  <c r="G32" i="3"/>
  <c r="F32" i="3"/>
  <c r="E32" i="3"/>
  <c r="D32" i="3"/>
  <c r="C32" i="3"/>
  <c r="J31" i="3"/>
  <c r="K31" i="3" s="1"/>
  <c r="C31" i="3"/>
  <c r="K30" i="3"/>
  <c r="J30" i="3"/>
  <c r="C30" i="3"/>
  <c r="J29" i="3"/>
  <c r="C29" i="3"/>
  <c r="J28" i="3"/>
  <c r="C28" i="3"/>
  <c r="K28" i="3" s="1"/>
  <c r="K27" i="3"/>
  <c r="J27" i="3"/>
  <c r="C27" i="3"/>
  <c r="K26" i="3"/>
  <c r="J26" i="3"/>
  <c r="J25" i="3" s="1"/>
  <c r="C26" i="3"/>
  <c r="I25" i="3"/>
  <c r="H25" i="3"/>
  <c r="G25" i="3"/>
  <c r="F25" i="3"/>
  <c r="E25" i="3"/>
  <c r="D25" i="3"/>
  <c r="C25" i="3"/>
  <c r="J24" i="3"/>
  <c r="C24" i="3"/>
  <c r="K24" i="3" s="1"/>
  <c r="J23" i="3"/>
  <c r="C23" i="3"/>
  <c r="K22" i="3"/>
  <c r="J22" i="3"/>
  <c r="C22" i="3"/>
  <c r="J21" i="3"/>
  <c r="K21" i="3" s="1"/>
  <c r="C21" i="3"/>
  <c r="J20" i="3"/>
  <c r="C20" i="3"/>
  <c r="K20" i="3" s="1"/>
  <c r="J19" i="3"/>
  <c r="C19" i="3"/>
  <c r="I18" i="3"/>
  <c r="I68" i="3" s="1"/>
  <c r="H18" i="3"/>
  <c r="G18" i="3"/>
  <c r="F18" i="3"/>
  <c r="E18" i="3"/>
  <c r="E68" i="3" s="1"/>
  <c r="D18" i="3"/>
  <c r="C18" i="3"/>
  <c r="J17" i="3"/>
  <c r="C17" i="3"/>
  <c r="K17" i="3" s="1"/>
  <c r="K16" i="3"/>
  <c r="J16" i="3"/>
  <c r="C16" i="3"/>
  <c r="K15" i="3"/>
  <c r="J15" i="3"/>
  <c r="C15" i="3"/>
  <c r="J14" i="3"/>
  <c r="J11" i="3" s="1"/>
  <c r="C14" i="3"/>
  <c r="K14" i="3" s="1"/>
  <c r="J13" i="3"/>
  <c r="C13" i="3"/>
  <c r="K13" i="3" s="1"/>
  <c r="K12" i="3"/>
  <c r="J12" i="3"/>
  <c r="C12" i="3"/>
  <c r="I11" i="3"/>
  <c r="H11" i="3"/>
  <c r="H68" i="3" s="1"/>
  <c r="G11" i="3"/>
  <c r="G68" i="3" s="1"/>
  <c r="F11" i="3"/>
  <c r="F68" i="3" s="1"/>
  <c r="F93" i="3" s="1"/>
  <c r="E11" i="3"/>
  <c r="D11" i="3"/>
  <c r="D68" i="3" s="1"/>
  <c r="C11" i="3"/>
  <c r="K9" i="3"/>
  <c r="K98" i="3" s="1"/>
  <c r="J9" i="3"/>
  <c r="I9" i="3"/>
  <c r="I98" i="3" s="1"/>
  <c r="H9" i="3"/>
  <c r="H98" i="3" s="1"/>
  <c r="G9" i="3"/>
  <c r="G98" i="3" s="1"/>
  <c r="F9" i="3"/>
  <c r="E9" i="3"/>
  <c r="D9" i="3"/>
  <c r="D98" i="3" s="1"/>
  <c r="C8" i="3"/>
  <c r="A4" i="3"/>
  <c r="A3" i="3"/>
  <c r="G165" i="4" l="1"/>
  <c r="G93" i="4"/>
  <c r="J161" i="4"/>
  <c r="K25" i="4"/>
  <c r="F166" i="4"/>
  <c r="K69" i="4"/>
  <c r="F161" i="4"/>
  <c r="K100" i="4"/>
  <c r="K135" i="4" s="1"/>
  <c r="K152" i="4"/>
  <c r="E93" i="4"/>
  <c r="E165" i="4"/>
  <c r="I93" i="4"/>
  <c r="I165" i="4"/>
  <c r="K11" i="4"/>
  <c r="K18" i="4"/>
  <c r="K52" i="4"/>
  <c r="K58" i="4"/>
  <c r="G166" i="4"/>
  <c r="J92" i="4"/>
  <c r="J166" i="4" s="1"/>
  <c r="K160" i="4"/>
  <c r="F93" i="4"/>
  <c r="F165" i="4"/>
  <c r="D165" i="4"/>
  <c r="D93" i="4"/>
  <c r="H165" i="4"/>
  <c r="H93" i="4"/>
  <c r="K32" i="4"/>
  <c r="J63" i="4"/>
  <c r="J68" i="4" s="1"/>
  <c r="J73" i="4"/>
  <c r="K80" i="4"/>
  <c r="K78" i="4" s="1"/>
  <c r="J81" i="4"/>
  <c r="E93" i="3"/>
  <c r="E165" i="3"/>
  <c r="I93" i="3"/>
  <c r="I165" i="3"/>
  <c r="J160" i="3"/>
  <c r="J161" i="3" s="1"/>
  <c r="D165" i="3"/>
  <c r="D93" i="3"/>
  <c r="H165" i="3"/>
  <c r="H93" i="3"/>
  <c r="K11" i="3"/>
  <c r="G165" i="3"/>
  <c r="K23" i="3"/>
  <c r="G166" i="3"/>
  <c r="K78" i="3"/>
  <c r="K113" i="3"/>
  <c r="F165" i="3"/>
  <c r="K19" i="3"/>
  <c r="K18" i="3" s="1"/>
  <c r="K37" i="3"/>
  <c r="J40" i="3"/>
  <c r="K67" i="3"/>
  <c r="J69" i="3"/>
  <c r="J78" i="3"/>
  <c r="K91" i="3"/>
  <c r="J140" i="3"/>
  <c r="K148" i="3"/>
  <c r="K147" i="3" s="1"/>
  <c r="J152" i="3"/>
  <c r="J18" i="3"/>
  <c r="J68" i="3" s="1"/>
  <c r="K29" i="3"/>
  <c r="K25" i="3" s="1"/>
  <c r="K36" i="3"/>
  <c r="K32" i="3" s="1"/>
  <c r="K45" i="3"/>
  <c r="K40" i="3" s="1"/>
  <c r="K55" i="3"/>
  <c r="K52" i="3" s="1"/>
  <c r="K71" i="3"/>
  <c r="K69" i="3" s="1"/>
  <c r="F166" i="3"/>
  <c r="G93" i="3"/>
  <c r="K101" i="3"/>
  <c r="K100" i="3" s="1"/>
  <c r="K135" i="3" s="1"/>
  <c r="K109" i="3"/>
  <c r="K117" i="3"/>
  <c r="K123" i="3"/>
  <c r="K131" i="3"/>
  <c r="K145" i="3"/>
  <c r="K140" i="3" s="1"/>
  <c r="K160" i="3" s="1"/>
  <c r="K157" i="3"/>
  <c r="K152" i="3" s="1"/>
  <c r="C161" i="2"/>
  <c r="C160" i="2"/>
  <c r="K159" i="2"/>
  <c r="J159" i="2"/>
  <c r="C159" i="2"/>
  <c r="J158" i="2"/>
  <c r="C158" i="2"/>
  <c r="K158" i="2" s="1"/>
  <c r="J157" i="2"/>
  <c r="C157" i="2"/>
  <c r="K157" i="2" s="1"/>
  <c r="J156" i="2"/>
  <c r="C156" i="2"/>
  <c r="K156" i="2" s="1"/>
  <c r="K155" i="2"/>
  <c r="J155" i="2"/>
  <c r="C155" i="2"/>
  <c r="J154" i="2"/>
  <c r="J152" i="2" s="1"/>
  <c r="C154" i="2"/>
  <c r="K154" i="2" s="1"/>
  <c r="J153" i="2"/>
  <c r="C153" i="2"/>
  <c r="K153" i="2" s="1"/>
  <c r="I152" i="2"/>
  <c r="H152" i="2"/>
  <c r="G152" i="2"/>
  <c r="F152" i="2"/>
  <c r="E152" i="2"/>
  <c r="D152" i="2"/>
  <c r="C152" i="2"/>
  <c r="J151" i="2"/>
  <c r="C151" i="2"/>
  <c r="K151" i="2" s="1"/>
  <c r="J150" i="2"/>
  <c r="C150" i="2"/>
  <c r="K150" i="2" s="1"/>
  <c r="J149" i="2"/>
  <c r="C149" i="2"/>
  <c r="K149" i="2" s="1"/>
  <c r="J148" i="2"/>
  <c r="J147" i="2" s="1"/>
  <c r="C148" i="2"/>
  <c r="K148" i="2" s="1"/>
  <c r="I147" i="2"/>
  <c r="H147" i="2"/>
  <c r="G147" i="2"/>
  <c r="F147" i="2"/>
  <c r="E147" i="2"/>
  <c r="D147" i="2"/>
  <c r="C147" i="2"/>
  <c r="J146" i="2"/>
  <c r="C146" i="2"/>
  <c r="K146" i="2" s="1"/>
  <c r="J145" i="2"/>
  <c r="C145" i="2"/>
  <c r="K145" i="2" s="1"/>
  <c r="J144" i="2"/>
  <c r="C144" i="2"/>
  <c r="K144" i="2" s="1"/>
  <c r="K143" i="2"/>
  <c r="J143" i="2"/>
  <c r="C143" i="2"/>
  <c r="J142" i="2"/>
  <c r="J140" i="2" s="1"/>
  <c r="C142" i="2"/>
  <c r="K142" i="2" s="1"/>
  <c r="J141" i="2"/>
  <c r="C141" i="2"/>
  <c r="K141" i="2" s="1"/>
  <c r="I140" i="2"/>
  <c r="H140" i="2"/>
  <c r="G140" i="2"/>
  <c r="F140" i="2"/>
  <c r="E140" i="2"/>
  <c r="D140" i="2"/>
  <c r="C140" i="2"/>
  <c r="J139" i="2"/>
  <c r="C139" i="2"/>
  <c r="K139" i="2" s="1"/>
  <c r="J138" i="2"/>
  <c r="C138" i="2"/>
  <c r="K138" i="2" s="1"/>
  <c r="J137" i="2"/>
  <c r="C137" i="2"/>
  <c r="K137" i="2" s="1"/>
  <c r="J136" i="2"/>
  <c r="I136" i="2"/>
  <c r="I160" i="2" s="1"/>
  <c r="H136" i="2"/>
  <c r="H160" i="2" s="1"/>
  <c r="G136" i="2"/>
  <c r="G160" i="2" s="1"/>
  <c r="F136" i="2"/>
  <c r="F160" i="2" s="1"/>
  <c r="E136" i="2"/>
  <c r="E160" i="2" s="1"/>
  <c r="D136" i="2"/>
  <c r="D160" i="2" s="1"/>
  <c r="C136" i="2"/>
  <c r="C135" i="2"/>
  <c r="J134" i="2"/>
  <c r="C134" i="2"/>
  <c r="K134" i="2" s="1"/>
  <c r="K133" i="2"/>
  <c r="J133" i="2"/>
  <c r="C133" i="2"/>
  <c r="J132" i="2"/>
  <c r="C132" i="2"/>
  <c r="K132" i="2" s="1"/>
  <c r="J131" i="2"/>
  <c r="C131" i="2"/>
  <c r="K131" i="2" s="1"/>
  <c r="J130" i="2"/>
  <c r="C130" i="2"/>
  <c r="K130" i="2" s="1"/>
  <c r="J129" i="2"/>
  <c r="C129" i="2"/>
  <c r="K129" i="2" s="1"/>
  <c r="J128" i="2"/>
  <c r="C128" i="2"/>
  <c r="K128" i="2" s="1"/>
  <c r="J127" i="2"/>
  <c r="C127" i="2"/>
  <c r="K127" i="2" s="1"/>
  <c r="J126" i="2"/>
  <c r="C126" i="2"/>
  <c r="K126" i="2" s="1"/>
  <c r="J125" i="2"/>
  <c r="C125" i="2"/>
  <c r="K125" i="2" s="1"/>
  <c r="J124" i="2"/>
  <c r="C124" i="2"/>
  <c r="K124" i="2" s="1"/>
  <c r="J123" i="2"/>
  <c r="C123" i="2"/>
  <c r="K123" i="2" s="1"/>
  <c r="J122" i="2"/>
  <c r="C122" i="2"/>
  <c r="I121" i="2"/>
  <c r="H121" i="2"/>
  <c r="G121" i="2"/>
  <c r="G135" i="2" s="1"/>
  <c r="F121" i="2"/>
  <c r="E121" i="2"/>
  <c r="D121" i="2"/>
  <c r="C121" i="2"/>
  <c r="J120" i="2"/>
  <c r="C120" i="2"/>
  <c r="K120" i="2" s="1"/>
  <c r="K119" i="2"/>
  <c r="J119" i="2"/>
  <c r="C119" i="2"/>
  <c r="J118" i="2"/>
  <c r="C118" i="2"/>
  <c r="K118" i="2" s="1"/>
  <c r="J117" i="2"/>
  <c r="C117" i="2"/>
  <c r="K117" i="2" s="1"/>
  <c r="J116" i="2"/>
  <c r="C116" i="2"/>
  <c r="K116" i="2" s="1"/>
  <c r="J115" i="2"/>
  <c r="C115" i="2"/>
  <c r="K115" i="2" s="1"/>
  <c r="J114" i="2"/>
  <c r="C114" i="2"/>
  <c r="K114" i="2" s="1"/>
  <c r="J113" i="2"/>
  <c r="C113" i="2"/>
  <c r="K113" i="2" s="1"/>
  <c r="J112" i="2"/>
  <c r="C112" i="2"/>
  <c r="K112" i="2" s="1"/>
  <c r="J111" i="2"/>
  <c r="C111" i="2"/>
  <c r="K111" i="2" s="1"/>
  <c r="J110" i="2"/>
  <c r="C110" i="2"/>
  <c r="K110" i="2" s="1"/>
  <c r="J109" i="2"/>
  <c r="C109" i="2"/>
  <c r="K109" i="2" s="1"/>
  <c r="J108" i="2"/>
  <c r="C108" i="2"/>
  <c r="K108" i="2" s="1"/>
  <c r="K107" i="2"/>
  <c r="J107" i="2"/>
  <c r="C107" i="2"/>
  <c r="J106" i="2"/>
  <c r="C106" i="2"/>
  <c r="K106" i="2" s="1"/>
  <c r="J105" i="2"/>
  <c r="C105" i="2"/>
  <c r="K105" i="2" s="1"/>
  <c r="J104" i="2"/>
  <c r="C104" i="2"/>
  <c r="K104" i="2" s="1"/>
  <c r="K103" i="2"/>
  <c r="J103" i="2"/>
  <c r="C103" i="2"/>
  <c r="J102" i="2"/>
  <c r="J100" i="2" s="1"/>
  <c r="C102" i="2"/>
  <c r="K102" i="2" s="1"/>
  <c r="J101" i="2"/>
  <c r="C101" i="2"/>
  <c r="K101" i="2" s="1"/>
  <c r="I100" i="2"/>
  <c r="I135" i="2" s="1"/>
  <c r="I161" i="2" s="1"/>
  <c r="H100" i="2"/>
  <c r="H135" i="2" s="1"/>
  <c r="H161" i="2" s="1"/>
  <c r="G100" i="2"/>
  <c r="F100" i="2"/>
  <c r="F135" i="2" s="1"/>
  <c r="F161" i="2" s="1"/>
  <c r="E100" i="2"/>
  <c r="E135" i="2" s="1"/>
  <c r="E161" i="2" s="1"/>
  <c r="D100" i="2"/>
  <c r="D135" i="2" s="1"/>
  <c r="D161" i="2" s="1"/>
  <c r="C100" i="2"/>
  <c r="E98" i="2"/>
  <c r="C97" i="2"/>
  <c r="K96" i="2"/>
  <c r="K164" i="2" s="1"/>
  <c r="C93" i="2"/>
  <c r="C162" i="2" s="1"/>
  <c r="C92" i="2"/>
  <c r="C166" i="2" s="1"/>
  <c r="J91" i="2"/>
  <c r="C91" i="2"/>
  <c r="K91" i="2" s="1"/>
  <c r="J90" i="2"/>
  <c r="C90" i="2"/>
  <c r="K90" i="2" s="1"/>
  <c r="K89" i="2"/>
  <c r="J89" i="2"/>
  <c r="C89" i="2"/>
  <c r="J88" i="2"/>
  <c r="C88" i="2"/>
  <c r="J87" i="2"/>
  <c r="C87" i="2"/>
  <c r="K87" i="2" s="1"/>
  <c r="J86" i="2"/>
  <c r="J85" i="2" s="1"/>
  <c r="C86" i="2"/>
  <c r="K86" i="2" s="1"/>
  <c r="I85" i="2"/>
  <c r="H85" i="2"/>
  <c r="G85" i="2"/>
  <c r="F85" i="2"/>
  <c r="E85" i="2"/>
  <c r="D85" i="2"/>
  <c r="C85" i="2"/>
  <c r="J84" i="2"/>
  <c r="C84" i="2"/>
  <c r="K84" i="2" s="1"/>
  <c r="J83" i="2"/>
  <c r="C83" i="2"/>
  <c r="K83" i="2" s="1"/>
  <c r="J82" i="2"/>
  <c r="C82" i="2"/>
  <c r="I81" i="2"/>
  <c r="H81" i="2"/>
  <c r="G81" i="2"/>
  <c r="F81" i="2"/>
  <c r="E81" i="2"/>
  <c r="D81" i="2"/>
  <c r="C81" i="2"/>
  <c r="J80" i="2"/>
  <c r="J78" i="2" s="1"/>
  <c r="C80" i="2"/>
  <c r="J79" i="2"/>
  <c r="C79" i="2"/>
  <c r="K79" i="2" s="1"/>
  <c r="I78" i="2"/>
  <c r="H78" i="2"/>
  <c r="H92" i="2" s="1"/>
  <c r="H166" i="2" s="1"/>
  <c r="G78" i="2"/>
  <c r="F78" i="2"/>
  <c r="F92" i="2" s="1"/>
  <c r="F166" i="2" s="1"/>
  <c r="E78" i="2"/>
  <c r="D78" i="2"/>
  <c r="D92" i="2" s="1"/>
  <c r="D166" i="2" s="1"/>
  <c r="C78" i="2"/>
  <c r="J77" i="2"/>
  <c r="C77" i="2"/>
  <c r="K77" i="2" s="1"/>
  <c r="J76" i="2"/>
  <c r="C76" i="2"/>
  <c r="K76" i="2" s="1"/>
  <c r="J75" i="2"/>
  <c r="C75" i="2"/>
  <c r="K75" i="2" s="1"/>
  <c r="J74" i="2"/>
  <c r="K74" i="2" s="1"/>
  <c r="C74" i="2"/>
  <c r="I73" i="2"/>
  <c r="H73" i="2"/>
  <c r="G73" i="2"/>
  <c r="F73" i="2"/>
  <c r="E73" i="2"/>
  <c r="D73" i="2"/>
  <c r="C73" i="2"/>
  <c r="J72" i="2"/>
  <c r="K72" i="2" s="1"/>
  <c r="C72" i="2"/>
  <c r="J71" i="2"/>
  <c r="C71" i="2"/>
  <c r="K71" i="2" s="1"/>
  <c r="J70" i="2"/>
  <c r="J69" i="2" s="1"/>
  <c r="C70" i="2"/>
  <c r="K70" i="2" s="1"/>
  <c r="I69" i="2"/>
  <c r="I92" i="2" s="1"/>
  <c r="I166" i="2" s="1"/>
  <c r="H69" i="2"/>
  <c r="G69" i="2"/>
  <c r="G92" i="2" s="1"/>
  <c r="F69" i="2"/>
  <c r="E69" i="2"/>
  <c r="E92" i="2" s="1"/>
  <c r="E166" i="2" s="1"/>
  <c r="D69" i="2"/>
  <c r="C69" i="2"/>
  <c r="C68" i="2"/>
  <c r="C165" i="2" s="1"/>
  <c r="J67" i="2"/>
  <c r="C67" i="2"/>
  <c r="K67" i="2" s="1"/>
  <c r="J66" i="2"/>
  <c r="C66" i="2"/>
  <c r="K66" i="2" s="1"/>
  <c r="K65" i="2"/>
  <c r="J65" i="2"/>
  <c r="C65" i="2"/>
  <c r="J64" i="2"/>
  <c r="C64" i="2"/>
  <c r="I63" i="2"/>
  <c r="H63" i="2"/>
  <c r="G63" i="2"/>
  <c r="F63" i="2"/>
  <c r="E63" i="2"/>
  <c r="D63" i="2"/>
  <c r="C63" i="2"/>
  <c r="J62" i="2"/>
  <c r="C62" i="2"/>
  <c r="J61" i="2"/>
  <c r="C61" i="2"/>
  <c r="K61" i="2" s="1"/>
  <c r="J60" i="2"/>
  <c r="C60" i="2"/>
  <c r="K60" i="2" s="1"/>
  <c r="J59" i="2"/>
  <c r="C59" i="2"/>
  <c r="K59" i="2" s="1"/>
  <c r="J58" i="2"/>
  <c r="I58" i="2"/>
  <c r="H58" i="2"/>
  <c r="G58" i="2"/>
  <c r="F58" i="2"/>
  <c r="E58" i="2"/>
  <c r="D58" i="2"/>
  <c r="C58" i="2"/>
  <c r="K57" i="2"/>
  <c r="J57" i="2"/>
  <c r="C57" i="2"/>
  <c r="J56" i="2"/>
  <c r="C56" i="2"/>
  <c r="J55" i="2"/>
  <c r="C55" i="2"/>
  <c r="K55" i="2" s="1"/>
  <c r="J54" i="2"/>
  <c r="C54" i="2"/>
  <c r="K54" i="2" s="1"/>
  <c r="J53" i="2"/>
  <c r="C53" i="2"/>
  <c r="K53" i="2" s="1"/>
  <c r="J52" i="2"/>
  <c r="I52" i="2"/>
  <c r="H52" i="2"/>
  <c r="G52" i="2"/>
  <c r="F52" i="2"/>
  <c r="E52" i="2"/>
  <c r="D52" i="2"/>
  <c r="C52" i="2"/>
  <c r="K51" i="2"/>
  <c r="J51" i="2"/>
  <c r="C51" i="2"/>
  <c r="J50" i="2"/>
  <c r="C50" i="2"/>
  <c r="J49" i="2"/>
  <c r="C49" i="2"/>
  <c r="K49" i="2" s="1"/>
  <c r="J48" i="2"/>
  <c r="C48" i="2"/>
  <c r="K48" i="2" s="1"/>
  <c r="J47" i="2"/>
  <c r="C47" i="2"/>
  <c r="K47" i="2" s="1"/>
  <c r="J46" i="2"/>
  <c r="K46" i="2" s="1"/>
  <c r="C46" i="2"/>
  <c r="J45" i="2"/>
  <c r="C45" i="2"/>
  <c r="K45" i="2" s="1"/>
  <c r="J44" i="2"/>
  <c r="C44" i="2"/>
  <c r="K44" i="2" s="1"/>
  <c r="J43" i="2"/>
  <c r="C43" i="2"/>
  <c r="K43" i="2" s="1"/>
  <c r="J42" i="2"/>
  <c r="J40" i="2" s="1"/>
  <c r="C42" i="2"/>
  <c r="K42" i="2" s="1"/>
  <c r="J41" i="2"/>
  <c r="C41" i="2"/>
  <c r="K41" i="2" s="1"/>
  <c r="I40" i="2"/>
  <c r="H40" i="2"/>
  <c r="G40" i="2"/>
  <c r="F40" i="2"/>
  <c r="E40" i="2"/>
  <c r="D40" i="2"/>
  <c r="C40" i="2"/>
  <c r="J39" i="2"/>
  <c r="C39" i="2"/>
  <c r="K39" i="2" s="1"/>
  <c r="B39" i="2"/>
  <c r="J38" i="2"/>
  <c r="C38" i="2"/>
  <c r="K38" i="2" s="1"/>
  <c r="B38" i="2"/>
  <c r="J37" i="2"/>
  <c r="C37" i="2"/>
  <c r="K37" i="2" s="1"/>
  <c r="B37" i="2"/>
  <c r="J36" i="2"/>
  <c r="C36" i="2"/>
  <c r="K36" i="2" s="1"/>
  <c r="B36" i="2"/>
  <c r="J35" i="2"/>
  <c r="C35" i="2"/>
  <c r="K35" i="2" s="1"/>
  <c r="B35" i="2"/>
  <c r="J34" i="2"/>
  <c r="C34" i="2"/>
  <c r="K34" i="2" s="1"/>
  <c r="B34" i="2"/>
  <c r="J33" i="2"/>
  <c r="C33" i="2"/>
  <c r="K33" i="2" s="1"/>
  <c r="B33" i="2"/>
  <c r="J32" i="2"/>
  <c r="I32" i="2"/>
  <c r="H32" i="2"/>
  <c r="G32" i="2"/>
  <c r="F32" i="2"/>
  <c r="E32" i="2"/>
  <c r="D32" i="2"/>
  <c r="C32" i="2"/>
  <c r="J31" i="2"/>
  <c r="C31" i="2"/>
  <c r="K31" i="2" s="1"/>
  <c r="J30" i="2"/>
  <c r="C30" i="2"/>
  <c r="K30" i="2" s="1"/>
  <c r="J29" i="2"/>
  <c r="K29" i="2" s="1"/>
  <c r="C29" i="2"/>
  <c r="K28" i="2"/>
  <c r="J28" i="2"/>
  <c r="C28" i="2"/>
  <c r="J27" i="2"/>
  <c r="J25" i="2" s="1"/>
  <c r="C27" i="2"/>
  <c r="K27" i="2" s="1"/>
  <c r="J26" i="2"/>
  <c r="C26" i="2"/>
  <c r="K26" i="2" s="1"/>
  <c r="I25" i="2"/>
  <c r="H25" i="2"/>
  <c r="H68" i="2" s="1"/>
  <c r="G25" i="2"/>
  <c r="F25" i="2"/>
  <c r="E25" i="2"/>
  <c r="D25" i="2"/>
  <c r="D68" i="2" s="1"/>
  <c r="C25" i="2"/>
  <c r="J24" i="2"/>
  <c r="C24" i="2"/>
  <c r="K24" i="2" s="1"/>
  <c r="J23" i="2"/>
  <c r="C23" i="2"/>
  <c r="J22" i="2"/>
  <c r="C22" i="2"/>
  <c r="K22" i="2" s="1"/>
  <c r="J21" i="2"/>
  <c r="C21" i="2"/>
  <c r="K21" i="2" s="1"/>
  <c r="J20" i="2"/>
  <c r="C20" i="2"/>
  <c r="K20" i="2" s="1"/>
  <c r="J19" i="2"/>
  <c r="K19" i="2" s="1"/>
  <c r="C19" i="2"/>
  <c r="I18" i="2"/>
  <c r="H18" i="2"/>
  <c r="G18" i="2"/>
  <c r="F18" i="2"/>
  <c r="E18" i="2"/>
  <c r="D18" i="2"/>
  <c r="C18" i="2"/>
  <c r="J17" i="2"/>
  <c r="K17" i="2" s="1"/>
  <c r="C17" i="2"/>
  <c r="K16" i="2"/>
  <c r="J16" i="2"/>
  <c r="C16" i="2"/>
  <c r="J15" i="2"/>
  <c r="C15" i="2"/>
  <c r="K15" i="2" s="1"/>
  <c r="J14" i="2"/>
  <c r="C14" i="2"/>
  <c r="K14" i="2" s="1"/>
  <c r="J13" i="2"/>
  <c r="C13" i="2"/>
  <c r="K12" i="2"/>
  <c r="J12" i="2"/>
  <c r="C12" i="2"/>
  <c r="J11" i="2"/>
  <c r="I11" i="2"/>
  <c r="I68" i="2" s="1"/>
  <c r="H11" i="2"/>
  <c r="G11" i="2"/>
  <c r="G68" i="2" s="1"/>
  <c r="F11" i="2"/>
  <c r="F68" i="2" s="1"/>
  <c r="E11" i="2"/>
  <c r="E68" i="2" s="1"/>
  <c r="D11" i="2"/>
  <c r="C11" i="2"/>
  <c r="K9" i="2"/>
  <c r="K98" i="2" s="1"/>
  <c r="J9" i="2"/>
  <c r="J98" i="2" s="1"/>
  <c r="I9" i="2"/>
  <c r="I98" i="2" s="1"/>
  <c r="H9" i="2"/>
  <c r="H98" i="2" s="1"/>
  <c r="G9" i="2"/>
  <c r="G98" i="2" s="1"/>
  <c r="F9" i="2"/>
  <c r="F98" i="2" s="1"/>
  <c r="E9" i="2"/>
  <c r="D9" i="2"/>
  <c r="D98" i="2" s="1"/>
  <c r="C8" i="2"/>
  <c r="A4" i="2"/>
  <c r="A3" i="2"/>
  <c r="C162" i="1"/>
  <c r="C161" i="1"/>
  <c r="F160" i="1"/>
  <c r="C160" i="1"/>
  <c r="J159" i="1"/>
  <c r="C159" i="1"/>
  <c r="K159" i="1" s="1"/>
  <c r="J158" i="1"/>
  <c r="C158" i="1"/>
  <c r="K158" i="1" s="1"/>
  <c r="J157" i="1"/>
  <c r="C157" i="1"/>
  <c r="K157" i="1" s="1"/>
  <c r="J156" i="1"/>
  <c r="C156" i="1"/>
  <c r="K156" i="1" s="1"/>
  <c r="K155" i="1"/>
  <c r="J155" i="1"/>
  <c r="C155" i="1"/>
  <c r="J154" i="1"/>
  <c r="J152" i="1" s="1"/>
  <c r="J153" i="1"/>
  <c r="C153" i="1"/>
  <c r="I152" i="1"/>
  <c r="H152" i="1"/>
  <c r="G152" i="1"/>
  <c r="F152" i="1"/>
  <c r="E152" i="1"/>
  <c r="D152" i="1"/>
  <c r="C152" i="1"/>
  <c r="J151" i="1"/>
  <c r="C151" i="1"/>
  <c r="K151" i="1" s="1"/>
  <c r="J150" i="1"/>
  <c r="C150" i="1"/>
  <c r="K150" i="1" s="1"/>
  <c r="J149" i="1"/>
  <c r="J147" i="1" s="1"/>
  <c r="C149" i="1"/>
  <c r="K149" i="1" s="1"/>
  <c r="J148" i="1"/>
  <c r="C148" i="1"/>
  <c r="K148" i="1" s="1"/>
  <c r="I147" i="1"/>
  <c r="H147" i="1"/>
  <c r="G147" i="1"/>
  <c r="F147" i="1"/>
  <c r="E147" i="1"/>
  <c r="D147" i="1"/>
  <c r="C147" i="1"/>
  <c r="J146" i="1"/>
  <c r="C146" i="1"/>
  <c r="K146" i="1" s="1"/>
  <c r="J145" i="1"/>
  <c r="C145" i="1"/>
  <c r="K145" i="1" s="1"/>
  <c r="K144" i="1"/>
  <c r="J144" i="1"/>
  <c r="C144" i="1"/>
  <c r="J143" i="1"/>
  <c r="C143" i="1"/>
  <c r="J142" i="1"/>
  <c r="C142" i="1"/>
  <c r="K142" i="1" s="1"/>
  <c r="J141" i="1"/>
  <c r="J140" i="1" s="1"/>
  <c r="C141" i="1"/>
  <c r="K141" i="1" s="1"/>
  <c r="I140" i="1"/>
  <c r="H140" i="1"/>
  <c r="G140" i="1"/>
  <c r="F140" i="1"/>
  <c r="E140" i="1"/>
  <c r="D140" i="1"/>
  <c r="C140" i="1"/>
  <c r="J139" i="1"/>
  <c r="C139" i="1"/>
  <c r="K139" i="1" s="1"/>
  <c r="J138" i="1"/>
  <c r="C138" i="1"/>
  <c r="K138" i="1" s="1"/>
  <c r="J137" i="1"/>
  <c r="K137" i="1" s="1"/>
  <c r="C137" i="1"/>
  <c r="I136" i="1"/>
  <c r="I160" i="1" s="1"/>
  <c r="H136" i="1"/>
  <c r="H160" i="1" s="1"/>
  <c r="G136" i="1"/>
  <c r="G160" i="1" s="1"/>
  <c r="F136" i="1"/>
  <c r="E136" i="1"/>
  <c r="E160" i="1" s="1"/>
  <c r="D136" i="1"/>
  <c r="D160" i="1" s="1"/>
  <c r="C136" i="1"/>
  <c r="C135" i="1"/>
  <c r="K134" i="1"/>
  <c r="J134" i="1"/>
  <c r="C134" i="1"/>
  <c r="J133" i="1"/>
  <c r="C133" i="1"/>
  <c r="K133" i="1" s="1"/>
  <c r="J132" i="1"/>
  <c r="C132" i="1"/>
  <c r="K132" i="1" s="1"/>
  <c r="J131" i="1"/>
  <c r="C131" i="1"/>
  <c r="K131" i="1" s="1"/>
  <c r="K130" i="1"/>
  <c r="J130" i="1"/>
  <c r="C130" i="1"/>
  <c r="J129" i="1"/>
  <c r="C129" i="1"/>
  <c r="K129" i="1" s="1"/>
  <c r="J128" i="1"/>
  <c r="C128" i="1"/>
  <c r="K128" i="1" s="1"/>
  <c r="J127" i="1"/>
  <c r="C127" i="1"/>
  <c r="K127" i="1" s="1"/>
  <c r="J126" i="1"/>
  <c r="C126" i="1"/>
  <c r="K126" i="1" s="1"/>
  <c r="J125" i="1"/>
  <c r="C125" i="1"/>
  <c r="K125" i="1" s="1"/>
  <c r="J124" i="1"/>
  <c r="C124" i="1"/>
  <c r="K124" i="1" s="1"/>
  <c r="J123" i="1"/>
  <c r="C123" i="1"/>
  <c r="K123" i="1" s="1"/>
  <c r="J122" i="1"/>
  <c r="C122" i="1"/>
  <c r="K122" i="1" s="1"/>
  <c r="J121" i="1"/>
  <c r="I121" i="1"/>
  <c r="H121" i="1"/>
  <c r="G121" i="1"/>
  <c r="F121" i="1"/>
  <c r="E121" i="1"/>
  <c r="D121" i="1"/>
  <c r="C121" i="1"/>
  <c r="J120" i="1"/>
  <c r="C120" i="1"/>
  <c r="K120" i="1" s="1"/>
  <c r="J119" i="1"/>
  <c r="C119" i="1"/>
  <c r="K119" i="1" s="1"/>
  <c r="J118" i="1"/>
  <c r="C118" i="1"/>
  <c r="K118" i="1" s="1"/>
  <c r="J117" i="1"/>
  <c r="K117" i="1" s="1"/>
  <c r="C117" i="1"/>
  <c r="J116" i="1"/>
  <c r="C116" i="1"/>
  <c r="K116" i="1" s="1"/>
  <c r="J115" i="1"/>
  <c r="C115" i="1"/>
  <c r="K115" i="1" s="1"/>
  <c r="J114" i="1"/>
  <c r="C114" i="1"/>
  <c r="K114" i="1" s="1"/>
  <c r="J113" i="1"/>
  <c r="C113" i="1"/>
  <c r="K113" i="1" s="1"/>
  <c r="K112" i="1"/>
  <c r="J112" i="1"/>
  <c r="C112" i="1"/>
  <c r="J111" i="1"/>
  <c r="C111" i="1"/>
  <c r="K111" i="1" s="1"/>
  <c r="J110" i="1"/>
  <c r="C110" i="1"/>
  <c r="K110" i="1" s="1"/>
  <c r="J109" i="1"/>
  <c r="C109" i="1"/>
  <c r="K108" i="1"/>
  <c r="J108" i="1"/>
  <c r="C108" i="1"/>
  <c r="J107" i="1"/>
  <c r="C107" i="1"/>
  <c r="K107" i="1" s="1"/>
  <c r="J106" i="1"/>
  <c r="C106" i="1"/>
  <c r="K105" i="1"/>
  <c r="J105" i="1"/>
  <c r="C105" i="1"/>
  <c r="J104" i="1"/>
  <c r="C104" i="1"/>
  <c r="J103" i="1"/>
  <c r="C103" i="1"/>
  <c r="K103" i="1" s="1"/>
  <c r="J102" i="1"/>
  <c r="C102" i="1"/>
  <c r="K102" i="1" s="1"/>
  <c r="K101" i="1"/>
  <c r="J101" i="1"/>
  <c r="C101" i="1"/>
  <c r="J100" i="1"/>
  <c r="J135" i="1" s="1"/>
  <c r="I100" i="1"/>
  <c r="I135" i="1" s="1"/>
  <c r="I161" i="1" s="1"/>
  <c r="H100" i="1"/>
  <c r="H135" i="1" s="1"/>
  <c r="H161" i="1" s="1"/>
  <c r="G100" i="1"/>
  <c r="G135" i="1" s="1"/>
  <c r="F100" i="1"/>
  <c r="F135" i="1" s="1"/>
  <c r="F161" i="1" s="1"/>
  <c r="E100" i="1"/>
  <c r="E135" i="1" s="1"/>
  <c r="E161" i="1" s="1"/>
  <c r="D100" i="1"/>
  <c r="D135" i="1" s="1"/>
  <c r="D161" i="1" s="1"/>
  <c r="C100" i="1"/>
  <c r="K98" i="1"/>
  <c r="J98" i="1"/>
  <c r="I98" i="1"/>
  <c r="H98" i="1"/>
  <c r="G98" i="1"/>
  <c r="F98" i="1"/>
  <c r="E98" i="1"/>
  <c r="D98" i="1"/>
  <c r="C97" i="1"/>
  <c r="K96" i="1"/>
  <c r="K164" i="1" s="1"/>
  <c r="C93" i="1"/>
  <c r="C92" i="1"/>
  <c r="C166" i="1" s="1"/>
  <c r="K91" i="1"/>
  <c r="J91" i="1"/>
  <c r="C91" i="1"/>
  <c r="J90" i="1"/>
  <c r="C90" i="1"/>
  <c r="K90" i="1" s="1"/>
  <c r="J89" i="1"/>
  <c r="C89" i="1"/>
  <c r="K89" i="1" s="1"/>
  <c r="J88" i="1"/>
  <c r="C88" i="1"/>
  <c r="K88" i="1" s="1"/>
  <c r="K87" i="1"/>
  <c r="J87" i="1"/>
  <c r="C87" i="1"/>
  <c r="J86" i="1"/>
  <c r="J85" i="1" s="1"/>
  <c r="C86" i="1"/>
  <c r="K86" i="1" s="1"/>
  <c r="I85" i="1"/>
  <c r="H85" i="1"/>
  <c r="G85" i="1"/>
  <c r="F85" i="1"/>
  <c r="E85" i="1"/>
  <c r="D85" i="1"/>
  <c r="C85" i="1"/>
  <c r="J84" i="1"/>
  <c r="C84" i="1"/>
  <c r="K84" i="1" s="1"/>
  <c r="J83" i="1"/>
  <c r="C83" i="1"/>
  <c r="K83" i="1" s="1"/>
  <c r="J82" i="1"/>
  <c r="J81" i="1" s="1"/>
  <c r="C82" i="1"/>
  <c r="K82" i="1" s="1"/>
  <c r="I81" i="1"/>
  <c r="H81" i="1"/>
  <c r="G81" i="1"/>
  <c r="F81" i="1"/>
  <c r="E81" i="1"/>
  <c r="D81" i="1"/>
  <c r="C81" i="1"/>
  <c r="J80" i="1"/>
  <c r="C80" i="1"/>
  <c r="K80" i="1" s="1"/>
  <c r="K79" i="1"/>
  <c r="K78" i="1" s="1"/>
  <c r="J79" i="1"/>
  <c r="C79" i="1"/>
  <c r="J78" i="1"/>
  <c r="I78" i="1"/>
  <c r="H78" i="1"/>
  <c r="G78" i="1"/>
  <c r="F78" i="1"/>
  <c r="F92" i="1" s="1"/>
  <c r="F166" i="1" s="1"/>
  <c r="E78" i="1"/>
  <c r="D78" i="1"/>
  <c r="C78" i="1"/>
  <c r="J77" i="1"/>
  <c r="C77" i="1"/>
  <c r="K77" i="1" s="1"/>
  <c r="J76" i="1"/>
  <c r="C76" i="1"/>
  <c r="K76" i="1" s="1"/>
  <c r="J75" i="1"/>
  <c r="C75" i="1"/>
  <c r="K75" i="1" s="1"/>
  <c r="J74" i="1"/>
  <c r="J73" i="1" s="1"/>
  <c r="C74" i="1"/>
  <c r="K74" i="1" s="1"/>
  <c r="I73" i="1"/>
  <c r="H73" i="1"/>
  <c r="G73" i="1"/>
  <c r="F73" i="1"/>
  <c r="E73" i="1"/>
  <c r="D73" i="1"/>
  <c r="C73" i="1"/>
  <c r="J72" i="1"/>
  <c r="C72" i="1"/>
  <c r="K72" i="1" s="1"/>
  <c r="K71" i="1"/>
  <c r="J71" i="1"/>
  <c r="C71" i="1"/>
  <c r="J70" i="1"/>
  <c r="C70" i="1"/>
  <c r="I69" i="1"/>
  <c r="I92" i="1" s="1"/>
  <c r="I166" i="1" s="1"/>
  <c r="H69" i="1"/>
  <c r="H92" i="1" s="1"/>
  <c r="H166" i="1" s="1"/>
  <c r="G69" i="1"/>
  <c r="G92" i="1" s="1"/>
  <c r="F69" i="1"/>
  <c r="E69" i="1"/>
  <c r="E92" i="1" s="1"/>
  <c r="E166" i="1" s="1"/>
  <c r="D69" i="1"/>
  <c r="D92" i="1" s="1"/>
  <c r="D166" i="1" s="1"/>
  <c r="C69" i="1"/>
  <c r="C68" i="1"/>
  <c r="C165" i="1" s="1"/>
  <c r="J67" i="1"/>
  <c r="C67" i="1"/>
  <c r="K67" i="1" s="1"/>
  <c r="J66" i="1"/>
  <c r="C66" i="1"/>
  <c r="K66" i="1" s="1"/>
  <c r="J65" i="1"/>
  <c r="C65" i="1"/>
  <c r="K65" i="1" s="1"/>
  <c r="J64" i="1"/>
  <c r="J63" i="1" s="1"/>
  <c r="C64" i="1"/>
  <c r="K64" i="1" s="1"/>
  <c r="I63" i="1"/>
  <c r="H63" i="1"/>
  <c r="G63" i="1"/>
  <c r="F63" i="1"/>
  <c r="E63" i="1"/>
  <c r="D63" i="1"/>
  <c r="C63" i="1"/>
  <c r="J62" i="1"/>
  <c r="C62" i="1"/>
  <c r="K62" i="1" s="1"/>
  <c r="K61" i="1"/>
  <c r="J61" i="1"/>
  <c r="C61" i="1"/>
  <c r="J60" i="1"/>
  <c r="J58" i="1" s="1"/>
  <c r="C60" i="1"/>
  <c r="K60" i="1" s="1"/>
  <c r="J59" i="1"/>
  <c r="C59" i="1"/>
  <c r="K59" i="1" s="1"/>
  <c r="I58" i="1"/>
  <c r="H58" i="1"/>
  <c r="G58" i="1"/>
  <c r="F58" i="1"/>
  <c r="E58" i="1"/>
  <c r="D58" i="1"/>
  <c r="C58" i="1"/>
  <c r="J57" i="1"/>
  <c r="C57" i="1"/>
  <c r="K57" i="1" s="1"/>
  <c r="J56" i="1"/>
  <c r="C56" i="1"/>
  <c r="K56" i="1" s="1"/>
  <c r="J55" i="1"/>
  <c r="C55" i="1"/>
  <c r="K55" i="1" s="1"/>
  <c r="J54" i="1"/>
  <c r="J52" i="1" s="1"/>
  <c r="C54" i="1"/>
  <c r="K54" i="1" s="1"/>
  <c r="J53" i="1"/>
  <c r="C53" i="1"/>
  <c r="K53" i="1" s="1"/>
  <c r="I52" i="1"/>
  <c r="H52" i="1"/>
  <c r="G52" i="1"/>
  <c r="F52" i="1"/>
  <c r="E52" i="1"/>
  <c r="D52" i="1"/>
  <c r="C52" i="1"/>
  <c r="J51" i="1"/>
  <c r="C51" i="1"/>
  <c r="K51" i="1" s="1"/>
  <c r="J50" i="1"/>
  <c r="C50" i="1"/>
  <c r="K50" i="1" s="1"/>
  <c r="K49" i="1"/>
  <c r="J49" i="1"/>
  <c r="C49" i="1"/>
  <c r="J48" i="1"/>
  <c r="C48" i="1"/>
  <c r="K48" i="1" s="1"/>
  <c r="J47" i="1"/>
  <c r="C47" i="1"/>
  <c r="K47" i="1" s="1"/>
  <c r="J46" i="1"/>
  <c r="C46" i="1"/>
  <c r="K46" i="1" s="1"/>
  <c r="K45" i="1"/>
  <c r="J45" i="1"/>
  <c r="C45" i="1"/>
  <c r="J44" i="1"/>
  <c r="C44" i="1"/>
  <c r="K44" i="1" s="1"/>
  <c r="J43" i="1"/>
  <c r="C43" i="1"/>
  <c r="K43" i="1" s="1"/>
  <c r="J42" i="1"/>
  <c r="C42" i="1"/>
  <c r="K42" i="1" s="1"/>
  <c r="J41" i="1"/>
  <c r="C41" i="1"/>
  <c r="K41" i="1" s="1"/>
  <c r="K40" i="1" s="1"/>
  <c r="J40" i="1"/>
  <c r="I40" i="1"/>
  <c r="H40" i="1"/>
  <c r="G40" i="1"/>
  <c r="F40" i="1"/>
  <c r="E40" i="1"/>
  <c r="D40" i="1"/>
  <c r="C40" i="1"/>
  <c r="K39" i="1"/>
  <c r="J39" i="1"/>
  <c r="C39" i="1"/>
  <c r="B39" i="1"/>
  <c r="K38" i="1"/>
  <c r="J38" i="1"/>
  <c r="C38" i="1"/>
  <c r="B38" i="1"/>
  <c r="K37" i="1"/>
  <c r="J37" i="1"/>
  <c r="C37" i="1"/>
  <c r="B37" i="1"/>
  <c r="K36" i="1"/>
  <c r="J36" i="1"/>
  <c r="C36" i="1"/>
  <c r="B36" i="1"/>
  <c r="K35" i="1"/>
  <c r="J35" i="1"/>
  <c r="C35" i="1"/>
  <c r="B35" i="1"/>
  <c r="K34" i="1"/>
  <c r="J34" i="1"/>
  <c r="C34" i="1"/>
  <c r="B34" i="1"/>
  <c r="K33" i="1"/>
  <c r="J33" i="1"/>
  <c r="C33" i="1"/>
  <c r="B33" i="1"/>
  <c r="K32" i="1"/>
  <c r="J32" i="1"/>
  <c r="I32" i="1"/>
  <c r="H32" i="1"/>
  <c r="G32" i="1"/>
  <c r="F32" i="1"/>
  <c r="E32" i="1"/>
  <c r="D32" i="1"/>
  <c r="C32" i="1"/>
  <c r="J31" i="1"/>
  <c r="C31" i="1"/>
  <c r="K31" i="1" s="1"/>
  <c r="K30" i="1"/>
  <c r="J30" i="1"/>
  <c r="C30" i="1"/>
  <c r="J29" i="1"/>
  <c r="C29" i="1"/>
  <c r="J28" i="1"/>
  <c r="C28" i="1"/>
  <c r="K28" i="1" s="1"/>
  <c r="J27" i="1"/>
  <c r="C27" i="1"/>
  <c r="K27" i="1" s="1"/>
  <c r="K26" i="1"/>
  <c r="J26" i="1"/>
  <c r="C26" i="1"/>
  <c r="J25" i="1"/>
  <c r="I25" i="1"/>
  <c r="H25" i="1"/>
  <c r="G25" i="1"/>
  <c r="F25" i="1"/>
  <c r="F68" i="1" s="1"/>
  <c r="E25" i="1"/>
  <c r="D25" i="1"/>
  <c r="C25" i="1"/>
  <c r="K24" i="1"/>
  <c r="J24" i="1"/>
  <c r="C24" i="1"/>
  <c r="J23" i="1"/>
  <c r="C23" i="1"/>
  <c r="J22" i="1"/>
  <c r="C22" i="1"/>
  <c r="K22" i="1" s="1"/>
  <c r="J21" i="1"/>
  <c r="C21" i="1"/>
  <c r="K21" i="1" s="1"/>
  <c r="K20" i="1"/>
  <c r="J20" i="1"/>
  <c r="C20" i="1"/>
  <c r="J19" i="1"/>
  <c r="C19" i="1"/>
  <c r="I18" i="1"/>
  <c r="H18" i="1"/>
  <c r="G18" i="1"/>
  <c r="F18" i="1"/>
  <c r="E18" i="1"/>
  <c r="D18" i="1"/>
  <c r="C18" i="1"/>
  <c r="J17" i="1"/>
  <c r="K17" i="1" s="1"/>
  <c r="C17" i="1"/>
  <c r="J16" i="1"/>
  <c r="C16" i="1"/>
  <c r="K16" i="1" s="1"/>
  <c r="J15" i="1"/>
  <c r="C15" i="1"/>
  <c r="K15" i="1" s="1"/>
  <c r="J14" i="1"/>
  <c r="C14" i="1"/>
  <c r="K14" i="1" s="1"/>
  <c r="J13" i="1"/>
  <c r="K13" i="1" s="1"/>
  <c r="C13" i="1"/>
  <c r="J12" i="1"/>
  <c r="J11" i="1" s="1"/>
  <c r="C12" i="1"/>
  <c r="K12" i="1" s="1"/>
  <c r="I11" i="1"/>
  <c r="I68" i="1" s="1"/>
  <c r="H11" i="1"/>
  <c r="H68" i="1" s="1"/>
  <c r="G11" i="1"/>
  <c r="G68" i="1" s="1"/>
  <c r="F11" i="1"/>
  <c r="E11" i="1"/>
  <c r="E68" i="1" s="1"/>
  <c r="D11" i="1"/>
  <c r="D68" i="1" s="1"/>
  <c r="C11" i="1"/>
  <c r="C8" i="1"/>
  <c r="A4" i="1"/>
  <c r="A3" i="1"/>
  <c r="J93" i="4" l="1"/>
  <c r="J165" i="4"/>
  <c r="K68" i="4"/>
  <c r="K92" i="4"/>
  <c r="K166" i="4" s="1"/>
  <c r="K161" i="4"/>
  <c r="J165" i="3"/>
  <c r="K161" i="3"/>
  <c r="J92" i="3"/>
  <c r="J166" i="3" s="1"/>
  <c r="K92" i="3"/>
  <c r="K166" i="3" s="1"/>
  <c r="K68" i="3"/>
  <c r="K73" i="2"/>
  <c r="K70" i="1"/>
  <c r="K69" i="1" s="1"/>
  <c r="K50" i="2"/>
  <c r="K40" i="2" s="1"/>
  <c r="K56" i="2"/>
  <c r="K62" i="2"/>
  <c r="K23" i="1"/>
  <c r="K29" i="1"/>
  <c r="K25" i="1" s="1"/>
  <c r="K104" i="1"/>
  <c r="K109" i="1"/>
  <c r="K13" i="2"/>
  <c r="K11" i="2" s="1"/>
  <c r="K64" i="2"/>
  <c r="K63" i="2" s="1"/>
  <c r="K19" i="1"/>
  <c r="K143" i="1"/>
  <c r="K153" i="1"/>
  <c r="K23" i="2"/>
  <c r="K18" i="2" s="1"/>
  <c r="K88" i="2"/>
  <c r="K85" i="2" s="1"/>
  <c r="K58" i="1"/>
  <c r="K63" i="1"/>
  <c r="K81" i="1"/>
  <c r="K136" i="1"/>
  <c r="K82" i="2"/>
  <c r="K81" i="2" s="1"/>
  <c r="K122" i="2"/>
  <c r="K121" i="2" s="1"/>
  <c r="E93" i="2"/>
  <c r="E165" i="2"/>
  <c r="I165" i="2"/>
  <c r="I93" i="2"/>
  <c r="F93" i="2"/>
  <c r="F165" i="2"/>
  <c r="J68" i="2"/>
  <c r="D165" i="2"/>
  <c r="D93" i="2"/>
  <c r="H165" i="2"/>
  <c r="H93" i="2"/>
  <c r="K32" i="2"/>
  <c r="G165" i="2"/>
  <c r="G93" i="2"/>
  <c r="K69" i="2"/>
  <c r="K100" i="2"/>
  <c r="K135" i="2" s="1"/>
  <c r="K136" i="2"/>
  <c r="K140" i="2"/>
  <c r="K147" i="2"/>
  <c r="K152" i="2"/>
  <c r="K25" i="2"/>
  <c r="K52" i="2"/>
  <c r="K58" i="2"/>
  <c r="G166" i="2"/>
  <c r="G161" i="2"/>
  <c r="J160" i="2"/>
  <c r="J63" i="2"/>
  <c r="J73" i="2"/>
  <c r="J92" i="2" s="1"/>
  <c r="J166" i="2" s="1"/>
  <c r="K80" i="2"/>
  <c r="K78" i="2" s="1"/>
  <c r="J81" i="2"/>
  <c r="J18" i="2"/>
  <c r="J121" i="2"/>
  <c r="J135" i="2" s="1"/>
  <c r="J161" i="2" s="1"/>
  <c r="E93" i="1"/>
  <c r="E165" i="1"/>
  <c r="I165" i="1"/>
  <c r="I93" i="1"/>
  <c r="K11" i="1"/>
  <c r="K85" i="1"/>
  <c r="K100" i="1"/>
  <c r="K140" i="1"/>
  <c r="K147" i="1"/>
  <c r="G165" i="1"/>
  <c r="G93" i="1"/>
  <c r="K18" i="1"/>
  <c r="F165" i="1"/>
  <c r="F93" i="1"/>
  <c r="K52" i="1"/>
  <c r="G166" i="1"/>
  <c r="D165" i="1"/>
  <c r="D93" i="1"/>
  <c r="H165" i="1"/>
  <c r="H93" i="1"/>
  <c r="K73" i="1"/>
  <c r="K92" i="1" s="1"/>
  <c r="G161" i="1"/>
  <c r="K121" i="1"/>
  <c r="J18" i="1"/>
  <c r="J68" i="1" s="1"/>
  <c r="J69" i="1"/>
  <c r="J92" i="1" s="1"/>
  <c r="J166" i="1" s="1"/>
  <c r="J136" i="1"/>
  <c r="J160" i="1" s="1"/>
  <c r="J161" i="1" s="1"/>
  <c r="K154" i="1"/>
  <c r="K152" i="1" s="1"/>
  <c r="K165" i="4" l="1"/>
  <c r="K93" i="4"/>
  <c r="K162" i="4" s="1"/>
  <c r="K165" i="3"/>
  <c r="K93" i="3"/>
  <c r="K162" i="3" s="1"/>
  <c r="J93" i="3"/>
  <c r="K68" i="2"/>
  <c r="K165" i="2" s="1"/>
  <c r="K160" i="2"/>
  <c r="K161" i="2" s="1"/>
  <c r="J93" i="2"/>
  <c r="J165" i="2"/>
  <c r="K92" i="2"/>
  <c r="J165" i="1"/>
  <c r="J93" i="1"/>
  <c r="K160" i="1"/>
  <c r="K166" i="1" s="1"/>
  <c r="K68" i="1"/>
  <c r="K135" i="1"/>
  <c r="K166" i="2" l="1"/>
  <c r="K93" i="2"/>
  <c r="K162" i="2" s="1"/>
  <c r="K165" i="1"/>
  <c r="K93" i="1"/>
  <c r="K161" i="1"/>
  <c r="K162" i="1" l="1"/>
</calcChain>
</file>

<file path=xl/sharedStrings.xml><?xml version="1.0" encoding="utf-8"?>
<sst xmlns="http://schemas.openxmlformats.org/spreadsheetml/2006/main" count="1296" uniqueCount="276">
  <si>
    <t>B E V É T E L E K</t>
  </si>
  <si>
    <t>1. sz. táblázat</t>
  </si>
  <si>
    <t>Forintban!</t>
  </si>
  <si>
    <t>Sor-
szám</t>
  </si>
  <si>
    <t>Bevételi jogcím</t>
  </si>
  <si>
    <t>Eredeti
előirányzat</t>
  </si>
  <si>
    <t xml:space="preserve">1 . sz. módosítás </t>
  </si>
  <si>
    <t xml:space="preserve">… . sz. módosítás </t>
  </si>
  <si>
    <t>Módosítások összesen</t>
  </si>
  <si>
    <t>….számú módosítás utáni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</si>
  <si>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</si>
  <si>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</si>
  <si>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</si>
  <si>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</si>
  <si>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</si>
  <si>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</si>
  <si>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</si>
  <si>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</si>
  <si>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</si>
  <si>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</si>
  <si>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</si>
  <si>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</si>
  <si>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</si>
  <si>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</si>
  <si>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</si>
  <si>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</si>
  <si>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</si>
  <si>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</si>
  <si>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</si>
  <si>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</si>
  <si>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</si>
  <si>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</si>
  <si>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</si>
  <si>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</si>
  <si>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</si>
  <si>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</si>
  <si>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</si>
  <si>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</si>
  <si>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</si>
  <si>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</si>
  <si>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</si>
  <si>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</si>
  <si>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</si>
  <si>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</si>
  <si>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</si>
  <si>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</si>
  <si>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</si>
  <si>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</si>
  <si>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</si>
  <si>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</si>
  <si>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</si>
  <si>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</si>
  <si>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</si>
  <si>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</si>
  <si>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</si>
  <si>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</si>
  <si>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</si>
  <si>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</si>
  <si>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</si>
  <si>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</si>
  <si>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</si>
  <si>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</si>
  <si>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</si>
  <si>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</si>
  <si>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</si>
  <si>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</si>
  <si>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</si>
  <si>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</si>
  <si>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</si>
  <si>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</si>
  <si>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</si>
  <si>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</si>
  <si>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</si>
  <si>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</si>
  <si>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</si>
  <si>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</si>
  <si>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</si>
  <si>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</si>
  <si>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</si>
  <si>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</si>
  <si>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</si>
  <si>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</si>
  <si>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</si>
  <si>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</si>
  <si>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</si>
  <si>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</si>
  <si>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</si>
  <si>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</si>
  <si>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</si>
  <si>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</si>
  <si>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</si>
  <si>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</si>
  <si>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</si>
  <si>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</si>
  <si>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</si>
  <si>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</si>
  <si>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</si>
  <si>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</si>
  <si>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</si>
  <si>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</si>
  <si>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</si>
  <si>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</si>
  <si>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</si>
  <si>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</si>
  <si>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</si>
  <si>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</si>
  <si>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</si>
  <si>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</si>
  <si>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</si>
  <si>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</si>
  <si>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</si>
  <si>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</si>
  <si>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</si>
  <si>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</si>
  <si>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</si>
  <si>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</si>
  <si>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</si>
  <si>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</si>
  <si>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</si>
  <si>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</si>
  <si>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</si>
  <si>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</si>
  <si>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</si>
  <si>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</si>
  <si>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</si>
  <si>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</si>
  <si>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</si>
  <si>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</si>
  <si>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</si>
  <si>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</si>
  <si>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</si>
  <si>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</si>
  <si>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</si>
  <si>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</si>
  <si>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</si>
  <si>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</si>
  <si>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</si>
  <si>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</si>
  <si>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</si>
  <si>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</si>
  <si>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</si>
  <si>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</si>
  <si>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</si>
  <si>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</si>
  <si>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</si>
  <si>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</si>
  <si>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</si>
  <si>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</si>
  <si>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</si>
  <si>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</si>
  <si>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</si>
  <si>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</si>
  <si>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</si>
  <si>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</si>
  <si>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</si>
  <si>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</si>
  <si>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</si>
  <si>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</si>
  <si>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</si>
  <si>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</si>
  <si>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</si>
  <si>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</si>
  <si>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</si>
  <si>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</si>
  <si>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</si>
  <si>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</si>
  <si>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</si>
  <si>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</si>
  <si>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</si>
  <si>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</si>
  <si>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</si>
  <si>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</si>
  <si>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</si>
  <si>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</si>
  <si>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</si>
  <si>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</si>
  <si>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</si>
  <si>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</si>
  <si>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</si>
  <si>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</si>
  <si>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</si>
  <si>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</si>
  <si>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</si>
  <si>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</si>
  <si>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</si>
  <si>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</si>
  <si>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</si>
  <si>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</si>
  <si>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</si>
  <si>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</si>
  <si>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</si>
  <si>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</si>
  <si>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</si>
  <si>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</si>
  <si>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</si>
  <si>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</si>
  <si>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</si>
  <si>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</si>
  <si>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</si>
  <si>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</si>
  <si>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</si>
  <si>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</si>
  <si>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</si>
  <si>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</si>
  <si>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</si>
  <si>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</si>
  <si>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</si>
  <si>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</si>
  <si>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</si>
  <si>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</si>
  <si>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</si>
  <si>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</si>
  <si>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</si>
  <si>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</si>
  <si>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</si>
  <si>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</si>
  <si>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</si>
  <si>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</si>
  <si>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</si>
  <si>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</si>
  <si>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</si>
  <si>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</si>
  <si>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</si>
  <si>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</si>
  <si>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</si>
  <si>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</si>
  <si>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</si>
  <si>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</si>
  <si>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</si>
  <si>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</si>
  <si>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</si>
  <si>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</si>
  <si>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</si>
  <si>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</si>
  <si>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</si>
  <si>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</si>
  <si>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</si>
  <si>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</si>
  <si>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</si>
  <si>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</si>
  <si>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államházt-on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</si>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</sst>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color theme="1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9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9" fillId="0" borderId="11" xfId="1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2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center" vertical="center" wrapText="1"/>
    </xf>
    <xf numFmtId="164" fontId="11" fillId="0" borderId="14" xfId="0" applyNumberFormat="1" applyFont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left" vertical="center" wrapText="1" indent="1"/>
    </xf>
    <xf numFmtId="0" fontId="10" fillId="0" borderId="16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164" fontId="10" fillId="0" borderId="17" xfId="1" applyNumberFormat="1" applyFont="1" applyFill="1" applyBorder="1" applyAlignment="1" applyProtection="1">
      <alignment horizontal="right" vertical="center" wrapText="1" indent="1"/>
    </xf>
    <xf numFmtId="49" fontId="12" fillId="0" borderId="18" xfId="1" applyNumberFormat="1" applyFont="1" applyFill="1" applyBorder="1" applyAlignment="1" applyProtection="1">
      <alignment horizontal="left" vertical="center" wrapText="1" indent="1"/>
    </xf>
    <xf numFmtId="0" fontId="13" fillId="0" borderId="19" xfId="0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Fill="1" applyBorder="1" applyAlignment="1" applyProtection="1">
      <alignment horizontal="right" vertical="center" wrapText="1" indent="1"/>
    </xf>
    <xf numFmtId="49" fontId="12" fillId="0" borderId="21" xfId="1" applyNumberFormat="1" applyFont="1" applyFill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0" applyFont="1" applyBorder="1" applyAlignment="1" applyProtection="1">
      <alignment horizontal="left" vertical="center" wrapText="1" indent="1"/>
    </xf>
    <xf numFmtId="49" fontId="12" fillId="0" borderId="23" xfId="1" applyNumberFormat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4" fillId="0" borderId="16" xfId="0" applyFont="1" applyBorder="1" applyAlignment="1" applyProtection="1">
      <alignment horizontal="left" vertical="center" wrapText="1" indent="1"/>
    </xf>
    <xf numFmtId="164" fontId="12" fillId="0" borderId="24" xfId="1" applyNumberFormat="1" applyFont="1" applyFill="1" applyBorder="1" applyAlignment="1" applyProtection="1">
      <alignment horizontal="right" vertical="center" wrapText="1" indent="1"/>
    </xf>
    <xf numFmtId="164" fontId="12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4" xfId="0" applyFont="1" applyBorder="1" applyAlignment="1" applyProtection="1">
      <alignment horizontal="left" wrapText="1" indent="1"/>
    </xf>
    <xf numFmtId="164" fontId="12" fillId="0" borderId="25" xfId="1" applyNumberFormat="1" applyFont="1" applyFill="1" applyBorder="1" applyAlignment="1" applyProtection="1">
      <alignment horizontal="righ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</xf>
    <xf numFmtId="164" fontId="15" fillId="0" borderId="17" xfId="1" applyNumberFormat="1" applyFont="1" applyFill="1" applyBorder="1" applyAlignment="1" applyProtection="1">
      <alignment horizontal="right" vertical="center" wrapText="1" indent="1"/>
    </xf>
    <xf numFmtId="164" fontId="16" fillId="0" borderId="22" xfId="1" applyNumberFormat="1" applyFont="1" applyFill="1" applyBorder="1" applyAlignment="1" applyProtection="1">
      <alignment horizontal="right" vertical="center" wrapText="1" inden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</xf>
    <xf numFmtId="164" fontId="16" fillId="0" borderId="24" xfId="1" applyNumberFormat="1" applyFont="1" applyFill="1" applyBorder="1" applyAlignment="1" applyProtection="1">
      <alignment horizontal="right" vertical="center" wrapText="1" indent="1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Fill="1" applyBorder="1" applyAlignment="1" applyProtection="1">
      <alignment horizontal="right" vertical="center" wrapText="1" indent="1"/>
    </xf>
    <xf numFmtId="49" fontId="12" fillId="0" borderId="26" xfId="1" applyNumberFormat="1" applyFont="1" applyFill="1" applyBorder="1" applyAlignment="1" applyProtection="1">
      <alignment horizontal="left" vertical="center" wrapText="1" indent="1"/>
    </xf>
    <xf numFmtId="0" fontId="13" fillId="0" borderId="11" xfId="0" applyFont="1" applyBorder="1" applyAlignment="1" applyProtection="1">
      <alignment horizontal="left" vertical="center" wrapText="1" indent="1"/>
    </xf>
    <xf numFmtId="164" fontId="16" fillId="0" borderId="11" xfId="1" applyNumberFormat="1" applyFont="1" applyFill="1" applyBorder="1" applyAlignment="1" applyProtection="1">
      <alignment horizontal="right" vertical="center" wrapText="1" indent="1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</xf>
    <xf numFmtId="164" fontId="16" fillId="0" borderId="20" xfId="1" applyNumberFormat="1" applyFont="1" applyFill="1" applyBorder="1" applyAlignment="1" applyProtection="1">
      <alignment horizontal="right" vertical="center" wrapText="1" indent="1"/>
    </xf>
    <xf numFmtId="0" fontId="13" fillId="0" borderId="22" xfId="0" applyFont="1" applyBorder="1" applyAlignment="1" applyProtection="1">
      <alignment horizontal="left" vertical="top" wrapText="1" indent="1"/>
    </xf>
    <xf numFmtId="164" fontId="16" fillId="0" borderId="28" xfId="1" applyNumberFormat="1" applyFont="1" applyFill="1" applyBorder="1" applyAlignment="1" applyProtection="1">
      <alignment horizontal="right" vertical="center" wrapText="1" indent="1"/>
    </xf>
    <xf numFmtId="0" fontId="10" fillId="0" borderId="15" xfId="1" applyFont="1" applyFill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vertical="center" wrapText="1"/>
    </xf>
    <xf numFmtId="0" fontId="13" fillId="0" borderId="11" xfId="0" applyFont="1" applyBorder="1" applyAlignment="1" applyProtection="1">
      <alignment vertical="center" wrapText="1"/>
    </xf>
    <xf numFmtId="164" fontId="16" fillId="0" borderId="27" xfId="1" applyNumberFormat="1" applyFont="1" applyFill="1" applyBorder="1" applyAlignment="1" applyProtection="1">
      <alignment horizontal="right" vertical="center" wrapText="1" indent="1"/>
    </xf>
    <xf numFmtId="0" fontId="13" fillId="0" borderId="19" xfId="0" applyFont="1" applyBorder="1" applyAlignment="1">
      <alignment horizontal="left" wrapText="1" indent="1"/>
    </xf>
    <xf numFmtId="0" fontId="13" fillId="0" borderId="25" xfId="0" applyFont="1" applyBorder="1" applyAlignment="1">
      <alignment horizontal="left" vertical="center" wrapText="1" indent="1"/>
    </xf>
    <xf numFmtId="0" fontId="13" fillId="0" borderId="18" xfId="0" applyFont="1" applyBorder="1" applyAlignment="1" applyProtection="1">
      <alignment wrapText="1"/>
    </xf>
    <xf numFmtId="0" fontId="13" fillId="0" borderId="21" xfId="0" applyFont="1" applyBorder="1" applyAlignment="1" applyProtection="1">
      <alignment wrapText="1"/>
    </xf>
    <xf numFmtId="0" fontId="13" fillId="0" borderId="23" xfId="0" applyFont="1" applyBorder="1" applyAlignment="1" applyProtection="1">
      <alignment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8" xfId="0" applyFont="1" applyBorder="1" applyAlignment="1" applyProtection="1">
      <alignment vertical="center" wrapText="1"/>
    </xf>
    <xf numFmtId="0" fontId="14" fillId="0" borderId="9" xfId="0" applyFont="1" applyBorder="1" applyAlignment="1" applyProtection="1">
      <alignment horizontal="left" vertical="center" wrapText="1" inden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4" fillId="0" borderId="0" xfId="1" applyNumberFormat="1" applyFont="1" applyFill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9" fillId="0" borderId="12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6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0" fontId="10" fillId="0" borderId="3" xfId="1" applyFont="1" applyFill="1" applyBorder="1" applyAlignment="1" applyProtection="1">
      <alignment vertical="center" wrapText="1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49" fontId="12" fillId="0" borderId="30" xfId="1" applyNumberFormat="1" applyFont="1" applyFill="1" applyBorder="1" applyAlignment="1" applyProtection="1">
      <alignment horizontal="left" vertical="center" wrapText="1" indent="1"/>
    </xf>
    <xf numFmtId="0" fontId="12" fillId="0" borderId="5" xfId="1" applyFont="1" applyFill="1" applyBorder="1" applyAlignment="1" applyProtection="1">
      <alignment horizontal="left" vertical="center" wrapText="1" indent="1"/>
    </xf>
    <xf numFmtId="164" fontId="12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5" xfId="1" applyNumberFormat="1" applyFont="1" applyFill="1" applyBorder="1" applyAlignment="1" applyProtection="1">
      <alignment horizontal="right" vertical="center" wrapText="1" indent="1"/>
    </xf>
    <xf numFmtId="164" fontId="12" fillId="0" borderId="31" xfId="1" applyNumberFormat="1" applyFont="1" applyFill="1" applyBorder="1" applyAlignment="1" applyProtection="1">
      <alignment horizontal="right" vertical="center" wrapText="1" indent="1"/>
    </xf>
    <xf numFmtId="0" fontId="12" fillId="0" borderId="22" xfId="1" applyFont="1" applyFill="1" applyBorder="1" applyAlignment="1" applyProtection="1">
      <alignment horizontal="lef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</xf>
    <xf numFmtId="164" fontId="12" fillId="0" borderId="32" xfId="1" applyNumberFormat="1" applyFont="1" applyFill="1" applyBorder="1" applyAlignment="1" applyProtection="1">
      <alignment horizontal="right" vertical="center" wrapText="1" indent="1"/>
    </xf>
    <xf numFmtId="0" fontId="1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24" xfId="1" applyFont="1" applyFill="1" applyBorder="1" applyAlignment="1" applyProtection="1">
      <alignment horizontal="left" vertical="center" wrapText="1" indent="6"/>
    </xf>
    <xf numFmtId="0" fontId="12" fillId="0" borderId="22" xfId="1" applyFont="1" applyFill="1" applyBorder="1" applyAlignment="1" applyProtection="1">
      <alignment horizontal="left" indent="6"/>
    </xf>
    <xf numFmtId="0" fontId="12" fillId="0" borderId="22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left" vertical="center" wrapText="1" indent="1"/>
    </xf>
    <xf numFmtId="0" fontId="12" fillId="0" borderId="11" xfId="1" applyFont="1" applyFill="1" applyBorder="1" applyAlignment="1" applyProtection="1">
      <alignment horizontal="left" vertical="center" wrapText="1" indent="7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8" xfId="1" applyFont="1" applyFill="1" applyBorder="1" applyAlignment="1" applyProtection="1">
      <alignment horizontal="left" vertical="center" wrapText="1" indent="1"/>
    </xf>
    <xf numFmtId="0" fontId="10" fillId="0" borderId="9" xfId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35" xfId="1" applyNumberFormat="1" applyFont="1" applyFill="1" applyBorder="1" applyAlignment="1" applyProtection="1">
      <alignment horizontal="right" vertical="center" wrapText="1" indent="1"/>
    </xf>
    <xf numFmtId="164" fontId="12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1" applyFont="1" applyFill="1" applyBorder="1" applyAlignment="1" applyProtection="1">
      <alignment horizontal="left" vertical="center" wrapText="1" indent="1"/>
    </xf>
    <xf numFmtId="164" fontId="12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1" applyFont="1" applyFill="1" applyBorder="1" applyAlignment="1" applyProtection="1">
      <alignment horizontal="left" vertical="center" wrapText="1" indent="6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6" xfId="1" applyFont="1" applyFill="1" applyBorder="1" applyAlignment="1" applyProtection="1">
      <alignment horizontal="left" vertical="center" wrapText="1" indent="1"/>
    </xf>
    <xf numFmtId="164" fontId="10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8" xfId="1" applyNumberFormat="1" applyFont="1" applyFill="1" applyBorder="1" applyAlignment="1" applyProtection="1">
      <alignment horizontal="right" vertical="center" wrapText="1" indent="1"/>
    </xf>
    <xf numFmtId="0" fontId="12" fillId="0" borderId="19" xfId="1" applyFont="1" applyFill="1" applyBorder="1" applyAlignment="1" applyProtection="1">
      <alignment horizontal="left" vertical="center" wrapText="1" indent="1"/>
    </xf>
    <xf numFmtId="164" fontId="15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8" xfId="1" applyNumberFormat="1" applyFont="1" applyFill="1" applyBorder="1" applyAlignment="1" applyProtection="1">
      <alignment horizontal="right" vertical="center" wrapText="1" indent="1"/>
    </xf>
    <xf numFmtId="0" fontId="12" fillId="0" borderId="25" xfId="1" applyFont="1" applyFill="1" applyBorder="1" applyAlignment="1" applyProtection="1">
      <alignment horizontal="left" vertical="center" wrapText="1" indent="1"/>
    </xf>
    <xf numFmtId="164" fontId="14" fillId="0" borderId="38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38" xfId="0" applyNumberFormat="1" applyFont="1" applyBorder="1" applyAlignment="1" applyProtection="1">
      <alignment horizontal="right" vertical="center" wrapText="1" indent="1"/>
    </xf>
    <xf numFmtId="164" fontId="14" fillId="0" borderId="16" xfId="0" applyNumberFormat="1" applyFont="1" applyBorder="1" applyAlignment="1" applyProtection="1">
      <alignment horizontal="right" vertical="center" wrapText="1" indent="1"/>
    </xf>
    <xf numFmtId="164" fontId="14" fillId="0" borderId="17" xfId="0" applyNumberFormat="1" applyFont="1" applyBorder="1" applyAlignment="1" applyProtection="1">
      <alignment horizontal="right" vertical="center" wrapText="1" indent="1"/>
    </xf>
    <xf numFmtId="164" fontId="14" fillId="0" borderId="16" xfId="0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Fill="1" applyBorder="1" applyAlignment="1" applyProtection="1">
      <alignment horizontal="right" vertical="center" wrapText="1" indent="1"/>
    </xf>
    <xf numFmtId="164" fontId="14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Border="1" applyAlignment="1" applyProtection="1">
      <alignment horizontal="right" vertical="center" wrapText="1" indent="1"/>
    </xf>
    <xf numFmtId="164" fontId="18" fillId="0" borderId="38" xfId="0" quotePrefix="1" applyNumberFormat="1" applyFont="1" applyBorder="1" applyAlignment="1" applyProtection="1">
      <alignment horizontal="right" vertical="center" wrapText="1" indent="1"/>
      <protection locked="0"/>
    </xf>
    <xf numFmtId="164" fontId="18" fillId="0" borderId="38" xfId="0" quotePrefix="1" applyNumberFormat="1" applyFont="1" applyBorder="1" applyAlignment="1" applyProtection="1">
      <alignment horizontal="right" vertical="center" wrapText="1" indent="1"/>
    </xf>
    <xf numFmtId="164" fontId="18" fillId="0" borderId="16" xfId="0" quotePrefix="1" applyNumberFormat="1" applyFont="1" applyBorder="1" applyAlignment="1" applyProtection="1">
      <alignment horizontal="right" vertical="center" wrapText="1" indent="1"/>
    </xf>
    <xf numFmtId="164" fontId="18" fillId="0" borderId="17" xfId="0" quotePrefix="1" applyNumberFormat="1" applyFont="1" applyBorder="1" applyAlignment="1" applyProtection="1">
      <alignment horizontal="right" vertical="center" wrapText="1" indent="1"/>
    </xf>
    <xf numFmtId="0" fontId="14" fillId="0" borderId="8" xfId="0" applyFont="1" applyBorder="1" applyAlignment="1" applyProtection="1">
      <alignment horizontal="left" vertical="center" wrapText="1" indent="1"/>
    </xf>
    <xf numFmtId="0" fontId="18" fillId="0" borderId="9" xfId="0" applyFont="1" applyBorder="1" applyAlignment="1" applyProtection="1">
      <alignment horizontal="left" vertical="center" wrapText="1" indent="1"/>
    </xf>
    <xf numFmtId="164" fontId="19" fillId="0" borderId="0" xfId="1" applyNumberFormat="1" applyFont="1" applyFill="1" applyProtection="1"/>
    <xf numFmtId="0" fontId="6" fillId="0" borderId="1" xfId="0" applyFont="1" applyFill="1" applyBorder="1" applyAlignment="1" applyProtection="1">
      <alignment horizontal="right" vertical="center"/>
    </xf>
    <xf numFmtId="0" fontId="1" fillId="0" borderId="0" xfId="1" applyFill="1" applyProtection="1"/>
    <xf numFmtId="0" fontId="10" fillId="0" borderId="16" xfId="1" applyFont="1" applyFill="1" applyBorder="1" applyAlignment="1" applyProtection="1">
      <alignment vertical="center" wrapText="1"/>
    </xf>
    <xf numFmtId="164" fontId="10" fillId="0" borderId="40" xfId="1" applyNumberFormat="1" applyFont="1" applyFill="1" applyBorder="1" applyAlignment="1" applyProtection="1">
      <alignment horizontal="right" vertical="center" wrapText="1" indent="1"/>
    </xf>
    <xf numFmtId="164" fontId="12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33" xfId="1" applyNumberFormat="1" applyFont="1" applyFill="1" applyBorder="1" applyAlignment="1" applyProtection="1">
      <alignment horizontal="right" vertical="center" wrapText="1" indent="1"/>
    </xf>
    <xf numFmtId="164" fontId="12" fillId="0" borderId="37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Protection="1"/>
    <xf numFmtId="0" fontId="19" fillId="0" borderId="0" xfId="1" applyFont="1" applyFill="1" applyProtection="1"/>
    <xf numFmtId="164" fontId="5" fillId="0" borderId="1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3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right" vertical="center"/>
      <protection locked="0"/>
    </xf>
    <xf numFmtId="0" fontId="0" fillId="0" borderId="0" xfId="0" applyAlignment="1"/>
    <xf numFmtId="0" fontId="3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164" fontId="1" fillId="0" borderId="0" xfId="1" applyNumberFormat="1" applyFont="1" applyFill="1" applyProtection="1">
      <protection locked="0"/>
    </xf>
    <xf numFmtId="164" fontId="2" fillId="0" borderId="0" xfId="1" applyNumberFormat="1" applyFont="1" applyFill="1" applyAlignment="1" applyProtection="1">
      <alignment horizontal="right" vertical="center"/>
      <protection locked="0"/>
    </xf>
    <xf numFmtId="164" fontId="0" fillId="0" borderId="0" xfId="0" applyNumberFormat="1" applyAlignment="1"/>
    <xf numFmtId="164" fontId="1" fillId="0" borderId="0" xfId="1" applyNumberFormat="1" applyFont="1" applyFill="1" applyAlignment="1" applyProtection="1">
      <alignment horizontal="right" vertical="center" indent="1"/>
      <protection locked="0"/>
    </xf>
    <xf numFmtId="164" fontId="1" fillId="0" borderId="0" xfId="1" applyNumberFormat="1" applyFill="1" applyProtection="1">
      <protection locked="0"/>
    </xf>
    <xf numFmtId="164" fontId="3" fillId="0" borderId="0" xfId="1" applyNumberFormat="1" applyFont="1" applyFill="1" applyAlignment="1" applyProtection="1">
      <alignment horizontal="center"/>
      <protection locked="0"/>
    </xf>
    <xf numFmtId="164" fontId="3" fillId="0" borderId="0" xfId="1" applyNumberFormat="1" applyFont="1" applyFill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right" vertical="center"/>
      <protection locked="0"/>
    </xf>
    <xf numFmtId="164" fontId="7" fillId="0" borderId="2" xfId="1" applyNumberFormat="1" applyFont="1" applyFill="1" applyBorder="1" applyAlignment="1" applyProtection="1">
      <alignment horizontal="center" vertical="center" wrapText="1"/>
    </xf>
    <xf numFmtId="164" fontId="7" fillId="0" borderId="3" xfId="1" applyNumberFormat="1" applyFont="1" applyFill="1" applyBorder="1" applyAlignment="1" applyProtection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64" fontId="7" fillId="0" borderId="9" xfId="1" applyNumberFormat="1" applyFont="1" applyFill="1" applyBorder="1" applyAlignment="1" applyProtection="1">
      <alignment horizontal="center" vertical="center" wrapText="1"/>
    </xf>
    <xf numFmtId="164" fontId="8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1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Border="1" applyAlignment="1" applyProtection="1">
      <alignment horizontal="center" vertical="center" wrapText="1"/>
      <protection locked="0"/>
    </xf>
    <xf numFmtId="164" fontId="9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10" fillId="0" borderId="2" xfId="1" applyNumberFormat="1" applyFont="1" applyFill="1" applyBorder="1" applyAlignment="1" applyProtection="1">
      <alignment horizontal="center" vertical="center" wrapText="1"/>
    </xf>
    <xf numFmtId="164" fontId="10" fillId="0" borderId="3" xfId="1" applyNumberFormat="1" applyFont="1" applyFill="1" applyBorder="1" applyAlignment="1" applyProtection="1">
      <alignment horizontal="center" vertical="center" wrapText="1"/>
    </xf>
    <xf numFmtId="164" fontId="11" fillId="0" borderId="3" xfId="1" applyNumberFormat="1" applyFont="1" applyFill="1" applyBorder="1" applyAlignment="1" applyProtection="1">
      <alignment horizontal="center" vertical="center" wrapTex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0" fillId="0" borderId="15" xfId="1" applyNumberFormat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left" vertical="center" wrapText="1" indent="1"/>
    </xf>
    <xf numFmtId="164" fontId="12" fillId="0" borderId="18" xfId="1" applyNumberFormat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Border="1" applyAlignment="1" applyProtection="1">
      <alignment horizontal="left" wrapText="1" indent="1"/>
    </xf>
    <xf numFmtId="164" fontId="12" fillId="0" borderId="21" xfId="1" applyNumberFormat="1" applyFont="1" applyFill="1" applyBorder="1" applyAlignment="1" applyProtection="1">
      <alignment horizontal="left" vertical="center" wrapText="1" indent="1"/>
    </xf>
    <xf numFmtId="164" fontId="13" fillId="0" borderId="22" xfId="0" applyNumberFormat="1" applyFont="1" applyBorder="1" applyAlignment="1" applyProtection="1">
      <alignment horizontal="left" wrapText="1" indent="1"/>
    </xf>
    <xf numFmtId="164" fontId="13" fillId="0" borderId="22" xfId="0" applyNumberFormat="1" applyFont="1" applyBorder="1" applyAlignment="1" applyProtection="1">
      <alignment horizontal="left" vertical="center" wrapText="1" indent="1"/>
    </xf>
    <xf numFmtId="164" fontId="12" fillId="0" borderId="23" xfId="1" applyNumberFormat="1" applyFont="1" applyFill="1" applyBorder="1" applyAlignment="1" applyProtection="1">
      <alignment horizontal="left" vertical="center" wrapText="1" indent="1"/>
    </xf>
    <xf numFmtId="164" fontId="13" fillId="0" borderId="24" xfId="0" applyNumberFormat="1" applyFont="1" applyBorder="1" applyAlignment="1" applyProtection="1">
      <alignment horizontal="left" vertical="center" wrapText="1" indent="1"/>
    </xf>
    <xf numFmtId="164" fontId="14" fillId="0" borderId="16" xfId="0" applyNumberFormat="1" applyFont="1" applyBorder="1" applyAlignment="1" applyProtection="1">
      <alignment horizontal="left" vertical="center" wrapText="1" indent="1"/>
    </xf>
    <xf numFmtId="164" fontId="13" fillId="0" borderId="24" xfId="0" applyNumberFormat="1" applyFont="1" applyBorder="1" applyAlignment="1" applyProtection="1">
      <alignment horizontal="left" wrapText="1" indent="1"/>
    </xf>
    <xf numFmtId="164" fontId="12" fillId="0" borderId="26" xfId="1" applyNumberFormat="1" applyFont="1" applyFill="1" applyBorder="1" applyAlignment="1" applyProtection="1">
      <alignment horizontal="left" vertical="center" wrapText="1" indent="1"/>
    </xf>
    <xf numFmtId="164" fontId="13" fillId="0" borderId="11" xfId="0" applyNumberFormat="1" applyFont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left" vertical="center" wrapText="1"/>
    </xf>
    <xf numFmtId="164" fontId="14" fillId="0" borderId="15" xfId="0" applyNumberFormat="1" applyFont="1" applyBorder="1" applyAlignment="1" applyProtection="1">
      <alignment vertical="center" wrapText="1"/>
    </xf>
    <xf numFmtId="164" fontId="13" fillId="0" borderId="11" xfId="0" applyNumberFormat="1" applyFont="1" applyBorder="1" applyAlignment="1" applyProtection="1">
      <alignment vertical="center" wrapText="1"/>
    </xf>
    <xf numFmtId="164" fontId="13" fillId="0" borderId="19" xfId="0" applyNumberFormat="1" applyFont="1" applyBorder="1" applyAlignment="1">
      <alignment horizontal="left" wrapText="1" indent="1"/>
    </xf>
    <xf numFmtId="164" fontId="13" fillId="0" borderId="25" xfId="0" applyNumberFormat="1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 applyProtection="1">
      <alignment wrapText="1"/>
    </xf>
    <xf numFmtId="164" fontId="13" fillId="0" borderId="21" xfId="0" applyNumberFormat="1" applyFont="1" applyBorder="1" applyAlignment="1" applyProtection="1">
      <alignment wrapText="1"/>
    </xf>
    <xf numFmtId="164" fontId="13" fillId="0" borderId="23" xfId="0" applyNumberFormat="1" applyFont="1" applyBorder="1" applyAlignment="1" applyProtection="1">
      <alignment wrapText="1"/>
    </xf>
    <xf numFmtId="164" fontId="14" fillId="0" borderId="2" xfId="0" applyNumberFormat="1" applyFont="1" applyBorder="1" applyAlignment="1" applyProtection="1">
      <alignment vertical="center" wrapText="1"/>
    </xf>
    <xf numFmtId="164" fontId="14" fillId="0" borderId="25" xfId="0" applyNumberFormat="1" applyFont="1" applyBorder="1" applyAlignment="1" applyProtection="1">
      <alignment horizontal="left" wrapText="1" indent="1"/>
    </xf>
    <xf numFmtId="164" fontId="15" fillId="0" borderId="3" xfId="1" applyNumberFormat="1" applyFont="1" applyFill="1" applyBorder="1" applyAlignment="1" applyProtection="1">
      <alignment horizontal="right" vertical="center" wrapText="1" indent="1"/>
    </xf>
    <xf numFmtId="164" fontId="4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vertical="center" wrapText="1"/>
    </xf>
    <xf numFmtId="164" fontId="17" fillId="0" borderId="0" xfId="1" applyNumberFormat="1" applyFont="1" applyFill="1" applyProtection="1"/>
    <xf numFmtId="164" fontId="6" fillId="0" borderId="1" xfId="0" applyNumberFormat="1" applyFont="1" applyFill="1" applyBorder="1" applyAlignment="1" applyProtection="1">
      <alignment horizontal="right"/>
    </xf>
    <xf numFmtId="164" fontId="1" fillId="0" borderId="0" xfId="1" applyNumberFormat="1" applyFill="1" applyAlignment="1" applyProtection="1"/>
    <xf numFmtId="164" fontId="10" fillId="0" borderId="15" xfId="1" applyNumberFormat="1" applyFont="1" applyFill="1" applyBorder="1" applyAlignment="1" applyProtection="1">
      <alignment horizontal="center" vertical="center" wrapText="1"/>
    </xf>
    <xf numFmtId="164" fontId="10" fillId="0" borderId="16" xfId="1" applyNumberFormat="1" applyFont="1" applyFill="1" applyBorder="1" applyAlignment="1" applyProtection="1">
      <alignment horizontal="center" vertical="center" wrapText="1"/>
    </xf>
    <xf numFmtId="164" fontId="10" fillId="0" borderId="2" xfId="1" applyNumberFormat="1" applyFont="1" applyFill="1" applyBorder="1" applyAlignment="1" applyProtection="1">
      <alignment horizontal="left" vertical="center" wrapText="1" indent="1"/>
    </xf>
    <xf numFmtId="164" fontId="10" fillId="0" borderId="3" xfId="1" applyNumberFormat="1" applyFont="1" applyFill="1" applyBorder="1" applyAlignment="1" applyProtection="1">
      <alignment vertical="center" wrapText="1"/>
    </xf>
    <xf numFmtId="164" fontId="12" fillId="0" borderId="30" xfId="1" applyNumberFormat="1" applyFont="1" applyFill="1" applyBorder="1" applyAlignment="1" applyProtection="1">
      <alignment horizontal="left" vertical="center" wrapText="1" indent="1"/>
    </xf>
    <xf numFmtId="164" fontId="12" fillId="0" borderId="5" xfId="1" applyNumberFormat="1" applyFont="1" applyFill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left" vertical="center" wrapText="1" indent="1"/>
    </xf>
    <xf numFmtId="164" fontId="12" fillId="0" borderId="33" xfId="1" applyNumberFormat="1" applyFont="1" applyFill="1" applyBorder="1" applyAlignment="1" applyProtection="1">
      <alignment horizontal="left" vertical="center" wrapText="1" indent="1"/>
    </xf>
    <xf numFmtId="164" fontId="12" fillId="0" borderId="0" xfId="1" applyNumberFormat="1" applyFont="1" applyFill="1" applyBorder="1" applyAlignment="1" applyProtection="1">
      <alignment horizontal="left" vertical="center" wrapText="1" indent="1"/>
    </xf>
    <xf numFmtId="164" fontId="12" fillId="0" borderId="24" xfId="1" applyNumberFormat="1" applyFont="1" applyFill="1" applyBorder="1" applyAlignment="1" applyProtection="1">
      <alignment horizontal="left" vertical="center" wrapText="1" indent="6"/>
    </xf>
    <xf numFmtId="164" fontId="12" fillId="0" borderId="22" xfId="1" applyNumberFormat="1" applyFont="1" applyFill="1" applyBorder="1" applyAlignment="1" applyProtection="1">
      <alignment horizontal="left" indent="6"/>
    </xf>
    <xf numFmtId="164" fontId="12" fillId="0" borderId="22" xfId="1" applyNumberFormat="1" applyFont="1" applyFill="1" applyBorder="1" applyAlignment="1" applyProtection="1">
      <alignment horizontal="left" vertical="center" wrapText="1" indent="6"/>
    </xf>
    <xf numFmtId="164" fontId="12" fillId="0" borderId="34" xfId="1" applyNumberFormat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left" vertical="center" wrapText="1" indent="7"/>
    </xf>
    <xf numFmtId="164" fontId="10" fillId="0" borderId="8" xfId="1" applyNumberFormat="1" applyFont="1" applyFill="1" applyBorder="1" applyAlignment="1" applyProtection="1">
      <alignment horizontal="left" vertical="center" wrapText="1" indent="1"/>
    </xf>
    <xf numFmtId="164" fontId="10" fillId="0" borderId="9" xfId="1" applyNumberFormat="1" applyFont="1" applyFill="1" applyBorder="1" applyAlignment="1" applyProtection="1">
      <alignment vertical="center" wrapText="1"/>
    </xf>
    <xf numFmtId="164" fontId="12" fillId="0" borderId="24" xfId="1" applyNumberFormat="1" applyFont="1" applyFill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left" vertical="center" wrapText="1" indent="6"/>
    </xf>
    <xf numFmtId="164" fontId="15" fillId="0" borderId="16" xfId="1" applyNumberFormat="1" applyFont="1" applyFill="1" applyBorder="1" applyAlignment="1" applyProtection="1">
      <alignment horizontal="left" vertical="center" wrapText="1" indent="1"/>
    </xf>
    <xf numFmtId="164" fontId="12" fillId="0" borderId="19" xfId="1" applyNumberFormat="1" applyFont="1" applyFill="1" applyBorder="1" applyAlignment="1" applyProtection="1">
      <alignment horizontal="left" vertical="center" wrapText="1" indent="1"/>
    </xf>
    <xf numFmtId="164" fontId="12" fillId="0" borderId="25" xfId="1" applyNumberFormat="1" applyFont="1" applyFill="1" applyBorder="1" applyAlignment="1" applyProtection="1">
      <alignment horizontal="left" vertical="center" wrapText="1" indent="1"/>
    </xf>
    <xf numFmtId="164" fontId="14" fillId="0" borderId="8" xfId="0" applyNumberFormat="1" applyFont="1" applyBorder="1" applyAlignment="1" applyProtection="1">
      <alignment horizontal="left" vertical="center" wrapText="1" indent="1"/>
    </xf>
    <xf numFmtId="164" fontId="18" fillId="0" borderId="9" xfId="0" applyNumberFormat="1" applyFont="1" applyBorder="1" applyAlignment="1" applyProtection="1">
      <alignment horizontal="left" vertical="center" wrapText="1" indent="1"/>
    </xf>
    <xf numFmtId="164" fontId="1" fillId="0" borderId="0" xfId="1" applyNumberFormat="1" applyFont="1" applyFill="1" applyProtection="1"/>
    <xf numFmtId="164" fontId="3" fillId="0" borderId="0" xfId="1" applyNumberFormat="1" applyFont="1" applyFill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right" vertical="center"/>
    </xf>
    <xf numFmtId="164" fontId="1" fillId="0" borderId="0" xfId="1" applyNumberFormat="1" applyFill="1" applyProtection="1"/>
    <xf numFmtId="164" fontId="10" fillId="0" borderId="16" xfId="1" applyNumberFormat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ina/Desktop/KVI_ZARS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  <sheetName val="Munka1"/>
      <sheetName val="Munka2"/>
    </sheetNames>
    <sheetDataSet>
      <sheetData sheetId="0"/>
      <sheetData sheetId="1"/>
      <sheetData sheetId="2"/>
      <sheetData sheetId="3">
        <row r="10">
          <cell r="C10">
            <v>220657600</v>
          </cell>
        </row>
        <row r="11">
          <cell r="C11">
            <v>93166898</v>
          </cell>
        </row>
        <row r="12">
          <cell r="C12">
            <v>77642350</v>
          </cell>
        </row>
        <row r="13">
          <cell r="C13">
            <v>44045772</v>
          </cell>
        </row>
        <row r="14">
          <cell r="C14">
            <v>5802580</v>
          </cell>
        </row>
        <row r="17">
          <cell r="C17">
            <v>49959930</v>
          </cell>
        </row>
        <row r="22">
          <cell r="C22">
            <v>49959930</v>
          </cell>
        </row>
        <row r="24">
          <cell r="C24">
            <v>0</v>
          </cell>
        </row>
        <row r="31">
          <cell r="C31">
            <v>350000000</v>
          </cell>
        </row>
        <row r="32">
          <cell r="B32" t="str">
            <v>Építményadó</v>
          </cell>
          <cell r="C32">
            <v>70000000</v>
          </cell>
        </row>
        <row r="33">
          <cell r="B33" t="str">
            <v>Idegenforgalmi adó</v>
          </cell>
        </row>
        <row r="34">
          <cell r="B34" t="str">
            <v>Iparűzési adó</v>
          </cell>
          <cell r="C34">
            <v>270000000</v>
          </cell>
        </row>
        <row r="35">
          <cell r="B35" t="str">
            <v xml:space="preserve">Talajterhelési díj </v>
          </cell>
        </row>
        <row r="36">
          <cell r="B36" t="str">
            <v>Gépjárműadó</v>
          </cell>
        </row>
        <row r="37">
          <cell r="B37" t="str">
            <v>Telekadó</v>
          </cell>
        </row>
        <row r="38">
          <cell r="B38" t="str">
            <v>Kommunális adó</v>
          </cell>
          <cell r="C38">
            <v>10000000</v>
          </cell>
        </row>
        <row r="39">
          <cell r="C39">
            <v>29300000</v>
          </cell>
        </row>
        <row r="41">
          <cell r="C41">
            <v>18400000</v>
          </cell>
        </row>
        <row r="44">
          <cell r="C44">
            <v>2000000</v>
          </cell>
        </row>
        <row r="45">
          <cell r="C45">
            <v>5500000</v>
          </cell>
        </row>
        <row r="50">
          <cell r="C50">
            <v>3400000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4000000</v>
          </cell>
        </row>
        <row r="64">
          <cell r="C64">
            <v>4000000</v>
          </cell>
        </row>
        <row r="67">
          <cell r="C67">
            <v>653917530</v>
          </cell>
        </row>
        <row r="68">
          <cell r="C68">
            <v>0</v>
          </cell>
        </row>
        <row r="72">
          <cell r="C72">
            <v>100000000</v>
          </cell>
        </row>
        <row r="73">
          <cell r="C73">
            <v>100000000</v>
          </cell>
        </row>
        <row r="77">
          <cell r="C77">
            <v>394548796</v>
          </cell>
        </row>
        <row r="78">
          <cell r="C78">
            <v>394548796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494548796</v>
          </cell>
        </row>
        <row r="92">
          <cell r="C92">
            <v>1148466326</v>
          </cell>
        </row>
        <row r="98">
          <cell r="C98">
            <v>930506845</v>
          </cell>
        </row>
        <row r="99">
          <cell r="C99">
            <v>399696080</v>
          </cell>
        </row>
        <row r="100">
          <cell r="C100">
            <v>57447200</v>
          </cell>
        </row>
        <row r="101">
          <cell r="C101">
            <v>252396684</v>
          </cell>
        </row>
        <row r="102">
          <cell r="C102">
            <v>17000000</v>
          </cell>
        </row>
        <row r="103">
          <cell r="C103">
            <v>149770000</v>
          </cell>
        </row>
        <row r="104">
          <cell r="C104" t="str">
            <v xml:space="preserve"> </v>
          </cell>
        </row>
        <row r="105">
          <cell r="C105">
            <v>133000000</v>
          </cell>
        </row>
        <row r="115">
          <cell r="C115">
            <v>16770000</v>
          </cell>
        </row>
        <row r="116">
          <cell r="C116">
            <v>54196881</v>
          </cell>
        </row>
        <row r="117">
          <cell r="C117">
            <v>54196881</v>
          </cell>
        </row>
        <row r="119">
          <cell r="C119">
            <v>217959481</v>
          </cell>
        </row>
        <row r="120">
          <cell r="C120">
            <v>44102000</v>
          </cell>
        </row>
        <row r="122">
          <cell r="C122">
            <v>158857481</v>
          </cell>
        </row>
        <row r="123">
          <cell r="C123">
            <v>95828481</v>
          </cell>
        </row>
        <row r="124">
          <cell r="C124">
            <v>15000000</v>
          </cell>
        </row>
        <row r="130">
          <cell r="C130">
            <v>15000000</v>
          </cell>
        </row>
        <row r="133">
          <cell r="C133">
            <v>1148466326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0</v>
          </cell>
        </row>
        <row r="150">
          <cell r="C150">
            <v>0</v>
          </cell>
        </row>
        <row r="158">
          <cell r="C158">
            <v>0</v>
          </cell>
        </row>
        <row r="159">
          <cell r="C159">
            <v>1148466326</v>
          </cell>
        </row>
        <row r="160">
          <cell r="C160">
            <v>0</v>
          </cell>
        </row>
      </sheetData>
      <sheetData sheetId="4">
        <row r="10">
          <cell r="C10">
            <v>127490702</v>
          </cell>
        </row>
        <row r="12">
          <cell r="C12">
            <v>77642350</v>
          </cell>
        </row>
        <row r="13">
          <cell r="C13">
            <v>44045772</v>
          </cell>
        </row>
        <row r="14">
          <cell r="C14">
            <v>5802580</v>
          </cell>
        </row>
        <row r="17">
          <cell r="C17">
            <v>49959930</v>
          </cell>
        </row>
        <row r="22">
          <cell r="C22">
            <v>49959930</v>
          </cell>
        </row>
        <row r="24">
          <cell r="C24">
            <v>0</v>
          </cell>
        </row>
        <row r="31">
          <cell r="C31">
            <v>350000000</v>
          </cell>
        </row>
        <row r="32">
          <cell r="C32">
            <v>70000000</v>
          </cell>
        </row>
        <row r="34">
          <cell r="C34">
            <v>270000000</v>
          </cell>
        </row>
        <row r="38">
          <cell r="C38">
            <v>10000000</v>
          </cell>
        </row>
        <row r="39">
          <cell r="C39">
            <v>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527450632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367200694</v>
          </cell>
        </row>
        <row r="78">
          <cell r="C78">
            <v>367200694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367200694</v>
          </cell>
        </row>
        <row r="92">
          <cell r="C92">
            <v>894651326</v>
          </cell>
        </row>
        <row r="98">
          <cell r="C98">
            <v>692326845</v>
          </cell>
        </row>
        <row r="99">
          <cell r="C99">
            <v>266429080</v>
          </cell>
        </row>
        <row r="100">
          <cell r="C100">
            <v>36799200</v>
          </cell>
        </row>
        <row r="101">
          <cell r="C101">
            <v>198581684</v>
          </cell>
        </row>
        <row r="103">
          <cell r="C103">
            <v>136320000</v>
          </cell>
        </row>
        <row r="105">
          <cell r="C105">
            <v>133000000</v>
          </cell>
        </row>
        <row r="115">
          <cell r="C115">
            <v>3320000</v>
          </cell>
        </row>
        <row r="116">
          <cell r="C116">
            <v>54196881</v>
          </cell>
        </row>
        <row r="117">
          <cell r="C117">
            <v>54196881</v>
          </cell>
        </row>
        <row r="119">
          <cell r="C119">
            <v>202324481</v>
          </cell>
        </row>
        <row r="120">
          <cell r="C120">
            <v>43467000</v>
          </cell>
        </row>
        <row r="122">
          <cell r="C122">
            <v>158857481</v>
          </cell>
        </row>
        <row r="123">
          <cell r="C123">
            <v>96607481</v>
          </cell>
        </row>
        <row r="133">
          <cell r="C133">
            <v>894651326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0</v>
          </cell>
        </row>
        <row r="150">
          <cell r="C150">
            <v>0</v>
          </cell>
        </row>
        <row r="158">
          <cell r="C158">
            <v>0</v>
          </cell>
        </row>
        <row r="159">
          <cell r="C159">
            <v>894651326</v>
          </cell>
        </row>
      </sheetData>
      <sheetData sheetId="5">
        <row r="10">
          <cell r="C10">
            <v>0</v>
          </cell>
        </row>
        <row r="17">
          <cell r="C17">
            <v>0</v>
          </cell>
        </row>
        <row r="24">
          <cell r="C24">
            <v>0</v>
          </cell>
        </row>
        <row r="31">
          <cell r="C31">
            <v>0</v>
          </cell>
        </row>
        <row r="39">
          <cell r="C39">
            <v>29300000</v>
          </cell>
        </row>
        <row r="41">
          <cell r="C41">
            <v>18400000</v>
          </cell>
        </row>
        <row r="44">
          <cell r="C44">
            <v>2000000</v>
          </cell>
        </row>
        <row r="45">
          <cell r="C45">
            <v>5500000</v>
          </cell>
        </row>
        <row r="50">
          <cell r="C50">
            <v>3400000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4000000</v>
          </cell>
        </row>
        <row r="64">
          <cell r="C64">
            <v>4000000</v>
          </cell>
        </row>
        <row r="67">
          <cell r="C67">
            <v>33300000</v>
          </cell>
        </row>
        <row r="68">
          <cell r="C68">
            <v>0</v>
          </cell>
        </row>
        <row r="72">
          <cell r="C72">
            <v>100000000</v>
          </cell>
        </row>
        <row r="73">
          <cell r="C73">
            <v>100000000</v>
          </cell>
        </row>
        <row r="77">
          <cell r="C77">
            <v>0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100000000</v>
          </cell>
        </row>
        <row r="92">
          <cell r="C92">
            <v>133300000</v>
          </cell>
        </row>
        <row r="98">
          <cell r="C98">
            <v>118300000</v>
          </cell>
        </row>
        <row r="99">
          <cell r="C99">
            <v>42887000</v>
          </cell>
        </row>
        <row r="100">
          <cell r="C100">
            <v>6648000</v>
          </cell>
        </row>
        <row r="101">
          <cell r="C101">
            <v>38315000</v>
          </cell>
        </row>
        <row r="102">
          <cell r="C102">
            <v>17000000</v>
          </cell>
        </row>
        <row r="103">
          <cell r="C103">
            <v>13450000</v>
          </cell>
        </row>
        <row r="115">
          <cell r="C115">
            <v>13450000</v>
          </cell>
        </row>
        <row r="119">
          <cell r="C119">
            <v>15000000</v>
          </cell>
        </row>
        <row r="124">
          <cell r="C124">
            <v>15000000</v>
          </cell>
        </row>
        <row r="130">
          <cell r="C130">
            <v>15000000</v>
          </cell>
        </row>
        <row r="133">
          <cell r="C133">
            <v>133300000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0</v>
          </cell>
        </row>
        <row r="150">
          <cell r="C150">
            <v>0</v>
          </cell>
        </row>
        <row r="158">
          <cell r="C158">
            <v>0</v>
          </cell>
        </row>
        <row r="159">
          <cell r="C159">
            <v>133300000</v>
          </cell>
        </row>
        <row r="160">
          <cell r="C160">
            <v>0</v>
          </cell>
        </row>
      </sheetData>
      <sheetData sheetId="6">
        <row r="10">
          <cell r="C10">
            <v>93166898</v>
          </cell>
        </row>
        <row r="11">
          <cell r="C11">
            <v>93166898</v>
          </cell>
        </row>
        <row r="17">
          <cell r="C17">
            <v>0</v>
          </cell>
        </row>
        <row r="24">
          <cell r="C24">
            <v>0</v>
          </cell>
        </row>
        <row r="31">
          <cell r="C31">
            <v>0</v>
          </cell>
        </row>
        <row r="39">
          <cell r="C39">
            <v>0</v>
          </cell>
        </row>
        <row r="51">
          <cell r="C51">
            <v>0</v>
          </cell>
        </row>
        <row r="57">
          <cell r="C57">
            <v>0</v>
          </cell>
        </row>
        <row r="62">
          <cell r="C62">
            <v>0</v>
          </cell>
        </row>
        <row r="67">
          <cell r="C67">
            <v>93166898</v>
          </cell>
        </row>
        <row r="68">
          <cell r="C68">
            <v>0</v>
          </cell>
        </row>
        <row r="72">
          <cell r="C72">
            <v>0</v>
          </cell>
        </row>
        <row r="77">
          <cell r="C77">
            <v>27348102</v>
          </cell>
        </row>
        <row r="78">
          <cell r="C78">
            <v>27348102</v>
          </cell>
        </row>
        <row r="80">
          <cell r="C80">
            <v>0</v>
          </cell>
        </row>
        <row r="84">
          <cell r="C84">
            <v>0</v>
          </cell>
        </row>
        <row r="91">
          <cell r="C91">
            <v>27348102</v>
          </cell>
        </row>
        <row r="92">
          <cell r="C92">
            <v>120515000</v>
          </cell>
        </row>
        <row r="98">
          <cell r="C98">
            <v>119880000</v>
          </cell>
        </row>
        <row r="99">
          <cell r="C99">
            <v>90380000</v>
          </cell>
        </row>
        <row r="100">
          <cell r="C100">
            <v>14000000</v>
          </cell>
        </row>
        <row r="101">
          <cell r="C101">
            <v>15500000</v>
          </cell>
        </row>
        <row r="119">
          <cell r="C119">
            <v>635000</v>
          </cell>
        </row>
        <row r="120">
          <cell r="C120">
            <v>635000</v>
          </cell>
        </row>
        <row r="133">
          <cell r="C133">
            <v>120515000</v>
          </cell>
        </row>
        <row r="134">
          <cell r="C134">
            <v>0</v>
          </cell>
        </row>
        <row r="138">
          <cell r="C138">
            <v>0</v>
          </cell>
        </row>
        <row r="145">
          <cell r="C145">
            <v>0</v>
          </cell>
        </row>
        <row r="150">
          <cell r="C150">
            <v>0</v>
          </cell>
        </row>
        <row r="158">
          <cell r="C158">
            <v>0</v>
          </cell>
        </row>
        <row r="159">
          <cell r="C159">
            <v>120515000</v>
          </cell>
        </row>
        <row r="160">
          <cell r="C16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D7" t="str">
            <v>2021.</v>
          </cell>
        </row>
      </sheetData>
      <sheetData sheetId="74">
        <row r="6">
          <cell r="A6" t="str">
            <v>2021. évi eredeti előirányzat BEVÉTELEK</v>
          </cell>
        </row>
      </sheetData>
      <sheetData sheetId="75">
        <row r="9">
          <cell r="D9" t="str">
            <v xml:space="preserve">1 . sz. módosítás </v>
          </cell>
          <cell r="E9" t="str">
            <v xml:space="preserve">… 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….számú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Telekadó</v>
          </cell>
        </row>
        <row r="39">
          <cell r="B39" t="str">
            <v>Kommunális adó</v>
          </cell>
        </row>
      </sheetData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opLeftCell="A16" workbookViewId="0">
      <selection activeCell="L13" sqref="L13"/>
    </sheetView>
  </sheetViews>
  <sheetFormatPr defaultRowHeight="15" x14ac:dyDescent="0.25"/>
  <cols>
    <col min="1" max="1" width="6.42578125" customWidth="1"/>
    <col min="2" max="2" width="51.140625" customWidth="1"/>
    <col min="3" max="11" width="12.7109375" customWidth="1"/>
  </cols>
  <sheetData>
    <row r="1" spans="1:11" ht="15.75" x14ac:dyDescent="0.25">
      <c r="A1" s="1"/>
      <c r="B1" s="152" t="s">
        <v>275</v>
      </c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5.75" x14ac:dyDescent="0.25">
      <c r="A2" s="1"/>
      <c r="B2" s="1"/>
      <c r="C2" s="2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154" t="str">
        <f>CONCATENATE([1]RM_ALAPADATOK!A4)</f>
        <v/>
      </c>
      <c r="B3" s="154"/>
      <c r="C3" s="155"/>
      <c r="D3" s="154"/>
      <c r="E3" s="154"/>
      <c r="F3" s="154"/>
      <c r="G3" s="154"/>
      <c r="H3" s="154"/>
      <c r="I3" s="154"/>
      <c r="J3" s="154"/>
      <c r="K3" s="154"/>
    </row>
    <row r="4" spans="1:11" ht="15.75" x14ac:dyDescent="0.25">
      <c r="A4" s="154" t="str">
        <f>CONCATENATE([1]RM_ALAPADATOK!D7," ÉVI KÖLTSÉGVETÉSI RENDELET ÖSSZEVONT BEVÉTELEINEK KIADÁSAINAK MÓDOSÍTÁSA")</f>
        <v>2021. ÉVI KÖLTSÉGVETÉSI RENDELET ÖSSZEVONT BEVÉTELEINEK KIADÁSAINAK MÓDOSÍTÁSA</v>
      </c>
      <c r="B4" s="154"/>
      <c r="C4" s="155"/>
      <c r="D4" s="154"/>
      <c r="E4" s="154"/>
      <c r="F4" s="154"/>
      <c r="G4" s="154"/>
      <c r="H4" s="154"/>
      <c r="I4" s="154"/>
      <c r="J4" s="154"/>
      <c r="K4" s="154"/>
    </row>
    <row r="5" spans="1:11" ht="15.75" x14ac:dyDescent="0.25">
      <c r="A5" s="1"/>
      <c r="B5" s="1"/>
      <c r="C5" s="2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A6" s="156" t="s">
        <v>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16.5" thickBot="1" x14ac:dyDescent="0.3">
      <c r="A7" s="157" t="s">
        <v>1</v>
      </c>
      <c r="B7" s="157"/>
      <c r="C7" s="4"/>
      <c r="D7" s="3"/>
      <c r="E7" s="3"/>
      <c r="F7" s="3"/>
      <c r="G7" s="3"/>
      <c r="H7" s="3"/>
      <c r="I7" s="3"/>
      <c r="J7" s="3"/>
      <c r="K7" s="4" t="s">
        <v>2</v>
      </c>
    </row>
    <row r="8" spans="1:11" x14ac:dyDescent="0.25">
      <c r="A8" s="143" t="s">
        <v>3</v>
      </c>
      <c r="B8" s="145" t="s">
        <v>4</v>
      </c>
      <c r="C8" s="147" t="str">
        <f>+CONCATENATE(LEFT([1]RM_ÖSSZEFÜGGÉSEK!A6,4),". évi")</f>
        <v>2021. évi</v>
      </c>
      <c r="D8" s="148"/>
      <c r="E8" s="149"/>
      <c r="F8" s="149"/>
      <c r="G8" s="149"/>
      <c r="H8" s="149"/>
      <c r="I8" s="149"/>
      <c r="J8" s="149"/>
      <c r="K8" s="150"/>
    </row>
    <row r="9" spans="1:11" ht="48.75" thickBot="1" x14ac:dyDescent="0.3">
      <c r="A9" s="144"/>
      <c r="B9" s="146"/>
      <c r="C9" s="5" t="s">
        <v>5</v>
      </c>
      <c r="D9" s="6" t="s">
        <v>6</v>
      </c>
      <c r="E9" s="6" t="s">
        <v>7</v>
      </c>
      <c r="F9" s="6" t="s">
        <v>7</v>
      </c>
      <c r="G9" s="6" t="s">
        <v>7</v>
      </c>
      <c r="H9" s="6" t="s">
        <v>7</v>
      </c>
      <c r="I9" s="6" t="s">
        <v>7</v>
      </c>
      <c r="J9" s="7" t="s">
        <v>8</v>
      </c>
      <c r="K9" s="8" t="s">
        <v>9</v>
      </c>
    </row>
    <row r="10" spans="1:11" ht="15.75" thickBot="1" x14ac:dyDescent="0.3">
      <c r="A10" s="9" t="s">
        <v>10</v>
      </c>
      <c r="B10" s="10" t="s">
        <v>11</v>
      </c>
      <c r="C10" s="11" t="s">
        <v>12</v>
      </c>
      <c r="D10" s="11" t="s">
        <v>13</v>
      </c>
      <c r="E10" s="12" t="s">
        <v>14</v>
      </c>
      <c r="F10" s="12" t="s">
        <v>15</v>
      </c>
      <c r="G10" s="12" t="s">
        <v>16</v>
      </c>
      <c r="H10" s="12" t="s">
        <v>17</v>
      </c>
      <c r="I10" s="12" t="s">
        <v>18</v>
      </c>
      <c r="J10" s="12" t="s">
        <v>19</v>
      </c>
      <c r="K10" s="13" t="s">
        <v>20</v>
      </c>
    </row>
    <row r="11" spans="1:11" ht="15.75" thickBot="1" x14ac:dyDescent="0.3">
      <c r="A11" s="14" t="s">
        <v>21</v>
      </c>
      <c r="B11" s="15" t="s">
        <v>22</v>
      </c>
      <c r="C11" s="16">
        <f>'[1]KV_1.1.sz.mell.'!C10</f>
        <v>220657600</v>
      </c>
      <c r="D11" s="16">
        <f t="shared" ref="D11:K11" si="0">+D12+D13+D14+D15+D16+D17</f>
        <v>669177</v>
      </c>
      <c r="E11" s="16">
        <f t="shared" si="0"/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669177</v>
      </c>
      <c r="K11" s="17">
        <f t="shared" si="0"/>
        <v>221326777</v>
      </c>
    </row>
    <row r="12" spans="1:11" x14ac:dyDescent="0.25">
      <c r="A12" s="18" t="s">
        <v>23</v>
      </c>
      <c r="B12" s="19" t="s">
        <v>24</v>
      </c>
      <c r="C12" s="20">
        <f>'[1]KV_1.1.sz.mell.'!C11</f>
        <v>93166898</v>
      </c>
      <c r="D12" s="21"/>
      <c r="E12" s="21"/>
      <c r="F12" s="21"/>
      <c r="G12" s="21"/>
      <c r="H12" s="21"/>
      <c r="I12" s="21"/>
      <c r="J12" s="20">
        <f t="shared" ref="J12:J17" si="1">D12+E12+F12+G12+H12+I12</f>
        <v>0</v>
      </c>
      <c r="K12" s="22">
        <f t="shared" ref="K12:K17" si="2">C12+J12</f>
        <v>93166898</v>
      </c>
    </row>
    <row r="13" spans="1:11" x14ac:dyDescent="0.25">
      <c r="A13" s="23" t="s">
        <v>25</v>
      </c>
      <c r="B13" s="24" t="s">
        <v>26</v>
      </c>
      <c r="C13" s="25">
        <f>'[1]KV_1.1.sz.mell.'!C12</f>
        <v>77642350</v>
      </c>
      <c r="D13" s="26"/>
      <c r="E13" s="21"/>
      <c r="F13" s="21"/>
      <c r="G13" s="21"/>
      <c r="H13" s="21"/>
      <c r="I13" s="21"/>
      <c r="J13" s="20">
        <f t="shared" si="1"/>
        <v>0</v>
      </c>
      <c r="K13" s="22">
        <f t="shared" si="2"/>
        <v>77642350</v>
      </c>
    </row>
    <row r="14" spans="1:11" x14ac:dyDescent="0.25">
      <c r="A14" s="23" t="s">
        <v>27</v>
      </c>
      <c r="B14" s="24" t="s">
        <v>28</v>
      </c>
      <c r="C14" s="25">
        <f>'[1]KV_1.1.sz.mell.'!C13</f>
        <v>44045772</v>
      </c>
      <c r="D14" s="26">
        <v>669177</v>
      </c>
      <c r="E14" s="21"/>
      <c r="F14" s="21"/>
      <c r="G14" s="21"/>
      <c r="H14" s="21"/>
      <c r="I14" s="21"/>
      <c r="J14" s="20">
        <f t="shared" si="1"/>
        <v>669177</v>
      </c>
      <c r="K14" s="22">
        <f t="shared" si="2"/>
        <v>44714949</v>
      </c>
    </row>
    <row r="15" spans="1:11" x14ac:dyDescent="0.25">
      <c r="A15" s="23" t="s">
        <v>29</v>
      </c>
      <c r="B15" s="24" t="s">
        <v>30</v>
      </c>
      <c r="C15" s="25">
        <f>'[1]KV_1.1.sz.mell.'!C14</f>
        <v>5802580</v>
      </c>
      <c r="D15" s="26"/>
      <c r="E15" s="21"/>
      <c r="F15" s="21"/>
      <c r="G15" s="21"/>
      <c r="H15" s="21"/>
      <c r="I15" s="21"/>
      <c r="J15" s="20">
        <f t="shared" si="1"/>
        <v>0</v>
      </c>
      <c r="K15" s="22">
        <f t="shared" si="2"/>
        <v>5802580</v>
      </c>
    </row>
    <row r="16" spans="1:11" x14ac:dyDescent="0.25">
      <c r="A16" s="23" t="s">
        <v>31</v>
      </c>
      <c r="B16" s="27" t="s">
        <v>32</v>
      </c>
      <c r="C16" s="25">
        <f>'[1]KV_1.1.sz.mell.'!C15</f>
        <v>0</v>
      </c>
      <c r="D16" s="26"/>
      <c r="E16" s="21"/>
      <c r="F16" s="21"/>
      <c r="G16" s="21"/>
      <c r="H16" s="21"/>
      <c r="I16" s="21"/>
      <c r="J16" s="20">
        <f t="shared" si="1"/>
        <v>0</v>
      </c>
      <c r="K16" s="22">
        <f t="shared" si="2"/>
        <v>0</v>
      </c>
    </row>
    <row r="17" spans="1:11" ht="15.75" thickBot="1" x14ac:dyDescent="0.3">
      <c r="A17" s="28" t="s">
        <v>33</v>
      </c>
      <c r="B17" s="29" t="s">
        <v>34</v>
      </c>
      <c r="C17" s="25">
        <f>'[1]KV_1.1.sz.mell.'!C16</f>
        <v>0</v>
      </c>
      <c r="D17" s="26"/>
      <c r="E17" s="21"/>
      <c r="F17" s="21"/>
      <c r="G17" s="21"/>
      <c r="H17" s="21"/>
      <c r="I17" s="21"/>
      <c r="J17" s="20">
        <f t="shared" si="1"/>
        <v>0</v>
      </c>
      <c r="K17" s="22">
        <f t="shared" si="2"/>
        <v>0</v>
      </c>
    </row>
    <row r="18" spans="1:11" ht="21.75" thickBot="1" x14ac:dyDescent="0.3">
      <c r="A18" s="14" t="s">
        <v>35</v>
      </c>
      <c r="B18" s="30" t="s">
        <v>36</v>
      </c>
      <c r="C18" s="16">
        <f>'[1]KV_1.1.sz.mell.'!C17</f>
        <v>49959930</v>
      </c>
      <c r="D18" s="16">
        <f t="shared" ref="D18:K18" si="3">+D19+D20+D21+D22+D23</f>
        <v>1174702</v>
      </c>
      <c r="E18" s="16">
        <f t="shared" si="3"/>
        <v>0</v>
      </c>
      <c r="F18" s="16">
        <f t="shared" si="3"/>
        <v>0</v>
      </c>
      <c r="G18" s="16">
        <f t="shared" si="3"/>
        <v>0</v>
      </c>
      <c r="H18" s="16">
        <f t="shared" si="3"/>
        <v>0</v>
      </c>
      <c r="I18" s="16">
        <f t="shared" si="3"/>
        <v>0</v>
      </c>
      <c r="J18" s="16">
        <f t="shared" si="3"/>
        <v>1174702</v>
      </c>
      <c r="K18" s="17">
        <f t="shared" si="3"/>
        <v>51134632</v>
      </c>
    </row>
    <row r="19" spans="1:11" x14ac:dyDescent="0.25">
      <c r="A19" s="18" t="s">
        <v>37</v>
      </c>
      <c r="B19" s="19" t="s">
        <v>38</v>
      </c>
      <c r="C19" s="20">
        <f>'[1]KV_1.1.sz.mell.'!C18</f>
        <v>0</v>
      </c>
      <c r="D19" s="21"/>
      <c r="E19" s="21"/>
      <c r="F19" s="21"/>
      <c r="G19" s="21"/>
      <c r="H19" s="21"/>
      <c r="I19" s="21"/>
      <c r="J19" s="20">
        <f t="shared" ref="J19:J24" si="4">D19+E19+F19+G19+H19+I19</f>
        <v>0</v>
      </c>
      <c r="K19" s="22">
        <f t="shared" ref="K19:K24" si="5">C19+J19</f>
        <v>0</v>
      </c>
    </row>
    <row r="20" spans="1:11" x14ac:dyDescent="0.25">
      <c r="A20" s="23" t="s">
        <v>39</v>
      </c>
      <c r="B20" s="24" t="s">
        <v>40</v>
      </c>
      <c r="C20" s="25">
        <f>'[1]KV_1.1.sz.mell.'!C19</f>
        <v>0</v>
      </c>
      <c r="D20" s="26"/>
      <c r="E20" s="21"/>
      <c r="F20" s="21"/>
      <c r="G20" s="21"/>
      <c r="H20" s="21"/>
      <c r="I20" s="21"/>
      <c r="J20" s="20">
        <f t="shared" si="4"/>
        <v>0</v>
      </c>
      <c r="K20" s="22">
        <f t="shared" si="5"/>
        <v>0</v>
      </c>
    </row>
    <row r="21" spans="1:11" x14ac:dyDescent="0.25">
      <c r="A21" s="23" t="s">
        <v>41</v>
      </c>
      <c r="B21" s="24" t="s">
        <v>42</v>
      </c>
      <c r="C21" s="25">
        <f>'[1]KV_1.1.sz.mell.'!C20</f>
        <v>0</v>
      </c>
      <c r="D21" s="26"/>
      <c r="E21" s="21"/>
      <c r="F21" s="21"/>
      <c r="G21" s="21"/>
      <c r="H21" s="21"/>
      <c r="I21" s="21"/>
      <c r="J21" s="20">
        <f t="shared" si="4"/>
        <v>0</v>
      </c>
      <c r="K21" s="22">
        <f t="shared" si="5"/>
        <v>0</v>
      </c>
    </row>
    <row r="22" spans="1:11" x14ac:dyDescent="0.25">
      <c r="A22" s="23" t="s">
        <v>43</v>
      </c>
      <c r="B22" s="24" t="s">
        <v>44</v>
      </c>
      <c r="C22" s="25">
        <f>'[1]KV_1.1.sz.mell.'!C21</f>
        <v>0</v>
      </c>
      <c r="D22" s="26"/>
      <c r="E22" s="21"/>
      <c r="F22" s="21"/>
      <c r="G22" s="21"/>
      <c r="H22" s="21"/>
      <c r="I22" s="21"/>
      <c r="J22" s="20">
        <f t="shared" si="4"/>
        <v>0</v>
      </c>
      <c r="K22" s="22">
        <f t="shared" si="5"/>
        <v>0</v>
      </c>
    </row>
    <row r="23" spans="1:11" x14ac:dyDescent="0.25">
      <c r="A23" s="23" t="s">
        <v>45</v>
      </c>
      <c r="B23" s="24" t="s">
        <v>46</v>
      </c>
      <c r="C23" s="25">
        <f>'[1]KV_1.1.sz.mell.'!C22</f>
        <v>49959930</v>
      </c>
      <c r="D23" s="26">
        <v>1174702</v>
      </c>
      <c r="E23" s="21"/>
      <c r="F23" s="21"/>
      <c r="G23" s="21"/>
      <c r="H23" s="21"/>
      <c r="I23" s="21"/>
      <c r="J23" s="20">
        <f t="shared" si="4"/>
        <v>1174702</v>
      </c>
      <c r="K23" s="22">
        <f t="shared" si="5"/>
        <v>51134632</v>
      </c>
    </row>
    <row r="24" spans="1:11" ht="15.75" thickBot="1" x14ac:dyDescent="0.3">
      <c r="A24" s="28" t="s">
        <v>47</v>
      </c>
      <c r="B24" s="29" t="s">
        <v>48</v>
      </c>
      <c r="C24" s="31">
        <f>'[1]KV_1.1.sz.mell.'!C23</f>
        <v>0</v>
      </c>
      <c r="D24" s="32"/>
      <c r="E24" s="33"/>
      <c r="F24" s="33"/>
      <c r="G24" s="33"/>
      <c r="H24" s="33"/>
      <c r="I24" s="33"/>
      <c r="J24" s="20">
        <f t="shared" si="4"/>
        <v>0</v>
      </c>
      <c r="K24" s="22">
        <f t="shared" si="5"/>
        <v>0</v>
      </c>
    </row>
    <row r="25" spans="1:11" ht="21.75" thickBot="1" x14ac:dyDescent="0.3">
      <c r="A25" s="14" t="s">
        <v>49</v>
      </c>
      <c r="B25" s="15" t="s">
        <v>50</v>
      </c>
      <c r="C25" s="16">
        <f>'[1]KV_1.1.sz.mell.'!C24</f>
        <v>0</v>
      </c>
      <c r="D25" s="16">
        <f t="shared" ref="D25:K25" si="6">+D26+D27+D28+D29+D30</f>
        <v>44573999</v>
      </c>
      <c r="E25" s="16">
        <f t="shared" si="6"/>
        <v>0</v>
      </c>
      <c r="F25" s="16">
        <f t="shared" si="6"/>
        <v>0</v>
      </c>
      <c r="G25" s="16">
        <f t="shared" si="6"/>
        <v>0</v>
      </c>
      <c r="H25" s="16">
        <f t="shared" si="6"/>
        <v>0</v>
      </c>
      <c r="I25" s="16">
        <f t="shared" si="6"/>
        <v>0</v>
      </c>
      <c r="J25" s="16">
        <f t="shared" si="6"/>
        <v>44573999</v>
      </c>
      <c r="K25" s="17">
        <f t="shared" si="6"/>
        <v>44573999</v>
      </c>
    </row>
    <row r="26" spans="1:11" x14ac:dyDescent="0.25">
      <c r="A26" s="18" t="s">
        <v>51</v>
      </c>
      <c r="B26" s="19" t="s">
        <v>52</v>
      </c>
      <c r="C26" s="20">
        <f>'[1]KV_1.1.sz.mell.'!C25</f>
        <v>0</v>
      </c>
      <c r="D26" s="21"/>
      <c r="E26" s="21"/>
      <c r="F26" s="21"/>
      <c r="G26" s="21"/>
      <c r="H26" s="21"/>
      <c r="I26" s="21"/>
      <c r="J26" s="20">
        <f t="shared" ref="J26:J31" si="7">D26+E26+F26+G26+H26+I26</f>
        <v>0</v>
      </c>
      <c r="K26" s="22">
        <f t="shared" ref="K26:K31" si="8">C26+J26</f>
        <v>0</v>
      </c>
    </row>
    <row r="27" spans="1:11" x14ac:dyDescent="0.25">
      <c r="A27" s="23" t="s">
        <v>53</v>
      </c>
      <c r="B27" s="24" t="s">
        <v>54</v>
      </c>
      <c r="C27" s="25">
        <f>'[1]KV_1.1.sz.mell.'!C26</f>
        <v>0</v>
      </c>
      <c r="D27" s="26"/>
      <c r="E27" s="21"/>
      <c r="F27" s="21"/>
      <c r="G27" s="21"/>
      <c r="H27" s="21"/>
      <c r="I27" s="21"/>
      <c r="J27" s="20">
        <f t="shared" si="7"/>
        <v>0</v>
      </c>
      <c r="K27" s="22">
        <f t="shared" si="8"/>
        <v>0</v>
      </c>
    </row>
    <row r="28" spans="1:11" ht="23.25" x14ac:dyDescent="0.25">
      <c r="A28" s="23" t="s">
        <v>55</v>
      </c>
      <c r="B28" s="24" t="s">
        <v>56</v>
      </c>
      <c r="C28" s="25">
        <f>'[1]KV_1.1.sz.mell.'!C27</f>
        <v>0</v>
      </c>
      <c r="D28" s="26"/>
      <c r="E28" s="21"/>
      <c r="F28" s="21"/>
      <c r="G28" s="21"/>
      <c r="H28" s="21"/>
      <c r="I28" s="21"/>
      <c r="J28" s="20">
        <f t="shared" si="7"/>
        <v>0</v>
      </c>
      <c r="K28" s="22">
        <f t="shared" si="8"/>
        <v>0</v>
      </c>
    </row>
    <row r="29" spans="1:11" ht="23.25" x14ac:dyDescent="0.25">
      <c r="A29" s="23" t="s">
        <v>57</v>
      </c>
      <c r="B29" s="24" t="s">
        <v>58</v>
      </c>
      <c r="C29" s="25">
        <f>'[1]KV_1.1.sz.mell.'!C28</f>
        <v>0</v>
      </c>
      <c r="D29" s="26"/>
      <c r="E29" s="21"/>
      <c r="F29" s="21"/>
      <c r="G29" s="21"/>
      <c r="H29" s="21"/>
      <c r="I29" s="21"/>
      <c r="J29" s="20">
        <f t="shared" si="7"/>
        <v>0</v>
      </c>
      <c r="K29" s="22">
        <f t="shared" si="8"/>
        <v>0</v>
      </c>
    </row>
    <row r="30" spans="1:11" x14ac:dyDescent="0.25">
      <c r="A30" s="23" t="s">
        <v>59</v>
      </c>
      <c r="B30" s="24" t="s">
        <v>60</v>
      </c>
      <c r="C30" s="25">
        <f>'[1]KV_1.1.sz.mell.'!C29</f>
        <v>0</v>
      </c>
      <c r="D30" s="26">
        <v>44573999</v>
      </c>
      <c r="E30" s="21"/>
      <c r="F30" s="21"/>
      <c r="G30" s="21"/>
      <c r="H30" s="21"/>
      <c r="I30" s="21"/>
      <c r="J30" s="20">
        <f t="shared" si="7"/>
        <v>44573999</v>
      </c>
      <c r="K30" s="22">
        <f t="shared" si="8"/>
        <v>44573999</v>
      </c>
    </row>
    <row r="31" spans="1:11" ht="15.75" thickBot="1" x14ac:dyDescent="0.3">
      <c r="A31" s="28" t="s">
        <v>61</v>
      </c>
      <c r="B31" s="34" t="s">
        <v>62</v>
      </c>
      <c r="C31" s="31">
        <f>'[1]KV_1.1.sz.mell.'!C30</f>
        <v>0</v>
      </c>
      <c r="D31" s="32">
        <v>44573999</v>
      </c>
      <c r="E31" s="33"/>
      <c r="F31" s="33"/>
      <c r="G31" s="33"/>
      <c r="H31" s="33"/>
      <c r="I31" s="33"/>
      <c r="J31" s="35">
        <f t="shared" si="7"/>
        <v>44573999</v>
      </c>
      <c r="K31" s="22">
        <f t="shared" si="8"/>
        <v>44573999</v>
      </c>
    </row>
    <row r="32" spans="1:11" ht="15.75" thickBot="1" x14ac:dyDescent="0.3">
      <c r="A32" s="14" t="s">
        <v>63</v>
      </c>
      <c r="B32" s="15" t="s">
        <v>64</v>
      </c>
      <c r="C32" s="36">
        <f>'[1]KV_1.1.sz.mell.'!C31</f>
        <v>350000000</v>
      </c>
      <c r="D32" s="36">
        <f t="shared" ref="D32:J32" si="9">+D33+D34+D35+D36+D37+D38+D39</f>
        <v>0</v>
      </c>
      <c r="E32" s="36">
        <f t="shared" si="9"/>
        <v>0</v>
      </c>
      <c r="F32" s="36">
        <f t="shared" si="9"/>
        <v>0</v>
      </c>
      <c r="G32" s="36">
        <f t="shared" si="9"/>
        <v>0</v>
      </c>
      <c r="H32" s="36">
        <f t="shared" si="9"/>
        <v>0</v>
      </c>
      <c r="I32" s="36">
        <f t="shared" si="9"/>
        <v>0</v>
      </c>
      <c r="J32" s="36">
        <f t="shared" si="9"/>
        <v>0</v>
      </c>
      <c r="K32" s="37">
        <f>+K33+K34+K35+K36+K37+K38+K39</f>
        <v>350000000</v>
      </c>
    </row>
    <row r="33" spans="1:11" x14ac:dyDescent="0.25">
      <c r="A33" s="18" t="s">
        <v>65</v>
      </c>
      <c r="B33" s="19" t="str">
        <f>'[1]KV_1.1.sz.mell.'!B32</f>
        <v>Építményadó</v>
      </c>
      <c r="C33" s="20">
        <f>'[1]KV_1.1.sz.mell.'!C32</f>
        <v>70000000</v>
      </c>
      <c r="D33" s="20"/>
      <c r="E33" s="20"/>
      <c r="F33" s="20"/>
      <c r="G33" s="20"/>
      <c r="H33" s="20"/>
      <c r="I33" s="20"/>
      <c r="J33" s="20">
        <f t="shared" ref="J33:J39" si="10">D33+E33+F33+G33+H33+I33</f>
        <v>0</v>
      </c>
      <c r="K33" s="22">
        <f t="shared" ref="K33:K39" si="11">C33+J33</f>
        <v>70000000</v>
      </c>
    </row>
    <row r="34" spans="1:11" x14ac:dyDescent="0.25">
      <c r="A34" s="23" t="s">
        <v>66</v>
      </c>
      <c r="B34" s="19" t="str">
        <f>'[1]KV_1.1.sz.mell.'!B33</f>
        <v>Idegenforgalmi adó</v>
      </c>
      <c r="C34" s="25">
        <f>'[1]KV_1.1.sz.mell.'!C33</f>
        <v>0</v>
      </c>
      <c r="D34" s="26"/>
      <c r="E34" s="21"/>
      <c r="F34" s="21"/>
      <c r="G34" s="21"/>
      <c r="H34" s="21"/>
      <c r="I34" s="21"/>
      <c r="J34" s="20">
        <f t="shared" si="10"/>
        <v>0</v>
      </c>
      <c r="K34" s="22">
        <f t="shared" si="11"/>
        <v>0</v>
      </c>
    </row>
    <row r="35" spans="1:11" x14ac:dyDescent="0.25">
      <c r="A35" s="23" t="s">
        <v>67</v>
      </c>
      <c r="B35" s="19" t="str">
        <f>'[1]KV_1.1.sz.mell.'!B34</f>
        <v>Iparűzési adó</v>
      </c>
      <c r="C35" s="25">
        <f>'[1]KV_1.1.sz.mell.'!C34</f>
        <v>270000000</v>
      </c>
      <c r="D35" s="26"/>
      <c r="E35" s="21"/>
      <c r="F35" s="21"/>
      <c r="G35" s="21"/>
      <c r="H35" s="21"/>
      <c r="I35" s="21"/>
      <c r="J35" s="20">
        <f t="shared" si="10"/>
        <v>0</v>
      </c>
      <c r="K35" s="22">
        <f t="shared" si="11"/>
        <v>270000000</v>
      </c>
    </row>
    <row r="36" spans="1:11" x14ac:dyDescent="0.25">
      <c r="A36" s="23" t="s">
        <v>68</v>
      </c>
      <c r="B36" s="19" t="str">
        <f>'[1]KV_1.1.sz.mell.'!B35</f>
        <v xml:space="preserve">Talajterhelési díj </v>
      </c>
      <c r="C36" s="25">
        <f>'[1]KV_1.1.sz.mell.'!C35</f>
        <v>0</v>
      </c>
      <c r="D36" s="26"/>
      <c r="E36" s="21"/>
      <c r="F36" s="21"/>
      <c r="G36" s="21"/>
      <c r="H36" s="21"/>
      <c r="I36" s="21"/>
      <c r="J36" s="20">
        <f t="shared" si="10"/>
        <v>0</v>
      </c>
      <c r="K36" s="22">
        <f t="shared" si="11"/>
        <v>0</v>
      </c>
    </row>
    <row r="37" spans="1:11" x14ac:dyDescent="0.25">
      <c r="A37" s="23" t="s">
        <v>69</v>
      </c>
      <c r="B37" s="19" t="str">
        <f>'[1]KV_1.1.sz.mell.'!B36</f>
        <v>Gépjárműadó</v>
      </c>
      <c r="C37" s="25">
        <f>'[1]KV_1.1.sz.mell.'!C36</f>
        <v>0</v>
      </c>
      <c r="D37" s="26"/>
      <c r="E37" s="21"/>
      <c r="F37" s="21"/>
      <c r="G37" s="21"/>
      <c r="H37" s="21"/>
      <c r="I37" s="21"/>
      <c r="J37" s="20">
        <f t="shared" si="10"/>
        <v>0</v>
      </c>
      <c r="K37" s="22">
        <f t="shared" si="11"/>
        <v>0</v>
      </c>
    </row>
    <row r="38" spans="1:11" x14ac:dyDescent="0.25">
      <c r="A38" s="23" t="s">
        <v>70</v>
      </c>
      <c r="B38" s="19" t="str">
        <f>'[1]KV_1.1.sz.mell.'!B37</f>
        <v>Telekadó</v>
      </c>
      <c r="C38" s="25">
        <f>'[1]KV_1.1.sz.mell.'!C37</f>
        <v>0</v>
      </c>
      <c r="D38" s="26"/>
      <c r="E38" s="21"/>
      <c r="F38" s="21"/>
      <c r="G38" s="21"/>
      <c r="H38" s="21"/>
      <c r="I38" s="21"/>
      <c r="J38" s="20">
        <f t="shared" si="10"/>
        <v>0</v>
      </c>
      <c r="K38" s="22">
        <f t="shared" si="11"/>
        <v>0</v>
      </c>
    </row>
    <row r="39" spans="1:11" ht="15.75" thickBot="1" x14ac:dyDescent="0.3">
      <c r="A39" s="28" t="s">
        <v>71</v>
      </c>
      <c r="B39" s="19" t="str">
        <f>'[1]KV_1.1.sz.mell.'!B38</f>
        <v>Kommunális adó</v>
      </c>
      <c r="C39" s="31">
        <f>'[1]KV_1.1.sz.mell.'!C38</f>
        <v>10000000</v>
      </c>
      <c r="D39" s="32"/>
      <c r="E39" s="33"/>
      <c r="F39" s="33"/>
      <c r="G39" s="33"/>
      <c r="H39" s="33"/>
      <c r="I39" s="33"/>
      <c r="J39" s="35">
        <f t="shared" si="10"/>
        <v>0</v>
      </c>
      <c r="K39" s="22">
        <f t="shared" si="11"/>
        <v>10000000</v>
      </c>
    </row>
    <row r="40" spans="1:11" ht="15.75" thickBot="1" x14ac:dyDescent="0.3">
      <c r="A40" s="14" t="s">
        <v>72</v>
      </c>
      <c r="B40" s="15" t="s">
        <v>73</v>
      </c>
      <c r="C40" s="16">
        <f>'[1]KV_1.1.sz.mell.'!C39</f>
        <v>29300000</v>
      </c>
      <c r="D40" s="16">
        <f t="shared" ref="D40:K40" si="12">SUM(D41:D51)</f>
        <v>1024000</v>
      </c>
      <c r="E40" s="16">
        <f t="shared" si="12"/>
        <v>0</v>
      </c>
      <c r="F40" s="16">
        <f t="shared" si="12"/>
        <v>0</v>
      </c>
      <c r="G40" s="16">
        <f t="shared" si="12"/>
        <v>0</v>
      </c>
      <c r="H40" s="16">
        <f t="shared" si="12"/>
        <v>0</v>
      </c>
      <c r="I40" s="16">
        <f t="shared" si="12"/>
        <v>0</v>
      </c>
      <c r="J40" s="16">
        <f t="shared" si="12"/>
        <v>1024000</v>
      </c>
      <c r="K40" s="17">
        <f t="shared" si="12"/>
        <v>30324000</v>
      </c>
    </row>
    <row r="41" spans="1:11" x14ac:dyDescent="0.25">
      <c r="A41" s="18" t="s">
        <v>74</v>
      </c>
      <c r="B41" s="19" t="s">
        <v>75</v>
      </c>
      <c r="C41" s="20">
        <f>'[1]KV_1.1.sz.mell.'!C40</f>
        <v>0</v>
      </c>
      <c r="D41" s="21">
        <v>10000</v>
      </c>
      <c r="E41" s="21"/>
      <c r="F41" s="21"/>
      <c r="G41" s="21"/>
      <c r="H41" s="21"/>
      <c r="I41" s="21"/>
      <c r="J41" s="20">
        <f t="shared" ref="J41:J51" si="13">D41+E41+F41+G41+H41+I41</f>
        <v>10000</v>
      </c>
      <c r="K41" s="22">
        <f t="shared" ref="K41:K51" si="14">C41+J41</f>
        <v>10000</v>
      </c>
    </row>
    <row r="42" spans="1:11" x14ac:dyDescent="0.25">
      <c r="A42" s="23" t="s">
        <v>76</v>
      </c>
      <c r="B42" s="24" t="s">
        <v>77</v>
      </c>
      <c r="C42" s="25">
        <f>'[1]KV_1.1.sz.mell.'!C41</f>
        <v>18400000</v>
      </c>
      <c r="D42" s="26">
        <v>192000</v>
      </c>
      <c r="E42" s="21"/>
      <c r="F42" s="21"/>
      <c r="G42" s="21"/>
      <c r="H42" s="21"/>
      <c r="I42" s="21"/>
      <c r="J42" s="20">
        <f t="shared" si="13"/>
        <v>192000</v>
      </c>
      <c r="K42" s="22">
        <f t="shared" si="14"/>
        <v>18592000</v>
      </c>
    </row>
    <row r="43" spans="1:11" x14ac:dyDescent="0.25">
      <c r="A43" s="23" t="s">
        <v>78</v>
      </c>
      <c r="B43" s="24" t="s">
        <v>79</v>
      </c>
      <c r="C43" s="25">
        <f>'[1]KV_1.1.sz.mell.'!C42</f>
        <v>0</v>
      </c>
      <c r="D43" s="26"/>
      <c r="E43" s="21"/>
      <c r="F43" s="21"/>
      <c r="G43" s="21"/>
      <c r="H43" s="21"/>
      <c r="I43" s="21"/>
      <c r="J43" s="20">
        <f t="shared" si="13"/>
        <v>0</v>
      </c>
      <c r="K43" s="22">
        <f t="shared" si="14"/>
        <v>0</v>
      </c>
    </row>
    <row r="44" spans="1:11" x14ac:dyDescent="0.25">
      <c r="A44" s="23" t="s">
        <v>80</v>
      </c>
      <c r="B44" s="24" t="s">
        <v>81</v>
      </c>
      <c r="C44" s="25">
        <f>'[1]KV_1.1.sz.mell.'!C43</f>
        <v>0</v>
      </c>
      <c r="D44" s="26"/>
      <c r="E44" s="21"/>
      <c r="F44" s="21"/>
      <c r="G44" s="21"/>
      <c r="H44" s="21"/>
      <c r="I44" s="21"/>
      <c r="J44" s="20">
        <f t="shared" si="13"/>
        <v>0</v>
      </c>
      <c r="K44" s="22">
        <f t="shared" si="14"/>
        <v>0</v>
      </c>
    </row>
    <row r="45" spans="1:11" x14ac:dyDescent="0.25">
      <c r="A45" s="23" t="s">
        <v>82</v>
      </c>
      <c r="B45" s="24" t="s">
        <v>83</v>
      </c>
      <c r="C45" s="25">
        <f>'[1]KV_1.1.sz.mell.'!C44</f>
        <v>2000000</v>
      </c>
      <c r="D45" s="26">
        <v>126000</v>
      </c>
      <c r="E45" s="21"/>
      <c r="F45" s="21"/>
      <c r="G45" s="21"/>
      <c r="H45" s="21"/>
      <c r="I45" s="21"/>
      <c r="J45" s="20">
        <f t="shared" si="13"/>
        <v>126000</v>
      </c>
      <c r="K45" s="22">
        <f t="shared" si="14"/>
        <v>2126000</v>
      </c>
    </row>
    <row r="46" spans="1:11" x14ac:dyDescent="0.25">
      <c r="A46" s="23" t="s">
        <v>84</v>
      </c>
      <c r="B46" s="24" t="s">
        <v>85</v>
      </c>
      <c r="C46" s="25">
        <f>'[1]KV_1.1.sz.mell.'!C45</f>
        <v>5500000</v>
      </c>
      <c r="D46" s="26">
        <v>668700</v>
      </c>
      <c r="E46" s="21"/>
      <c r="F46" s="21"/>
      <c r="G46" s="21"/>
      <c r="H46" s="21"/>
      <c r="I46" s="21"/>
      <c r="J46" s="20">
        <f t="shared" si="13"/>
        <v>668700</v>
      </c>
      <c r="K46" s="22">
        <f t="shared" si="14"/>
        <v>6168700</v>
      </c>
    </row>
    <row r="47" spans="1:11" x14ac:dyDescent="0.25">
      <c r="A47" s="23" t="s">
        <v>86</v>
      </c>
      <c r="B47" s="24" t="s">
        <v>87</v>
      </c>
      <c r="C47" s="25">
        <f>'[1]KV_1.1.sz.mell.'!C46</f>
        <v>0</v>
      </c>
      <c r="D47" s="26"/>
      <c r="E47" s="21"/>
      <c r="F47" s="21"/>
      <c r="G47" s="21"/>
      <c r="H47" s="21"/>
      <c r="I47" s="21"/>
      <c r="J47" s="20">
        <f t="shared" si="13"/>
        <v>0</v>
      </c>
      <c r="K47" s="22">
        <f t="shared" si="14"/>
        <v>0</v>
      </c>
    </row>
    <row r="48" spans="1:11" x14ac:dyDescent="0.25">
      <c r="A48" s="23" t="s">
        <v>88</v>
      </c>
      <c r="B48" s="24" t="s">
        <v>89</v>
      </c>
      <c r="C48" s="25">
        <f>'[1]KV_1.1.sz.mell.'!C47</f>
        <v>0</v>
      </c>
      <c r="D48" s="26"/>
      <c r="E48" s="21"/>
      <c r="F48" s="21"/>
      <c r="G48" s="21"/>
      <c r="H48" s="21"/>
      <c r="I48" s="21"/>
      <c r="J48" s="20">
        <f t="shared" si="13"/>
        <v>0</v>
      </c>
      <c r="K48" s="22">
        <f t="shared" si="14"/>
        <v>0</v>
      </c>
    </row>
    <row r="49" spans="1:11" x14ac:dyDescent="0.25">
      <c r="A49" s="23" t="s">
        <v>90</v>
      </c>
      <c r="B49" s="24" t="s">
        <v>91</v>
      </c>
      <c r="C49" s="38">
        <f>'[1]KV_1.1.sz.mell.'!C48</f>
        <v>0</v>
      </c>
      <c r="D49" s="39"/>
      <c r="E49" s="40"/>
      <c r="F49" s="40"/>
      <c r="G49" s="40"/>
      <c r="H49" s="40"/>
      <c r="I49" s="40"/>
      <c r="J49" s="41">
        <f t="shared" si="13"/>
        <v>0</v>
      </c>
      <c r="K49" s="22">
        <f t="shared" si="14"/>
        <v>0</v>
      </c>
    </row>
    <row r="50" spans="1:11" x14ac:dyDescent="0.25">
      <c r="A50" s="28" t="s">
        <v>92</v>
      </c>
      <c r="B50" s="34" t="s">
        <v>93</v>
      </c>
      <c r="C50" s="42">
        <f>'[1]KV_1.1.sz.mell.'!C49</f>
        <v>0</v>
      </c>
      <c r="D50" s="43"/>
      <c r="E50" s="44"/>
      <c r="F50" s="44"/>
      <c r="G50" s="44"/>
      <c r="H50" s="44"/>
      <c r="I50" s="44"/>
      <c r="J50" s="45">
        <f t="shared" si="13"/>
        <v>0</v>
      </c>
      <c r="K50" s="22">
        <f t="shared" si="14"/>
        <v>0</v>
      </c>
    </row>
    <row r="51" spans="1:11" ht="15.75" thickBot="1" x14ac:dyDescent="0.3">
      <c r="A51" s="46" t="s">
        <v>94</v>
      </c>
      <c r="B51" s="47" t="s">
        <v>95</v>
      </c>
      <c r="C51" s="48">
        <f>'[1]KV_1.1.sz.mell.'!C50</f>
        <v>3400000</v>
      </c>
      <c r="D51" s="49">
        <v>27300</v>
      </c>
      <c r="E51" s="49"/>
      <c r="F51" s="49"/>
      <c r="G51" s="49"/>
      <c r="H51" s="49"/>
      <c r="I51" s="49"/>
      <c r="J51" s="48">
        <f t="shared" si="13"/>
        <v>27300</v>
      </c>
      <c r="K51" s="50">
        <f t="shared" si="14"/>
        <v>3427300</v>
      </c>
    </row>
    <row r="52" spans="1:11" ht="15.75" thickBot="1" x14ac:dyDescent="0.3">
      <c r="A52" s="14" t="s">
        <v>96</v>
      </c>
      <c r="B52" s="15" t="s">
        <v>97</v>
      </c>
      <c r="C52" s="16">
        <f>'[1]KV_1.1.sz.mell.'!C51</f>
        <v>0</v>
      </c>
      <c r="D52" s="16">
        <f t="shared" ref="D52:K52" si="15">SUM(D53:D57)</f>
        <v>0</v>
      </c>
      <c r="E52" s="16">
        <f t="shared" si="15"/>
        <v>0</v>
      </c>
      <c r="F52" s="16">
        <f t="shared" si="15"/>
        <v>0</v>
      </c>
      <c r="G52" s="16">
        <f t="shared" si="15"/>
        <v>0</v>
      </c>
      <c r="H52" s="16">
        <f t="shared" si="15"/>
        <v>0</v>
      </c>
      <c r="I52" s="16">
        <f t="shared" si="15"/>
        <v>0</v>
      </c>
      <c r="J52" s="16">
        <f t="shared" si="15"/>
        <v>0</v>
      </c>
      <c r="K52" s="17">
        <f t="shared" si="15"/>
        <v>0</v>
      </c>
    </row>
    <row r="53" spans="1:11" x14ac:dyDescent="0.25">
      <c r="A53" s="18" t="s">
        <v>98</v>
      </c>
      <c r="B53" s="19" t="s">
        <v>99</v>
      </c>
      <c r="C53" s="41">
        <f>'[1]KV_1.1.sz.mell.'!C52</f>
        <v>0</v>
      </c>
      <c r="D53" s="40"/>
      <c r="E53" s="40"/>
      <c r="F53" s="40"/>
      <c r="G53" s="40"/>
      <c r="H53" s="40"/>
      <c r="I53" s="40"/>
      <c r="J53" s="41">
        <f>D53+E53+F53+G53+H53+I53</f>
        <v>0</v>
      </c>
      <c r="K53" s="51">
        <f>C53+J53</f>
        <v>0</v>
      </c>
    </row>
    <row r="54" spans="1:11" x14ac:dyDescent="0.25">
      <c r="A54" s="23" t="s">
        <v>100</v>
      </c>
      <c r="B54" s="24" t="s">
        <v>101</v>
      </c>
      <c r="C54" s="38">
        <f>'[1]KV_1.1.sz.mell.'!C53</f>
        <v>0</v>
      </c>
      <c r="D54" s="39"/>
      <c r="E54" s="40"/>
      <c r="F54" s="40"/>
      <c r="G54" s="40"/>
      <c r="H54" s="40"/>
      <c r="I54" s="40"/>
      <c r="J54" s="41">
        <f>D54+E54+F54+G54+H54+I54</f>
        <v>0</v>
      </c>
      <c r="K54" s="51">
        <f>C54+J54</f>
        <v>0</v>
      </c>
    </row>
    <row r="55" spans="1:11" x14ac:dyDescent="0.25">
      <c r="A55" s="23" t="s">
        <v>102</v>
      </c>
      <c r="B55" s="24" t="s">
        <v>103</v>
      </c>
      <c r="C55" s="38">
        <f>'[1]KV_1.1.sz.mell.'!C54</f>
        <v>0</v>
      </c>
      <c r="D55" s="39"/>
      <c r="E55" s="40"/>
      <c r="F55" s="40"/>
      <c r="G55" s="40"/>
      <c r="H55" s="40"/>
      <c r="I55" s="40"/>
      <c r="J55" s="41">
        <f>D55+E55+F55+G55+H55+I55</f>
        <v>0</v>
      </c>
      <c r="K55" s="51">
        <f>C55+J55</f>
        <v>0</v>
      </c>
    </row>
    <row r="56" spans="1:11" x14ac:dyDescent="0.25">
      <c r="A56" s="23" t="s">
        <v>104</v>
      </c>
      <c r="B56" s="24" t="s">
        <v>105</v>
      </c>
      <c r="C56" s="38">
        <f>'[1]KV_1.1.sz.mell.'!C55</f>
        <v>0</v>
      </c>
      <c r="D56" s="39"/>
      <c r="E56" s="40"/>
      <c r="F56" s="40"/>
      <c r="G56" s="40"/>
      <c r="H56" s="40"/>
      <c r="I56" s="40"/>
      <c r="J56" s="41">
        <f>D56+E56+F56+G56+H56+I56</f>
        <v>0</v>
      </c>
      <c r="K56" s="51">
        <f>C56+J56</f>
        <v>0</v>
      </c>
    </row>
    <row r="57" spans="1:11" ht="15.75" thickBot="1" x14ac:dyDescent="0.3">
      <c r="A57" s="28" t="s">
        <v>106</v>
      </c>
      <c r="B57" s="29" t="s">
        <v>107</v>
      </c>
      <c r="C57" s="42">
        <f>'[1]KV_1.1.sz.mell.'!C56</f>
        <v>0</v>
      </c>
      <c r="D57" s="43"/>
      <c r="E57" s="44"/>
      <c r="F57" s="44"/>
      <c r="G57" s="44"/>
      <c r="H57" s="44"/>
      <c r="I57" s="44"/>
      <c r="J57" s="45">
        <f>D57+E57+F57+G57+H57+I57</f>
        <v>0</v>
      </c>
      <c r="K57" s="51">
        <f>C57+J57</f>
        <v>0</v>
      </c>
    </row>
    <row r="58" spans="1:11" ht="15.75" thickBot="1" x14ac:dyDescent="0.3">
      <c r="A58" s="14" t="s">
        <v>108</v>
      </c>
      <c r="B58" s="15" t="s">
        <v>109</v>
      </c>
      <c r="C58" s="16">
        <f>'[1]KV_1.1.sz.mell.'!C57</f>
        <v>0</v>
      </c>
      <c r="D58" s="16">
        <f t="shared" ref="D58:K58" si="16">SUM(D59:D61)</f>
        <v>0</v>
      </c>
      <c r="E58" s="16">
        <f t="shared" si="16"/>
        <v>0</v>
      </c>
      <c r="F58" s="16">
        <f t="shared" si="16"/>
        <v>0</v>
      </c>
      <c r="G58" s="16">
        <f t="shared" si="16"/>
        <v>0</v>
      </c>
      <c r="H58" s="16">
        <f t="shared" si="16"/>
        <v>0</v>
      </c>
      <c r="I58" s="16">
        <f t="shared" si="16"/>
        <v>0</v>
      </c>
      <c r="J58" s="16">
        <f t="shared" si="16"/>
        <v>0</v>
      </c>
      <c r="K58" s="17">
        <f t="shared" si="16"/>
        <v>0</v>
      </c>
    </row>
    <row r="59" spans="1:11" ht="23.25" x14ac:dyDescent="0.25">
      <c r="A59" s="18" t="s">
        <v>110</v>
      </c>
      <c r="B59" s="19" t="s">
        <v>111</v>
      </c>
      <c r="C59" s="20">
        <f>'[1]KV_1.1.sz.mell.'!C58</f>
        <v>0</v>
      </c>
      <c r="D59" s="21"/>
      <c r="E59" s="21"/>
      <c r="F59" s="21"/>
      <c r="G59" s="21"/>
      <c r="H59" s="21"/>
      <c r="I59" s="21"/>
      <c r="J59" s="20">
        <f>D59+E59+F59+G59+H59+I59</f>
        <v>0</v>
      </c>
      <c r="K59" s="22">
        <f>C59+J59</f>
        <v>0</v>
      </c>
    </row>
    <row r="60" spans="1:11" ht="22.5" x14ac:dyDescent="0.25">
      <c r="A60" s="23" t="s">
        <v>112</v>
      </c>
      <c r="B60" s="52" t="s">
        <v>113</v>
      </c>
      <c r="C60" s="25">
        <f>'[1]KV_1.1.sz.mell.'!C59</f>
        <v>0</v>
      </c>
      <c r="D60" s="26"/>
      <c r="E60" s="21"/>
      <c r="F60" s="21"/>
      <c r="G60" s="21"/>
      <c r="H60" s="21"/>
      <c r="I60" s="21"/>
      <c r="J60" s="20">
        <f>D60+E60+F60+G60+H60+I60</f>
        <v>0</v>
      </c>
      <c r="K60" s="22">
        <f>C60+J60</f>
        <v>0</v>
      </c>
    </row>
    <row r="61" spans="1:11" x14ac:dyDescent="0.25">
      <c r="A61" s="23" t="s">
        <v>114</v>
      </c>
      <c r="B61" s="24" t="s">
        <v>115</v>
      </c>
      <c r="C61" s="25">
        <f>'[1]KV_1.1.sz.mell.'!C60</f>
        <v>0</v>
      </c>
      <c r="D61" s="26"/>
      <c r="E61" s="21"/>
      <c r="F61" s="21"/>
      <c r="G61" s="21"/>
      <c r="H61" s="21"/>
      <c r="I61" s="21"/>
      <c r="J61" s="20">
        <f>D61+E61+F61+G61+H61+I61</f>
        <v>0</v>
      </c>
      <c r="K61" s="22">
        <f>C61+J61</f>
        <v>0</v>
      </c>
    </row>
    <row r="62" spans="1:11" ht="15.75" thickBot="1" x14ac:dyDescent="0.3">
      <c r="A62" s="28" t="s">
        <v>116</v>
      </c>
      <c r="B62" s="29" t="s">
        <v>117</v>
      </c>
      <c r="C62" s="31">
        <f>'[1]KV_1.1.sz.mell.'!C61</f>
        <v>0</v>
      </c>
      <c r="D62" s="32"/>
      <c r="E62" s="33"/>
      <c r="F62" s="33"/>
      <c r="G62" s="33"/>
      <c r="H62" s="33"/>
      <c r="I62" s="33"/>
      <c r="J62" s="35">
        <f>D62+E62+F62+G62+H62+I62</f>
        <v>0</v>
      </c>
      <c r="K62" s="22">
        <f>C62+J62</f>
        <v>0</v>
      </c>
    </row>
    <row r="63" spans="1:11" ht="15.75" thickBot="1" x14ac:dyDescent="0.3">
      <c r="A63" s="14" t="s">
        <v>118</v>
      </c>
      <c r="B63" s="30" t="s">
        <v>119</v>
      </c>
      <c r="C63" s="16">
        <f>'[1]KV_1.1.sz.mell.'!C62</f>
        <v>4000000</v>
      </c>
      <c r="D63" s="16">
        <f t="shared" ref="D63:K63" si="17">SUM(D64:D66)</f>
        <v>0</v>
      </c>
      <c r="E63" s="16">
        <f t="shared" si="17"/>
        <v>0</v>
      </c>
      <c r="F63" s="16">
        <f t="shared" si="17"/>
        <v>0</v>
      </c>
      <c r="G63" s="16">
        <f t="shared" si="17"/>
        <v>0</v>
      </c>
      <c r="H63" s="16">
        <f t="shared" si="17"/>
        <v>0</v>
      </c>
      <c r="I63" s="16">
        <f t="shared" si="17"/>
        <v>0</v>
      </c>
      <c r="J63" s="16">
        <f t="shared" si="17"/>
        <v>0</v>
      </c>
      <c r="K63" s="17">
        <f t="shared" si="17"/>
        <v>4000000</v>
      </c>
    </row>
    <row r="64" spans="1:11" ht="23.25" x14ac:dyDescent="0.25">
      <c r="A64" s="18" t="s">
        <v>120</v>
      </c>
      <c r="B64" s="19" t="s">
        <v>121</v>
      </c>
      <c r="C64" s="38">
        <f>'[1]KV_1.1.sz.mell.'!C63</f>
        <v>0</v>
      </c>
      <c r="D64" s="39"/>
      <c r="E64" s="39"/>
      <c r="F64" s="39"/>
      <c r="G64" s="39"/>
      <c r="H64" s="39"/>
      <c r="I64" s="39"/>
      <c r="J64" s="38">
        <f>D64+E64+F64+G64+H64+I64</f>
        <v>0</v>
      </c>
      <c r="K64" s="53">
        <f>C64+J64</f>
        <v>0</v>
      </c>
    </row>
    <row r="65" spans="1:11" ht="23.25" x14ac:dyDescent="0.25">
      <c r="A65" s="23" t="s">
        <v>122</v>
      </c>
      <c r="B65" s="24" t="s">
        <v>123</v>
      </c>
      <c r="C65" s="38">
        <f>'[1]KV_1.1.sz.mell.'!C64</f>
        <v>4000000</v>
      </c>
      <c r="D65" s="39"/>
      <c r="E65" s="39"/>
      <c r="F65" s="39"/>
      <c r="G65" s="39"/>
      <c r="H65" s="39"/>
      <c r="I65" s="39"/>
      <c r="J65" s="38">
        <f>D65+E65+F65+G65+H65+I65</f>
        <v>0</v>
      </c>
      <c r="K65" s="53">
        <f>C65+J65</f>
        <v>4000000</v>
      </c>
    </row>
    <row r="66" spans="1:11" x14ac:dyDescent="0.25">
      <c r="A66" s="23" t="s">
        <v>124</v>
      </c>
      <c r="B66" s="24" t="s">
        <v>125</v>
      </c>
      <c r="C66" s="38">
        <f>'[1]KV_1.1.sz.mell.'!C65</f>
        <v>0</v>
      </c>
      <c r="D66" s="39"/>
      <c r="E66" s="39"/>
      <c r="F66" s="39"/>
      <c r="G66" s="39"/>
      <c r="H66" s="39"/>
      <c r="I66" s="39"/>
      <c r="J66" s="38">
        <f>D66+E66+F66+G66+H66+I66</f>
        <v>0</v>
      </c>
      <c r="K66" s="53">
        <f>C66+J66</f>
        <v>0</v>
      </c>
    </row>
    <row r="67" spans="1:11" ht="15.75" thickBot="1" x14ac:dyDescent="0.3">
      <c r="A67" s="28" t="s">
        <v>126</v>
      </c>
      <c r="B67" s="29" t="s">
        <v>127</v>
      </c>
      <c r="C67" s="38">
        <f>'[1]KV_1.1.sz.mell.'!C66</f>
        <v>0</v>
      </c>
      <c r="D67" s="39"/>
      <c r="E67" s="39"/>
      <c r="F67" s="39"/>
      <c r="G67" s="39"/>
      <c r="H67" s="39"/>
      <c r="I67" s="39"/>
      <c r="J67" s="38">
        <f>D67+E67+F67+G67+H67+I67</f>
        <v>0</v>
      </c>
      <c r="K67" s="53">
        <f>C67+J67</f>
        <v>0</v>
      </c>
    </row>
    <row r="68" spans="1:11" ht="15.75" thickBot="1" x14ac:dyDescent="0.3">
      <c r="A68" s="54" t="s">
        <v>128</v>
      </c>
      <c r="B68" s="15" t="s">
        <v>129</v>
      </c>
      <c r="C68" s="36">
        <f>'[1]KV_1.1.sz.mell.'!C67</f>
        <v>653917530</v>
      </c>
      <c r="D68" s="36">
        <f t="shared" ref="D68:K68" si="18">+D11+D18+D25+D32+D40+D52+D58+D63</f>
        <v>47441878</v>
      </c>
      <c r="E68" s="36">
        <f t="shared" si="18"/>
        <v>0</v>
      </c>
      <c r="F68" s="36">
        <f t="shared" si="18"/>
        <v>0</v>
      </c>
      <c r="G68" s="36">
        <f t="shared" si="18"/>
        <v>0</v>
      </c>
      <c r="H68" s="36">
        <f t="shared" si="18"/>
        <v>0</v>
      </c>
      <c r="I68" s="36">
        <f t="shared" si="18"/>
        <v>0</v>
      </c>
      <c r="J68" s="36">
        <f t="shared" si="18"/>
        <v>47441878</v>
      </c>
      <c r="K68" s="37">
        <f t="shared" si="18"/>
        <v>701359408</v>
      </c>
    </row>
    <row r="69" spans="1:11" ht="15.75" thickBot="1" x14ac:dyDescent="0.3">
      <c r="A69" s="55" t="s">
        <v>130</v>
      </c>
      <c r="B69" s="30" t="s">
        <v>131</v>
      </c>
      <c r="C69" s="16">
        <f>'[1]KV_1.1.sz.mell.'!C68</f>
        <v>0</v>
      </c>
      <c r="D69" s="16">
        <f t="shared" ref="D69:K69" si="19">SUM(D70:D72)</f>
        <v>0</v>
      </c>
      <c r="E69" s="16">
        <f t="shared" si="19"/>
        <v>0</v>
      </c>
      <c r="F69" s="16">
        <f t="shared" si="19"/>
        <v>0</v>
      </c>
      <c r="G69" s="16">
        <f t="shared" si="19"/>
        <v>0</v>
      </c>
      <c r="H69" s="16">
        <f t="shared" si="19"/>
        <v>0</v>
      </c>
      <c r="I69" s="16">
        <f t="shared" si="19"/>
        <v>0</v>
      </c>
      <c r="J69" s="16">
        <f t="shared" si="19"/>
        <v>0</v>
      </c>
      <c r="K69" s="17">
        <f t="shared" si="19"/>
        <v>0</v>
      </c>
    </row>
    <row r="70" spans="1:11" x14ac:dyDescent="0.25">
      <c r="A70" s="18" t="s">
        <v>132</v>
      </c>
      <c r="B70" s="19" t="s">
        <v>133</v>
      </c>
      <c r="C70" s="38">
        <f>'[1]KV_1.1.sz.mell.'!C69</f>
        <v>0</v>
      </c>
      <c r="D70" s="39"/>
      <c r="E70" s="39"/>
      <c r="F70" s="39"/>
      <c r="G70" s="39"/>
      <c r="H70" s="39"/>
      <c r="I70" s="39"/>
      <c r="J70" s="38">
        <f>D70+E70+F70+G70+H70+I70</f>
        <v>0</v>
      </c>
      <c r="K70" s="53">
        <f>C70+J70</f>
        <v>0</v>
      </c>
    </row>
    <row r="71" spans="1:11" x14ac:dyDescent="0.25">
      <c r="A71" s="23" t="s">
        <v>134</v>
      </c>
      <c r="B71" s="24" t="s">
        <v>135</v>
      </c>
      <c r="C71" s="38">
        <f>'[1]KV_1.1.sz.mell.'!C70</f>
        <v>0</v>
      </c>
      <c r="D71" s="39"/>
      <c r="E71" s="39"/>
      <c r="F71" s="39"/>
      <c r="G71" s="39"/>
      <c r="H71" s="39"/>
      <c r="I71" s="39"/>
      <c r="J71" s="38">
        <f>D71+E71+F71+G71+H71+I71</f>
        <v>0</v>
      </c>
      <c r="K71" s="53">
        <f>C71+J71</f>
        <v>0</v>
      </c>
    </row>
    <row r="72" spans="1:11" ht="15.75" thickBot="1" x14ac:dyDescent="0.3">
      <c r="A72" s="46" t="s">
        <v>136</v>
      </c>
      <c r="B72" s="56" t="s">
        <v>137</v>
      </c>
      <c r="C72" s="48">
        <f>'[1]KV_1.1.sz.mell.'!C71</f>
        <v>0</v>
      </c>
      <c r="D72" s="49"/>
      <c r="E72" s="49"/>
      <c r="F72" s="49"/>
      <c r="G72" s="49"/>
      <c r="H72" s="49"/>
      <c r="I72" s="49"/>
      <c r="J72" s="48">
        <f>D72+E72+F72+G72+H72+I72</f>
        <v>0</v>
      </c>
      <c r="K72" s="57">
        <f>C72+J72</f>
        <v>0</v>
      </c>
    </row>
    <row r="73" spans="1:11" ht="15.75" thickBot="1" x14ac:dyDescent="0.3">
      <c r="A73" s="55" t="s">
        <v>138</v>
      </c>
      <c r="B73" s="30" t="s">
        <v>139</v>
      </c>
      <c r="C73" s="16">
        <f>'[1]KV_1.1.sz.mell.'!C72</f>
        <v>100000000</v>
      </c>
      <c r="D73" s="16">
        <f t="shared" ref="D73:K73" si="20">SUM(D74:D77)</f>
        <v>0</v>
      </c>
      <c r="E73" s="16">
        <f t="shared" si="20"/>
        <v>0</v>
      </c>
      <c r="F73" s="16">
        <f t="shared" si="20"/>
        <v>0</v>
      </c>
      <c r="G73" s="16">
        <f t="shared" si="20"/>
        <v>0</v>
      </c>
      <c r="H73" s="16">
        <f t="shared" si="20"/>
        <v>0</v>
      </c>
      <c r="I73" s="16">
        <f t="shared" si="20"/>
        <v>0</v>
      </c>
      <c r="J73" s="16">
        <f t="shared" si="20"/>
        <v>0</v>
      </c>
      <c r="K73" s="17">
        <f t="shared" si="20"/>
        <v>100000000</v>
      </c>
    </row>
    <row r="74" spans="1:11" x14ac:dyDescent="0.25">
      <c r="A74" s="18" t="s">
        <v>140</v>
      </c>
      <c r="B74" s="58" t="s">
        <v>141</v>
      </c>
      <c r="C74" s="38">
        <f>'[1]KV_1.1.sz.mell.'!C73</f>
        <v>100000000</v>
      </c>
      <c r="D74" s="39"/>
      <c r="E74" s="39"/>
      <c r="F74" s="39"/>
      <c r="G74" s="39"/>
      <c r="H74" s="39"/>
      <c r="I74" s="39"/>
      <c r="J74" s="38">
        <f>D74+E74+F74+G74+H74+I74</f>
        <v>0</v>
      </c>
      <c r="K74" s="53">
        <f>C74+J74</f>
        <v>100000000</v>
      </c>
    </row>
    <row r="75" spans="1:11" x14ac:dyDescent="0.25">
      <c r="A75" s="23" t="s">
        <v>142</v>
      </c>
      <c r="B75" s="58" t="s">
        <v>143</v>
      </c>
      <c r="C75" s="38">
        <f>'[1]KV_1.1.sz.mell.'!C74</f>
        <v>0</v>
      </c>
      <c r="D75" s="39"/>
      <c r="E75" s="39"/>
      <c r="F75" s="39"/>
      <c r="G75" s="39"/>
      <c r="H75" s="39"/>
      <c r="I75" s="39"/>
      <c r="J75" s="38">
        <f>D75+E75+F75+G75+H75+I75</f>
        <v>0</v>
      </c>
      <c r="K75" s="53">
        <f>C75+J75</f>
        <v>0</v>
      </c>
    </row>
    <row r="76" spans="1:11" x14ac:dyDescent="0.25">
      <c r="A76" s="23" t="s">
        <v>144</v>
      </c>
      <c r="B76" s="58" t="s">
        <v>145</v>
      </c>
      <c r="C76" s="38">
        <f>'[1]KV_1.1.sz.mell.'!C75</f>
        <v>0</v>
      </c>
      <c r="D76" s="39"/>
      <c r="E76" s="39"/>
      <c r="F76" s="39"/>
      <c r="G76" s="39"/>
      <c r="H76" s="39"/>
      <c r="I76" s="39"/>
      <c r="J76" s="38">
        <f>D76+E76+F76+G76+H76+I76</f>
        <v>0</v>
      </c>
      <c r="K76" s="53">
        <f>C76+J76</f>
        <v>0</v>
      </c>
    </row>
    <row r="77" spans="1:11" ht="15.75" thickBot="1" x14ac:dyDescent="0.3">
      <c r="A77" s="28" t="s">
        <v>146</v>
      </c>
      <c r="B77" s="59" t="s">
        <v>147</v>
      </c>
      <c r="C77" s="38">
        <f>'[1]KV_1.1.sz.mell.'!C76</f>
        <v>0</v>
      </c>
      <c r="D77" s="39"/>
      <c r="E77" s="39"/>
      <c r="F77" s="39"/>
      <c r="G77" s="39"/>
      <c r="H77" s="39"/>
      <c r="I77" s="39"/>
      <c r="J77" s="38">
        <f>D77+E77+F77+G77+H77+I77</f>
        <v>0</v>
      </c>
      <c r="K77" s="53">
        <f>C77+J77</f>
        <v>0</v>
      </c>
    </row>
    <row r="78" spans="1:11" ht="15.75" thickBot="1" x14ac:dyDescent="0.3">
      <c r="A78" s="55" t="s">
        <v>148</v>
      </c>
      <c r="B78" s="30" t="s">
        <v>149</v>
      </c>
      <c r="C78" s="16">
        <f>'[1]KV_1.1.sz.mell.'!C77</f>
        <v>394548796</v>
      </c>
      <c r="D78" s="16">
        <f t="shared" ref="D78:K78" si="21">SUM(D79:D80)</f>
        <v>-6963348</v>
      </c>
      <c r="E78" s="16">
        <f t="shared" si="21"/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-6963348</v>
      </c>
      <c r="K78" s="17">
        <f t="shared" si="21"/>
        <v>387585448</v>
      </c>
    </row>
    <row r="79" spans="1:11" x14ac:dyDescent="0.25">
      <c r="A79" s="18" t="s">
        <v>150</v>
      </c>
      <c r="B79" s="19" t="s">
        <v>151</v>
      </c>
      <c r="C79" s="38">
        <f>'[1]KV_1.1.sz.mell.'!C78</f>
        <v>394548796</v>
      </c>
      <c r="D79" s="39">
        <v>-6963348</v>
      </c>
      <c r="E79" s="39"/>
      <c r="F79" s="39"/>
      <c r="G79" s="39"/>
      <c r="H79" s="39"/>
      <c r="I79" s="39"/>
      <c r="J79" s="38">
        <f>D79+E79+F79+G79+H79+I79</f>
        <v>-6963348</v>
      </c>
      <c r="K79" s="53">
        <f>C79+J79</f>
        <v>387585448</v>
      </c>
    </row>
    <row r="80" spans="1:11" ht="15.75" thickBot="1" x14ac:dyDescent="0.3">
      <c r="A80" s="28" t="s">
        <v>152</v>
      </c>
      <c r="B80" s="29" t="s">
        <v>153</v>
      </c>
      <c r="C80" s="38">
        <f>'[1]KV_1.1.sz.mell.'!C79</f>
        <v>0</v>
      </c>
      <c r="D80" s="39"/>
      <c r="E80" s="39"/>
      <c r="F80" s="39"/>
      <c r="G80" s="39"/>
      <c r="H80" s="39"/>
      <c r="I80" s="39"/>
      <c r="J80" s="38">
        <f>D80+E80+F80+G80+H80+I80</f>
        <v>0</v>
      </c>
      <c r="K80" s="53">
        <f>C80+J80</f>
        <v>0</v>
      </c>
    </row>
    <row r="81" spans="1:11" ht="15.75" thickBot="1" x14ac:dyDescent="0.3">
      <c r="A81" s="55" t="s">
        <v>154</v>
      </c>
      <c r="B81" s="30" t="s">
        <v>155</v>
      </c>
      <c r="C81" s="16">
        <f>'[1]KV_1.1.sz.mell.'!C80</f>
        <v>0</v>
      </c>
      <c r="D81" s="16">
        <f t="shared" ref="D81:K81" si="22">SUM(D82:D84)</f>
        <v>0</v>
      </c>
      <c r="E81" s="16">
        <f t="shared" si="22"/>
        <v>0</v>
      </c>
      <c r="F81" s="16">
        <f t="shared" si="22"/>
        <v>0</v>
      </c>
      <c r="G81" s="16">
        <f t="shared" si="22"/>
        <v>0</v>
      </c>
      <c r="H81" s="16">
        <f t="shared" si="22"/>
        <v>0</v>
      </c>
      <c r="I81" s="16">
        <f t="shared" si="22"/>
        <v>0</v>
      </c>
      <c r="J81" s="16">
        <f t="shared" si="22"/>
        <v>0</v>
      </c>
      <c r="K81" s="17">
        <f t="shared" si="22"/>
        <v>0</v>
      </c>
    </row>
    <row r="82" spans="1:11" x14ac:dyDescent="0.25">
      <c r="A82" s="18" t="s">
        <v>156</v>
      </c>
      <c r="B82" s="19" t="s">
        <v>157</v>
      </c>
      <c r="C82" s="38">
        <f>'[1]KV_1.1.sz.mell.'!C81</f>
        <v>0</v>
      </c>
      <c r="D82" s="39"/>
      <c r="E82" s="39"/>
      <c r="F82" s="39"/>
      <c r="G82" s="39"/>
      <c r="H82" s="39"/>
      <c r="I82" s="39"/>
      <c r="J82" s="38">
        <f>D82+E82+F82+G82+H82+I82</f>
        <v>0</v>
      </c>
      <c r="K82" s="53">
        <f>C82+J82</f>
        <v>0</v>
      </c>
    </row>
    <row r="83" spans="1:11" x14ac:dyDescent="0.25">
      <c r="A83" s="23" t="s">
        <v>158</v>
      </c>
      <c r="B83" s="24" t="s">
        <v>159</v>
      </c>
      <c r="C83" s="38">
        <f>'[1]KV_1.1.sz.mell.'!C82</f>
        <v>0</v>
      </c>
      <c r="D83" s="39"/>
      <c r="E83" s="39"/>
      <c r="F83" s="39"/>
      <c r="G83" s="39"/>
      <c r="H83" s="39"/>
      <c r="I83" s="39"/>
      <c r="J83" s="38">
        <f>D83+E83+F83+G83+H83+I83</f>
        <v>0</v>
      </c>
      <c r="K83" s="53">
        <f>C83+J83</f>
        <v>0</v>
      </c>
    </row>
    <row r="84" spans="1:11" ht="15.75" thickBot="1" x14ac:dyDescent="0.3">
      <c r="A84" s="28" t="s">
        <v>160</v>
      </c>
      <c r="B84" s="29" t="s">
        <v>161</v>
      </c>
      <c r="C84" s="38">
        <f>'[1]KV_1.1.sz.mell.'!C83</f>
        <v>0</v>
      </c>
      <c r="D84" s="39"/>
      <c r="E84" s="39"/>
      <c r="F84" s="39"/>
      <c r="G84" s="39"/>
      <c r="H84" s="39"/>
      <c r="I84" s="39"/>
      <c r="J84" s="38">
        <f>D84+E84+F84+G84+H84+I84</f>
        <v>0</v>
      </c>
      <c r="K84" s="53">
        <f>C84+J84</f>
        <v>0</v>
      </c>
    </row>
    <row r="85" spans="1:11" ht="15.75" thickBot="1" x14ac:dyDescent="0.3">
      <c r="A85" s="55" t="s">
        <v>162</v>
      </c>
      <c r="B85" s="30" t="s">
        <v>163</v>
      </c>
      <c r="C85" s="16">
        <f>'[1]KV_1.1.sz.mell.'!C84</f>
        <v>0</v>
      </c>
      <c r="D85" s="16">
        <f t="shared" ref="D85:K85" si="23">SUM(D86:D89)</f>
        <v>0</v>
      </c>
      <c r="E85" s="16">
        <f t="shared" si="23"/>
        <v>0</v>
      </c>
      <c r="F85" s="16">
        <f t="shared" si="23"/>
        <v>0</v>
      </c>
      <c r="G85" s="16">
        <f t="shared" si="23"/>
        <v>0</v>
      </c>
      <c r="H85" s="16">
        <f t="shared" si="23"/>
        <v>0</v>
      </c>
      <c r="I85" s="16">
        <f t="shared" si="23"/>
        <v>0</v>
      </c>
      <c r="J85" s="16">
        <f t="shared" si="23"/>
        <v>0</v>
      </c>
      <c r="K85" s="17">
        <f t="shared" si="23"/>
        <v>0</v>
      </c>
    </row>
    <row r="86" spans="1:11" x14ac:dyDescent="0.25">
      <c r="A86" s="60" t="s">
        <v>164</v>
      </c>
      <c r="B86" s="19" t="s">
        <v>165</v>
      </c>
      <c r="C86" s="38">
        <f>'[1]KV_1.1.sz.mell.'!C85</f>
        <v>0</v>
      </c>
      <c r="D86" s="39"/>
      <c r="E86" s="39"/>
      <c r="F86" s="39"/>
      <c r="G86" s="39"/>
      <c r="H86" s="39"/>
      <c r="I86" s="39"/>
      <c r="J86" s="38">
        <f t="shared" ref="J86:J91" si="24">D86+E86+F86+G86+H86+I86</f>
        <v>0</v>
      </c>
      <c r="K86" s="53">
        <f t="shared" ref="K86:K91" si="25">C86+J86</f>
        <v>0</v>
      </c>
    </row>
    <row r="87" spans="1:11" x14ac:dyDescent="0.25">
      <c r="A87" s="61" t="s">
        <v>166</v>
      </c>
      <c r="B87" s="24" t="s">
        <v>167</v>
      </c>
      <c r="C87" s="38">
        <f>'[1]KV_1.1.sz.mell.'!C86</f>
        <v>0</v>
      </c>
      <c r="D87" s="39"/>
      <c r="E87" s="39"/>
      <c r="F87" s="39"/>
      <c r="G87" s="39"/>
      <c r="H87" s="39"/>
      <c r="I87" s="39"/>
      <c r="J87" s="38">
        <f t="shared" si="24"/>
        <v>0</v>
      </c>
      <c r="K87" s="53">
        <f t="shared" si="25"/>
        <v>0</v>
      </c>
    </row>
    <row r="88" spans="1:11" x14ac:dyDescent="0.25">
      <c r="A88" s="61" t="s">
        <v>168</v>
      </c>
      <c r="B88" s="24" t="s">
        <v>169</v>
      </c>
      <c r="C88" s="38">
        <f>'[1]KV_1.1.sz.mell.'!C87</f>
        <v>0</v>
      </c>
      <c r="D88" s="39"/>
      <c r="E88" s="39"/>
      <c r="F88" s="39"/>
      <c r="G88" s="39"/>
      <c r="H88" s="39"/>
      <c r="I88" s="39"/>
      <c r="J88" s="38">
        <f t="shared" si="24"/>
        <v>0</v>
      </c>
      <c r="K88" s="53">
        <f t="shared" si="25"/>
        <v>0</v>
      </c>
    </row>
    <row r="89" spans="1:11" ht="15.75" thickBot="1" x14ac:dyDescent="0.3">
      <c r="A89" s="62" t="s">
        <v>170</v>
      </c>
      <c r="B89" s="29" t="s">
        <v>171</v>
      </c>
      <c r="C89" s="38">
        <f>'[1]KV_1.1.sz.mell.'!C88</f>
        <v>0</v>
      </c>
      <c r="D89" s="39"/>
      <c r="E89" s="39"/>
      <c r="F89" s="39"/>
      <c r="G89" s="39"/>
      <c r="H89" s="39"/>
      <c r="I89" s="39"/>
      <c r="J89" s="38">
        <f t="shared" si="24"/>
        <v>0</v>
      </c>
      <c r="K89" s="53">
        <f t="shared" si="25"/>
        <v>0</v>
      </c>
    </row>
    <row r="90" spans="1:11" ht="15.75" thickBot="1" x14ac:dyDescent="0.3">
      <c r="A90" s="55" t="s">
        <v>172</v>
      </c>
      <c r="B90" s="30" t="s">
        <v>173</v>
      </c>
      <c r="C90" s="16">
        <f>'[1]KV_1.1.sz.mell.'!C89</f>
        <v>0</v>
      </c>
      <c r="D90" s="63"/>
      <c r="E90" s="63"/>
      <c r="F90" s="63"/>
      <c r="G90" s="63"/>
      <c r="H90" s="63"/>
      <c r="I90" s="63"/>
      <c r="J90" s="16">
        <f t="shared" si="24"/>
        <v>0</v>
      </c>
      <c r="K90" s="17">
        <f t="shared" si="25"/>
        <v>0</v>
      </c>
    </row>
    <row r="91" spans="1:11" ht="15.75" thickBot="1" x14ac:dyDescent="0.3">
      <c r="A91" s="55" t="s">
        <v>174</v>
      </c>
      <c r="B91" s="30" t="s">
        <v>175</v>
      </c>
      <c r="C91" s="16">
        <f>'[1]KV_1.1.sz.mell.'!C90</f>
        <v>0</v>
      </c>
      <c r="D91" s="63"/>
      <c r="E91" s="63"/>
      <c r="F91" s="63"/>
      <c r="G91" s="63"/>
      <c r="H91" s="63"/>
      <c r="I91" s="63"/>
      <c r="J91" s="16">
        <f t="shared" si="24"/>
        <v>0</v>
      </c>
      <c r="K91" s="17">
        <f t="shared" si="25"/>
        <v>0</v>
      </c>
    </row>
    <row r="92" spans="1:11" ht="15.75" thickBot="1" x14ac:dyDescent="0.3">
      <c r="A92" s="55" t="s">
        <v>176</v>
      </c>
      <c r="B92" s="30" t="s">
        <v>177</v>
      </c>
      <c r="C92" s="36">
        <f>'[1]KV_1.1.sz.mell.'!C91</f>
        <v>494548796</v>
      </c>
      <c r="D92" s="36">
        <f t="shared" ref="D92:K92" si="26">+D69+D73+D78+D81+D85+D91+D90</f>
        <v>-6963348</v>
      </c>
      <c r="E92" s="36">
        <f t="shared" si="26"/>
        <v>0</v>
      </c>
      <c r="F92" s="36">
        <f t="shared" si="26"/>
        <v>0</v>
      </c>
      <c r="G92" s="36">
        <f t="shared" si="26"/>
        <v>0</v>
      </c>
      <c r="H92" s="36">
        <f t="shared" si="26"/>
        <v>0</v>
      </c>
      <c r="I92" s="36">
        <f t="shared" si="26"/>
        <v>0</v>
      </c>
      <c r="J92" s="36">
        <f t="shared" si="26"/>
        <v>-6963348</v>
      </c>
      <c r="K92" s="37">
        <f t="shared" si="26"/>
        <v>487585448</v>
      </c>
    </row>
    <row r="93" spans="1:11" ht="21.75" thickBot="1" x14ac:dyDescent="0.3">
      <c r="A93" s="64" t="s">
        <v>178</v>
      </c>
      <c r="B93" s="65" t="s">
        <v>179</v>
      </c>
      <c r="C93" s="36">
        <f>'[1]KV_1.1.sz.mell.'!C92</f>
        <v>1148466326</v>
      </c>
      <c r="D93" s="36">
        <f t="shared" ref="D93:K93" si="27">+D68+D92</f>
        <v>40478530</v>
      </c>
      <c r="E93" s="36">
        <f t="shared" si="27"/>
        <v>0</v>
      </c>
      <c r="F93" s="36">
        <f t="shared" si="27"/>
        <v>0</v>
      </c>
      <c r="G93" s="36">
        <f t="shared" si="27"/>
        <v>0</v>
      </c>
      <c r="H93" s="36">
        <f t="shared" si="27"/>
        <v>0</v>
      </c>
      <c r="I93" s="36">
        <f t="shared" si="27"/>
        <v>0</v>
      </c>
      <c r="J93" s="36">
        <f t="shared" si="27"/>
        <v>40478530</v>
      </c>
      <c r="K93" s="37">
        <f t="shared" si="27"/>
        <v>1188944856</v>
      </c>
    </row>
    <row r="94" spans="1:11" ht="15.75" x14ac:dyDescent="0.25">
      <c r="A94" s="66"/>
      <c r="B94" s="67"/>
      <c r="C94" s="68"/>
      <c r="D94" s="69"/>
      <c r="E94" s="69"/>
      <c r="F94" s="69"/>
      <c r="G94" s="69"/>
      <c r="H94" s="69"/>
      <c r="I94" s="69"/>
      <c r="J94" s="69"/>
      <c r="K94" s="69"/>
    </row>
    <row r="95" spans="1:11" ht="15.75" x14ac:dyDescent="0.25">
      <c r="A95" s="141" t="s">
        <v>180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6.5" thickBot="1" x14ac:dyDescent="0.3">
      <c r="A96" s="142" t="s">
        <v>181</v>
      </c>
      <c r="B96" s="142"/>
      <c r="C96" s="70"/>
      <c r="D96" s="71"/>
      <c r="E96" s="71"/>
      <c r="F96" s="71"/>
      <c r="G96" s="71"/>
      <c r="H96" s="71"/>
      <c r="I96" s="71"/>
      <c r="J96" s="71"/>
      <c r="K96" s="70" t="str">
        <f>K7</f>
        <v>Forintban!</v>
      </c>
    </row>
    <row r="97" spans="1:11" x14ac:dyDescent="0.25">
      <c r="A97" s="143" t="s">
        <v>3</v>
      </c>
      <c r="B97" s="145" t="s">
        <v>182</v>
      </c>
      <c r="C97" s="147" t="str">
        <f>+CONCATENATE(LEFT([1]RM_ÖSSZEFÜGGÉSEK!A6,4),". évi")</f>
        <v>2021. évi</v>
      </c>
      <c r="D97" s="148"/>
      <c r="E97" s="149"/>
      <c r="F97" s="149"/>
      <c r="G97" s="149"/>
      <c r="H97" s="149"/>
      <c r="I97" s="149"/>
      <c r="J97" s="149"/>
      <c r="K97" s="150"/>
    </row>
    <row r="98" spans="1:11" ht="48.75" thickBot="1" x14ac:dyDescent="0.3">
      <c r="A98" s="144"/>
      <c r="B98" s="146"/>
      <c r="C98" s="72" t="s">
        <v>5</v>
      </c>
      <c r="D98" s="73" t="str">
        <f>D9</f>
        <v xml:space="preserve">1 . sz. módosítás </v>
      </c>
      <c r="E98" s="73" t="str">
        <f t="shared" ref="E98:K98" si="28">E9</f>
        <v xml:space="preserve">… . sz. módosítás </v>
      </c>
      <c r="F98" s="73" t="str">
        <f t="shared" si="28"/>
        <v xml:space="preserve">… . sz. módosítás </v>
      </c>
      <c r="G98" s="73" t="str">
        <f t="shared" si="28"/>
        <v xml:space="preserve">… . sz. módosítás </v>
      </c>
      <c r="H98" s="73" t="str">
        <f t="shared" si="28"/>
        <v xml:space="preserve">… . sz. módosítás </v>
      </c>
      <c r="I98" s="73" t="str">
        <f t="shared" si="28"/>
        <v xml:space="preserve">… . sz. módosítás </v>
      </c>
      <c r="J98" s="74" t="str">
        <f t="shared" si="28"/>
        <v>Módosítások összesen</v>
      </c>
      <c r="K98" s="75" t="str">
        <f t="shared" si="28"/>
        <v>….számú módosítás utáni előirányzat</v>
      </c>
    </row>
    <row r="99" spans="1:11" ht="15.75" thickBot="1" x14ac:dyDescent="0.3">
      <c r="A99" s="76" t="s">
        <v>10</v>
      </c>
      <c r="B99" s="77" t="s">
        <v>11</v>
      </c>
      <c r="C99" s="11" t="s">
        <v>12</v>
      </c>
      <c r="D99" s="11" t="s">
        <v>13</v>
      </c>
      <c r="E99" s="12" t="s">
        <v>14</v>
      </c>
      <c r="F99" s="12" t="s">
        <v>15</v>
      </c>
      <c r="G99" s="12" t="s">
        <v>16</v>
      </c>
      <c r="H99" s="12" t="s">
        <v>17</v>
      </c>
      <c r="I99" s="12" t="s">
        <v>18</v>
      </c>
      <c r="J99" s="12" t="s">
        <v>19</v>
      </c>
      <c r="K99" s="13" t="s">
        <v>20</v>
      </c>
    </row>
    <row r="100" spans="1:11" ht="15.75" thickBot="1" x14ac:dyDescent="0.3">
      <c r="A100" s="78" t="s">
        <v>21</v>
      </c>
      <c r="B100" s="79" t="s">
        <v>183</v>
      </c>
      <c r="C100" s="80">
        <f>'[1]KV_1.1.sz.mell.'!C98</f>
        <v>930506845</v>
      </c>
      <c r="D100" s="80">
        <f t="shared" ref="D100:K100" si="29">D101+D102+D103+D104+D105+D118</f>
        <v>3600409</v>
      </c>
      <c r="E100" s="80">
        <f t="shared" si="29"/>
        <v>0</v>
      </c>
      <c r="F100" s="80">
        <f t="shared" si="29"/>
        <v>0</v>
      </c>
      <c r="G100" s="80">
        <f t="shared" si="29"/>
        <v>0</v>
      </c>
      <c r="H100" s="80">
        <f t="shared" si="29"/>
        <v>0</v>
      </c>
      <c r="I100" s="80">
        <f t="shared" si="29"/>
        <v>0</v>
      </c>
      <c r="J100" s="80">
        <f t="shared" si="29"/>
        <v>3600409</v>
      </c>
      <c r="K100" s="81">
        <f t="shared" si="29"/>
        <v>934107254</v>
      </c>
    </row>
    <row r="101" spans="1:11" x14ac:dyDescent="0.25">
      <c r="A101" s="82" t="s">
        <v>23</v>
      </c>
      <c r="B101" s="83" t="s">
        <v>184</v>
      </c>
      <c r="C101" s="84">
        <f>'[1]KV_1.1.sz.mell.'!C99</f>
        <v>399696080</v>
      </c>
      <c r="D101" s="84"/>
      <c r="E101" s="84"/>
      <c r="F101" s="84"/>
      <c r="G101" s="84"/>
      <c r="H101" s="84"/>
      <c r="I101" s="84"/>
      <c r="J101" s="85">
        <f t="shared" ref="J101:J120" si="30">D101+E101+F101+G101+H101+I101</f>
        <v>0</v>
      </c>
      <c r="K101" s="86">
        <f t="shared" ref="K101:K120" si="31">C101+J101</f>
        <v>399696080</v>
      </c>
    </row>
    <row r="102" spans="1:11" x14ac:dyDescent="0.25">
      <c r="A102" s="23" t="s">
        <v>25</v>
      </c>
      <c r="B102" s="87" t="s">
        <v>185</v>
      </c>
      <c r="C102" s="26">
        <f>'[1]KV_1.1.sz.mell.'!C100</f>
        <v>57447200</v>
      </c>
      <c r="D102" s="26"/>
      <c r="E102" s="26"/>
      <c r="F102" s="26"/>
      <c r="G102" s="26"/>
      <c r="H102" s="26"/>
      <c r="I102" s="26"/>
      <c r="J102" s="25">
        <f t="shared" si="30"/>
        <v>0</v>
      </c>
      <c r="K102" s="88">
        <f t="shared" si="31"/>
        <v>57447200</v>
      </c>
    </row>
    <row r="103" spans="1:11" x14ac:dyDescent="0.25">
      <c r="A103" s="23" t="s">
        <v>27</v>
      </c>
      <c r="B103" s="87" t="s">
        <v>186</v>
      </c>
      <c r="C103" s="32">
        <f>'[1]KV_1.1.sz.mell.'!C101</f>
        <v>252396684</v>
      </c>
      <c r="D103" s="32">
        <v>3869560</v>
      </c>
      <c r="E103" s="32"/>
      <c r="F103" s="32"/>
      <c r="G103" s="32"/>
      <c r="H103" s="32"/>
      <c r="I103" s="32"/>
      <c r="J103" s="31">
        <f t="shared" si="30"/>
        <v>3869560</v>
      </c>
      <c r="K103" s="89">
        <f t="shared" si="31"/>
        <v>256266244</v>
      </c>
    </row>
    <row r="104" spans="1:11" x14ac:dyDescent="0.25">
      <c r="A104" s="23" t="s">
        <v>29</v>
      </c>
      <c r="B104" s="90" t="s">
        <v>187</v>
      </c>
      <c r="C104" s="32">
        <f>'[1]KV_1.1.sz.mell.'!C102</f>
        <v>17000000</v>
      </c>
      <c r="D104" s="32"/>
      <c r="E104" s="32"/>
      <c r="F104" s="32"/>
      <c r="G104" s="32"/>
      <c r="H104" s="32"/>
      <c r="I104" s="32"/>
      <c r="J104" s="31">
        <f t="shared" si="30"/>
        <v>0</v>
      </c>
      <c r="K104" s="89">
        <f t="shared" si="31"/>
        <v>17000000</v>
      </c>
    </row>
    <row r="105" spans="1:11" x14ac:dyDescent="0.25">
      <c r="A105" s="23" t="s">
        <v>188</v>
      </c>
      <c r="B105" s="91" t="s">
        <v>189</v>
      </c>
      <c r="C105" s="32">
        <f>'[1]KV_1.1.sz.mell.'!C103</f>
        <v>149770000</v>
      </c>
      <c r="D105" s="32">
        <v>50000</v>
      </c>
      <c r="E105" s="32"/>
      <c r="F105" s="32"/>
      <c r="G105" s="32"/>
      <c r="H105" s="32"/>
      <c r="I105" s="32"/>
      <c r="J105" s="31">
        <f t="shared" si="30"/>
        <v>50000</v>
      </c>
      <c r="K105" s="89">
        <f t="shared" si="31"/>
        <v>149820000</v>
      </c>
    </row>
    <row r="106" spans="1:11" x14ac:dyDescent="0.25">
      <c r="A106" s="23" t="s">
        <v>33</v>
      </c>
      <c r="B106" s="87" t="s">
        <v>190</v>
      </c>
      <c r="C106" s="32" t="str">
        <f>'[1]KV_1.1.sz.mell.'!C104</f>
        <v xml:space="preserve"> </v>
      </c>
      <c r="D106" s="32"/>
      <c r="E106" s="32"/>
      <c r="F106" s="32"/>
      <c r="G106" s="32"/>
      <c r="H106" s="32"/>
      <c r="I106" s="32"/>
      <c r="J106" s="31">
        <f t="shared" si="30"/>
        <v>0</v>
      </c>
      <c r="K106" s="89"/>
    </row>
    <row r="107" spans="1:11" x14ac:dyDescent="0.25">
      <c r="A107" s="23" t="s">
        <v>191</v>
      </c>
      <c r="B107" s="92" t="s">
        <v>192</v>
      </c>
      <c r="C107" s="32">
        <f>'[1]KV_1.1.sz.mell.'!C105</f>
        <v>133000000</v>
      </c>
      <c r="D107" s="32"/>
      <c r="E107" s="32"/>
      <c r="F107" s="32"/>
      <c r="G107" s="32"/>
      <c r="H107" s="32"/>
      <c r="I107" s="32"/>
      <c r="J107" s="31">
        <f t="shared" si="30"/>
        <v>0</v>
      </c>
      <c r="K107" s="89">
        <f t="shared" si="31"/>
        <v>133000000</v>
      </c>
    </row>
    <row r="108" spans="1:11" x14ac:dyDescent="0.25">
      <c r="A108" s="23" t="s">
        <v>193</v>
      </c>
      <c r="B108" s="92" t="s">
        <v>194</v>
      </c>
      <c r="C108" s="32">
        <f>'[1]KV_1.1.sz.mell.'!C106</f>
        <v>0</v>
      </c>
      <c r="D108" s="32"/>
      <c r="E108" s="32"/>
      <c r="F108" s="32"/>
      <c r="G108" s="32"/>
      <c r="H108" s="32"/>
      <c r="I108" s="32"/>
      <c r="J108" s="31">
        <f t="shared" si="30"/>
        <v>0</v>
      </c>
      <c r="K108" s="89">
        <f t="shared" si="31"/>
        <v>0</v>
      </c>
    </row>
    <row r="109" spans="1:11" x14ac:dyDescent="0.25">
      <c r="A109" s="23" t="s">
        <v>195</v>
      </c>
      <c r="B109" s="93" t="s">
        <v>196</v>
      </c>
      <c r="C109" s="32">
        <f>'[1]KV_1.1.sz.mell.'!C107</f>
        <v>0</v>
      </c>
      <c r="D109" s="32"/>
      <c r="E109" s="32"/>
      <c r="F109" s="32"/>
      <c r="G109" s="32"/>
      <c r="H109" s="32"/>
      <c r="I109" s="32"/>
      <c r="J109" s="31">
        <f t="shared" si="30"/>
        <v>0</v>
      </c>
      <c r="K109" s="89">
        <f t="shared" si="31"/>
        <v>0</v>
      </c>
    </row>
    <row r="110" spans="1:11" ht="22.5" x14ac:dyDescent="0.25">
      <c r="A110" s="23" t="s">
        <v>197</v>
      </c>
      <c r="B110" s="94" t="s">
        <v>198</v>
      </c>
      <c r="C110" s="32">
        <f>'[1]KV_1.1.sz.mell.'!C108</f>
        <v>0</v>
      </c>
      <c r="D110" s="32"/>
      <c r="E110" s="32"/>
      <c r="F110" s="32"/>
      <c r="G110" s="32"/>
      <c r="H110" s="32"/>
      <c r="I110" s="32"/>
      <c r="J110" s="31">
        <f t="shared" si="30"/>
        <v>0</v>
      </c>
      <c r="K110" s="89">
        <f t="shared" si="31"/>
        <v>0</v>
      </c>
    </row>
    <row r="111" spans="1:11" ht="22.5" x14ac:dyDescent="0.25">
      <c r="A111" s="23" t="s">
        <v>199</v>
      </c>
      <c r="B111" s="94" t="s">
        <v>200</v>
      </c>
      <c r="C111" s="32">
        <f>'[1]KV_1.1.sz.mell.'!C109</f>
        <v>0</v>
      </c>
      <c r="D111" s="32"/>
      <c r="E111" s="32"/>
      <c r="F111" s="32"/>
      <c r="G111" s="32"/>
      <c r="H111" s="32"/>
      <c r="I111" s="32"/>
      <c r="J111" s="31">
        <f t="shared" si="30"/>
        <v>0</v>
      </c>
      <c r="K111" s="89">
        <f t="shared" si="31"/>
        <v>0</v>
      </c>
    </row>
    <row r="112" spans="1:11" x14ac:dyDescent="0.25">
      <c r="A112" s="23" t="s">
        <v>201</v>
      </c>
      <c r="B112" s="93" t="s">
        <v>202</v>
      </c>
      <c r="C112" s="32">
        <f>'[1]KV_1.1.sz.mell.'!C110</f>
        <v>0</v>
      </c>
      <c r="D112" s="32"/>
      <c r="E112" s="32"/>
      <c r="F112" s="32"/>
      <c r="G112" s="32"/>
      <c r="H112" s="32"/>
      <c r="I112" s="32"/>
      <c r="J112" s="31">
        <f t="shared" si="30"/>
        <v>0</v>
      </c>
      <c r="K112" s="89">
        <f t="shared" si="31"/>
        <v>0</v>
      </c>
    </row>
    <row r="113" spans="1:11" x14ac:dyDescent="0.25">
      <c r="A113" s="23" t="s">
        <v>203</v>
      </c>
      <c r="B113" s="93" t="s">
        <v>204</v>
      </c>
      <c r="C113" s="32">
        <f>'[1]KV_1.1.sz.mell.'!C111</f>
        <v>0</v>
      </c>
      <c r="D113" s="32"/>
      <c r="E113" s="32"/>
      <c r="F113" s="32"/>
      <c r="G113" s="32"/>
      <c r="H113" s="32"/>
      <c r="I113" s="32"/>
      <c r="J113" s="31">
        <f t="shared" si="30"/>
        <v>0</v>
      </c>
      <c r="K113" s="89">
        <f t="shared" si="31"/>
        <v>0</v>
      </c>
    </row>
    <row r="114" spans="1:11" ht="22.5" x14ac:dyDescent="0.25">
      <c r="A114" s="23" t="s">
        <v>205</v>
      </c>
      <c r="B114" s="94" t="s">
        <v>206</v>
      </c>
      <c r="C114" s="32">
        <f>'[1]KV_1.1.sz.mell.'!C112</f>
        <v>0</v>
      </c>
      <c r="D114" s="32"/>
      <c r="E114" s="32"/>
      <c r="F114" s="32"/>
      <c r="G114" s="32"/>
      <c r="H114" s="32"/>
      <c r="I114" s="32"/>
      <c r="J114" s="31">
        <f t="shared" si="30"/>
        <v>0</v>
      </c>
      <c r="K114" s="89">
        <f t="shared" si="31"/>
        <v>0</v>
      </c>
    </row>
    <row r="115" spans="1:11" x14ac:dyDescent="0.25">
      <c r="A115" s="95" t="s">
        <v>207</v>
      </c>
      <c r="B115" s="92" t="s">
        <v>208</v>
      </c>
      <c r="C115" s="32">
        <f>'[1]KV_1.1.sz.mell.'!C113</f>
        <v>0</v>
      </c>
      <c r="D115" s="32"/>
      <c r="E115" s="32"/>
      <c r="F115" s="32"/>
      <c r="G115" s="32"/>
      <c r="H115" s="32"/>
      <c r="I115" s="32"/>
      <c r="J115" s="31">
        <f t="shared" si="30"/>
        <v>0</v>
      </c>
      <c r="K115" s="89">
        <f t="shared" si="31"/>
        <v>0</v>
      </c>
    </row>
    <row r="116" spans="1:11" x14ac:dyDescent="0.25">
      <c r="A116" s="23" t="s">
        <v>209</v>
      </c>
      <c r="B116" s="92" t="s">
        <v>210</v>
      </c>
      <c r="C116" s="32">
        <f>'[1]KV_1.1.sz.mell.'!C114</f>
        <v>0</v>
      </c>
      <c r="D116" s="32"/>
      <c r="E116" s="32"/>
      <c r="F116" s="32"/>
      <c r="G116" s="32"/>
      <c r="H116" s="32"/>
      <c r="I116" s="32"/>
      <c r="J116" s="31">
        <f t="shared" si="30"/>
        <v>0</v>
      </c>
      <c r="K116" s="89">
        <f t="shared" si="31"/>
        <v>0</v>
      </c>
    </row>
    <row r="117" spans="1:11" ht="22.5" x14ac:dyDescent="0.25">
      <c r="A117" s="28" t="s">
        <v>211</v>
      </c>
      <c r="B117" s="92" t="s">
        <v>212</v>
      </c>
      <c r="C117" s="32">
        <f>'[1]KV_1.1.sz.mell.'!C115</f>
        <v>16770000</v>
      </c>
      <c r="D117" s="32">
        <v>50000</v>
      </c>
      <c r="E117" s="32"/>
      <c r="F117" s="32"/>
      <c r="G117" s="32"/>
      <c r="H117" s="32"/>
      <c r="I117" s="32"/>
      <c r="J117" s="31">
        <f t="shared" si="30"/>
        <v>50000</v>
      </c>
      <c r="K117" s="89">
        <f t="shared" si="31"/>
        <v>16820000</v>
      </c>
    </row>
    <row r="118" spans="1:11" x14ac:dyDescent="0.25">
      <c r="A118" s="23" t="s">
        <v>213</v>
      </c>
      <c r="B118" s="90" t="s">
        <v>214</v>
      </c>
      <c r="C118" s="26">
        <f>'[1]KV_1.1.sz.mell.'!C116</f>
        <v>54196881</v>
      </c>
      <c r="D118" s="26">
        <v>-319151</v>
      </c>
      <c r="E118" s="26"/>
      <c r="F118" s="26"/>
      <c r="G118" s="26"/>
      <c r="H118" s="26"/>
      <c r="I118" s="26"/>
      <c r="J118" s="25">
        <f t="shared" si="30"/>
        <v>-319151</v>
      </c>
      <c r="K118" s="88">
        <f t="shared" si="31"/>
        <v>53877730</v>
      </c>
    </row>
    <row r="119" spans="1:11" x14ac:dyDescent="0.25">
      <c r="A119" s="23" t="s">
        <v>215</v>
      </c>
      <c r="B119" s="87" t="s">
        <v>216</v>
      </c>
      <c r="C119" s="26">
        <f>'[1]KV_1.1.sz.mell.'!C117</f>
        <v>54196881</v>
      </c>
      <c r="D119" s="26">
        <v>-319151</v>
      </c>
      <c r="E119" s="26"/>
      <c r="F119" s="26"/>
      <c r="G119" s="26"/>
      <c r="H119" s="26"/>
      <c r="I119" s="26"/>
      <c r="J119" s="25">
        <f t="shared" si="30"/>
        <v>-319151</v>
      </c>
      <c r="K119" s="88">
        <f t="shared" si="31"/>
        <v>53877730</v>
      </c>
    </row>
    <row r="120" spans="1:11" ht="15.75" thickBot="1" x14ac:dyDescent="0.3">
      <c r="A120" s="46" t="s">
        <v>217</v>
      </c>
      <c r="B120" s="96" t="s">
        <v>218</v>
      </c>
      <c r="C120" s="97">
        <f>'[1]KV_1.1.sz.mell.'!C118</f>
        <v>0</v>
      </c>
      <c r="D120" s="97"/>
      <c r="E120" s="97"/>
      <c r="F120" s="97"/>
      <c r="G120" s="97"/>
      <c r="H120" s="97"/>
      <c r="I120" s="97"/>
      <c r="J120" s="98">
        <f t="shared" si="30"/>
        <v>0</v>
      </c>
      <c r="K120" s="50">
        <f t="shared" si="31"/>
        <v>0</v>
      </c>
    </row>
    <row r="121" spans="1:11" ht="15.75" thickBot="1" x14ac:dyDescent="0.3">
      <c r="A121" s="99" t="s">
        <v>35</v>
      </c>
      <c r="B121" s="100" t="s">
        <v>219</v>
      </c>
      <c r="C121" s="63">
        <f>'[1]KV_1.1.sz.mell.'!C119</f>
        <v>217959481</v>
      </c>
      <c r="D121" s="16">
        <f t="shared" ref="D121:K121" si="32">+D122+D124+D126</f>
        <v>27256155</v>
      </c>
      <c r="E121" s="101">
        <f t="shared" si="32"/>
        <v>0</v>
      </c>
      <c r="F121" s="101">
        <f t="shared" si="32"/>
        <v>0</v>
      </c>
      <c r="G121" s="101">
        <f t="shared" si="32"/>
        <v>0</v>
      </c>
      <c r="H121" s="101">
        <f t="shared" si="32"/>
        <v>0</v>
      </c>
      <c r="I121" s="101">
        <f t="shared" si="32"/>
        <v>0</v>
      </c>
      <c r="J121" s="101">
        <f t="shared" si="32"/>
        <v>27256155</v>
      </c>
      <c r="K121" s="102">
        <f t="shared" si="32"/>
        <v>245215636</v>
      </c>
    </row>
    <row r="122" spans="1:11" x14ac:dyDescent="0.25">
      <c r="A122" s="18" t="s">
        <v>37</v>
      </c>
      <c r="B122" s="87" t="s">
        <v>220</v>
      </c>
      <c r="C122" s="103">
        <f>'[1]KV_1.1.sz.mell.'!C120</f>
        <v>44102000</v>
      </c>
      <c r="D122" s="103">
        <v>27256155</v>
      </c>
      <c r="E122" s="103"/>
      <c r="F122" s="103"/>
      <c r="G122" s="103"/>
      <c r="H122" s="103"/>
      <c r="I122" s="21"/>
      <c r="J122" s="20">
        <f t="shared" ref="J122:J134" si="33">D122+E122+F122+G122+H122+I122</f>
        <v>27256155</v>
      </c>
      <c r="K122" s="22">
        <f t="shared" ref="K122:K134" si="34">C122+J122</f>
        <v>71358155</v>
      </c>
    </row>
    <row r="123" spans="1:11" x14ac:dyDescent="0.25">
      <c r="A123" s="18" t="s">
        <v>39</v>
      </c>
      <c r="B123" s="104" t="s">
        <v>221</v>
      </c>
      <c r="C123" s="103">
        <f>'[1]KV_1.1.sz.mell.'!C121</f>
        <v>0</v>
      </c>
      <c r="D123" s="103"/>
      <c r="E123" s="103"/>
      <c r="F123" s="103"/>
      <c r="G123" s="103"/>
      <c r="H123" s="103"/>
      <c r="I123" s="21"/>
      <c r="J123" s="20">
        <f t="shared" si="33"/>
        <v>0</v>
      </c>
      <c r="K123" s="22">
        <f t="shared" si="34"/>
        <v>0</v>
      </c>
    </row>
    <row r="124" spans="1:11" x14ac:dyDescent="0.25">
      <c r="A124" s="18" t="s">
        <v>41</v>
      </c>
      <c r="B124" s="104" t="s">
        <v>222</v>
      </c>
      <c r="C124" s="105">
        <f>'[1]KV_1.1.sz.mell.'!C122</f>
        <v>158857481</v>
      </c>
      <c r="D124" s="105"/>
      <c r="E124" s="105"/>
      <c r="F124" s="105"/>
      <c r="G124" s="105"/>
      <c r="H124" s="105"/>
      <c r="I124" s="26"/>
      <c r="J124" s="25">
        <f t="shared" si="33"/>
        <v>0</v>
      </c>
      <c r="K124" s="88">
        <f t="shared" si="34"/>
        <v>158857481</v>
      </c>
    </row>
    <row r="125" spans="1:11" x14ac:dyDescent="0.25">
      <c r="A125" s="18" t="s">
        <v>43</v>
      </c>
      <c r="B125" s="104" t="s">
        <v>223</v>
      </c>
      <c r="C125" s="105">
        <f>'[1]KV_1.1.sz.mell.'!C123</f>
        <v>95828481</v>
      </c>
      <c r="D125" s="105"/>
      <c r="E125" s="105"/>
      <c r="F125" s="105"/>
      <c r="G125" s="105"/>
      <c r="H125" s="105"/>
      <c r="I125" s="26"/>
      <c r="J125" s="25">
        <f t="shared" si="33"/>
        <v>0</v>
      </c>
      <c r="K125" s="88">
        <f t="shared" si="34"/>
        <v>95828481</v>
      </c>
    </row>
    <row r="126" spans="1:11" x14ac:dyDescent="0.25">
      <c r="A126" s="18" t="s">
        <v>45</v>
      </c>
      <c r="B126" s="29" t="s">
        <v>224</v>
      </c>
      <c r="C126" s="105">
        <f>'[1]KV_1.1.sz.mell.'!C124</f>
        <v>15000000</v>
      </c>
      <c r="D126" s="105"/>
      <c r="E126" s="105"/>
      <c r="F126" s="105"/>
      <c r="G126" s="105"/>
      <c r="H126" s="105"/>
      <c r="I126" s="26"/>
      <c r="J126" s="25">
        <f t="shared" si="33"/>
        <v>0</v>
      </c>
      <c r="K126" s="88">
        <f t="shared" si="34"/>
        <v>15000000</v>
      </c>
    </row>
    <row r="127" spans="1:11" x14ac:dyDescent="0.25">
      <c r="A127" s="18" t="s">
        <v>47</v>
      </c>
      <c r="B127" s="27" t="s">
        <v>225</v>
      </c>
      <c r="C127" s="105">
        <f>'[1]KV_1.1.sz.mell.'!C125</f>
        <v>0</v>
      </c>
      <c r="D127" s="105"/>
      <c r="E127" s="105"/>
      <c r="F127" s="105"/>
      <c r="G127" s="105"/>
      <c r="H127" s="105"/>
      <c r="I127" s="26"/>
      <c r="J127" s="25">
        <f t="shared" si="33"/>
        <v>0</v>
      </c>
      <c r="K127" s="88">
        <f t="shared" si="34"/>
        <v>0</v>
      </c>
    </row>
    <row r="128" spans="1:11" ht="22.5" x14ac:dyDescent="0.25">
      <c r="A128" s="18" t="s">
        <v>226</v>
      </c>
      <c r="B128" s="106" t="s">
        <v>227</v>
      </c>
      <c r="C128" s="105">
        <f>'[1]KV_1.1.sz.mell.'!C126</f>
        <v>0</v>
      </c>
      <c r="D128" s="105"/>
      <c r="E128" s="105"/>
      <c r="F128" s="105"/>
      <c r="G128" s="105"/>
      <c r="H128" s="105"/>
      <c r="I128" s="26"/>
      <c r="J128" s="25">
        <f t="shared" si="33"/>
        <v>0</v>
      </c>
      <c r="K128" s="88">
        <f t="shared" si="34"/>
        <v>0</v>
      </c>
    </row>
    <row r="129" spans="1:11" ht="22.5" x14ac:dyDescent="0.25">
      <c r="A129" s="18" t="s">
        <v>228</v>
      </c>
      <c r="B129" s="94" t="s">
        <v>200</v>
      </c>
      <c r="C129" s="105">
        <f>'[1]KV_1.1.sz.mell.'!C127</f>
        <v>0</v>
      </c>
      <c r="D129" s="105"/>
      <c r="E129" s="105"/>
      <c r="F129" s="105"/>
      <c r="G129" s="105"/>
      <c r="H129" s="105"/>
      <c r="I129" s="26"/>
      <c r="J129" s="25">
        <f t="shared" si="33"/>
        <v>0</v>
      </c>
      <c r="K129" s="88">
        <f t="shared" si="34"/>
        <v>0</v>
      </c>
    </row>
    <row r="130" spans="1:11" x14ac:dyDescent="0.25">
      <c r="A130" s="18" t="s">
        <v>229</v>
      </c>
      <c r="B130" s="94" t="s">
        <v>230</v>
      </c>
      <c r="C130" s="105">
        <f>'[1]KV_1.1.sz.mell.'!C128</f>
        <v>0</v>
      </c>
      <c r="D130" s="105"/>
      <c r="E130" s="105"/>
      <c r="F130" s="105"/>
      <c r="G130" s="105"/>
      <c r="H130" s="105"/>
      <c r="I130" s="26"/>
      <c r="J130" s="25">
        <f t="shared" si="33"/>
        <v>0</v>
      </c>
      <c r="K130" s="88">
        <f t="shared" si="34"/>
        <v>0</v>
      </c>
    </row>
    <row r="131" spans="1:11" x14ac:dyDescent="0.25">
      <c r="A131" s="18" t="s">
        <v>231</v>
      </c>
      <c r="B131" s="94" t="s">
        <v>232</v>
      </c>
      <c r="C131" s="105">
        <f>'[1]KV_1.1.sz.mell.'!C129</f>
        <v>0</v>
      </c>
      <c r="D131" s="105"/>
      <c r="E131" s="105"/>
      <c r="F131" s="105"/>
      <c r="G131" s="105"/>
      <c r="H131" s="105"/>
      <c r="I131" s="26"/>
      <c r="J131" s="25">
        <f t="shared" si="33"/>
        <v>0</v>
      </c>
      <c r="K131" s="88">
        <f t="shared" si="34"/>
        <v>0</v>
      </c>
    </row>
    <row r="132" spans="1:11" ht="22.5" x14ac:dyDescent="0.25">
      <c r="A132" s="18" t="s">
        <v>233</v>
      </c>
      <c r="B132" s="94" t="s">
        <v>206</v>
      </c>
      <c r="C132" s="105">
        <f>'[1]KV_1.1.sz.mell.'!C130</f>
        <v>15000000</v>
      </c>
      <c r="D132" s="105"/>
      <c r="E132" s="105"/>
      <c r="F132" s="105"/>
      <c r="G132" s="105"/>
      <c r="H132" s="105"/>
      <c r="I132" s="26"/>
      <c r="J132" s="25">
        <f t="shared" si="33"/>
        <v>0</v>
      </c>
      <c r="K132" s="88">
        <f t="shared" si="34"/>
        <v>15000000</v>
      </c>
    </row>
    <row r="133" spans="1:11" x14ac:dyDescent="0.25">
      <c r="A133" s="18" t="s">
        <v>234</v>
      </c>
      <c r="B133" s="94" t="s">
        <v>235</v>
      </c>
      <c r="C133" s="105">
        <f>'[1]KV_1.1.sz.mell.'!C131</f>
        <v>0</v>
      </c>
      <c r="D133" s="105"/>
      <c r="E133" s="105"/>
      <c r="F133" s="105"/>
      <c r="G133" s="105"/>
      <c r="H133" s="105"/>
      <c r="I133" s="26"/>
      <c r="J133" s="25">
        <f t="shared" si="33"/>
        <v>0</v>
      </c>
      <c r="K133" s="88">
        <f t="shared" si="34"/>
        <v>0</v>
      </c>
    </row>
    <row r="134" spans="1:11" ht="23.25" thickBot="1" x14ac:dyDescent="0.3">
      <c r="A134" s="95" t="s">
        <v>236</v>
      </c>
      <c r="B134" s="94" t="s">
        <v>237</v>
      </c>
      <c r="C134" s="107">
        <f>'[1]KV_1.1.sz.mell.'!C132</f>
        <v>0</v>
      </c>
      <c r="D134" s="107"/>
      <c r="E134" s="107"/>
      <c r="F134" s="107"/>
      <c r="G134" s="107"/>
      <c r="H134" s="107"/>
      <c r="I134" s="32"/>
      <c r="J134" s="31">
        <f t="shared" si="33"/>
        <v>0</v>
      </c>
      <c r="K134" s="89">
        <f t="shared" si="34"/>
        <v>0</v>
      </c>
    </row>
    <row r="135" spans="1:11" ht="15.75" thickBot="1" x14ac:dyDescent="0.3">
      <c r="A135" s="14" t="s">
        <v>49</v>
      </c>
      <c r="B135" s="108" t="s">
        <v>238</v>
      </c>
      <c r="C135" s="109">
        <f>'[1]KV_1.1.sz.mell.'!C133</f>
        <v>1148466326</v>
      </c>
      <c r="D135" s="110">
        <f t="shared" ref="D135:K135" si="35">+D100+D121</f>
        <v>30856564</v>
      </c>
      <c r="E135" s="110">
        <f t="shared" si="35"/>
        <v>0</v>
      </c>
      <c r="F135" s="110">
        <f t="shared" si="35"/>
        <v>0</v>
      </c>
      <c r="G135" s="110">
        <f t="shared" si="35"/>
        <v>0</v>
      </c>
      <c r="H135" s="110">
        <f t="shared" si="35"/>
        <v>0</v>
      </c>
      <c r="I135" s="16">
        <f t="shared" si="35"/>
        <v>0</v>
      </c>
      <c r="J135" s="16">
        <f t="shared" si="35"/>
        <v>30856564</v>
      </c>
      <c r="K135" s="17">
        <f t="shared" si="35"/>
        <v>1179322890</v>
      </c>
    </row>
    <row r="136" spans="1:11" ht="15.75" thickBot="1" x14ac:dyDescent="0.3">
      <c r="A136" s="14" t="s">
        <v>239</v>
      </c>
      <c r="B136" s="108" t="s">
        <v>240</v>
      </c>
      <c r="C136" s="109">
        <f>'[1]KV_1.1.sz.mell.'!C134</f>
        <v>0</v>
      </c>
      <c r="D136" s="110">
        <f t="shared" ref="D136:K136" si="36">+D137+D138+D139</f>
        <v>0</v>
      </c>
      <c r="E136" s="110">
        <f t="shared" si="36"/>
        <v>0</v>
      </c>
      <c r="F136" s="110">
        <f t="shared" si="36"/>
        <v>0</v>
      </c>
      <c r="G136" s="110">
        <f t="shared" si="36"/>
        <v>0</v>
      </c>
      <c r="H136" s="110">
        <f t="shared" si="36"/>
        <v>0</v>
      </c>
      <c r="I136" s="16">
        <f t="shared" si="36"/>
        <v>0</v>
      </c>
      <c r="J136" s="16">
        <f t="shared" si="36"/>
        <v>0</v>
      </c>
      <c r="K136" s="17">
        <f t="shared" si="36"/>
        <v>0</v>
      </c>
    </row>
    <row r="137" spans="1:11" x14ac:dyDescent="0.25">
      <c r="A137" s="18" t="s">
        <v>65</v>
      </c>
      <c r="B137" s="104" t="s">
        <v>241</v>
      </c>
      <c r="C137" s="105">
        <f>'[1]KV_1.1.sz.mell.'!C135</f>
        <v>0</v>
      </c>
      <c r="D137" s="105"/>
      <c r="E137" s="105"/>
      <c r="F137" s="105"/>
      <c r="G137" s="105"/>
      <c r="H137" s="105"/>
      <c r="I137" s="26"/>
      <c r="J137" s="20">
        <f>D137+E137+F137+G137+H137+I137</f>
        <v>0</v>
      </c>
      <c r="K137" s="88">
        <f>C137+J137</f>
        <v>0</v>
      </c>
    </row>
    <row r="138" spans="1:11" x14ac:dyDescent="0.25">
      <c r="A138" s="18" t="s">
        <v>66</v>
      </c>
      <c r="B138" s="104" t="s">
        <v>242</v>
      </c>
      <c r="C138" s="105">
        <f>'[1]KV_1.1.sz.mell.'!C136</f>
        <v>0</v>
      </c>
      <c r="D138" s="105"/>
      <c r="E138" s="105"/>
      <c r="F138" s="105"/>
      <c r="G138" s="105"/>
      <c r="H138" s="105"/>
      <c r="I138" s="26"/>
      <c r="J138" s="20">
        <f>D138+E138+F138+G138+H138+I138</f>
        <v>0</v>
      </c>
      <c r="K138" s="88">
        <f>C138+J138</f>
        <v>0</v>
      </c>
    </row>
    <row r="139" spans="1:11" ht="15.75" thickBot="1" x14ac:dyDescent="0.3">
      <c r="A139" s="95" t="s">
        <v>67</v>
      </c>
      <c r="B139" s="104" t="s">
        <v>243</v>
      </c>
      <c r="C139" s="105">
        <f>'[1]KV_1.1.sz.mell.'!C137</f>
        <v>0</v>
      </c>
      <c r="D139" s="105"/>
      <c r="E139" s="105"/>
      <c r="F139" s="105"/>
      <c r="G139" s="105"/>
      <c r="H139" s="105"/>
      <c r="I139" s="26"/>
      <c r="J139" s="20">
        <f>D139+E139+F139+G139+H139+I139</f>
        <v>0</v>
      </c>
      <c r="K139" s="88">
        <f>C139+J139</f>
        <v>0</v>
      </c>
    </row>
    <row r="140" spans="1:11" ht="15.75" thickBot="1" x14ac:dyDescent="0.3">
      <c r="A140" s="14" t="s">
        <v>72</v>
      </c>
      <c r="B140" s="108" t="s">
        <v>244</v>
      </c>
      <c r="C140" s="109">
        <f>'[1]KV_1.1.sz.mell.'!C138</f>
        <v>0</v>
      </c>
      <c r="D140" s="110">
        <f t="shared" ref="D140:K140" si="37">SUM(D141:D146)</f>
        <v>0</v>
      </c>
      <c r="E140" s="110">
        <f t="shared" si="37"/>
        <v>0</v>
      </c>
      <c r="F140" s="110">
        <f t="shared" si="37"/>
        <v>0</v>
      </c>
      <c r="G140" s="110">
        <f t="shared" si="37"/>
        <v>0</v>
      </c>
      <c r="H140" s="110">
        <f t="shared" si="37"/>
        <v>0</v>
      </c>
      <c r="I140" s="16">
        <f t="shared" si="37"/>
        <v>0</v>
      </c>
      <c r="J140" s="16">
        <f t="shared" si="37"/>
        <v>0</v>
      </c>
      <c r="K140" s="17">
        <f t="shared" si="37"/>
        <v>0</v>
      </c>
    </row>
    <row r="141" spans="1:11" x14ac:dyDescent="0.25">
      <c r="A141" s="18" t="s">
        <v>74</v>
      </c>
      <c r="B141" s="111" t="s">
        <v>245</v>
      </c>
      <c r="C141" s="105">
        <f>'[1]KV_1.1.sz.mell.'!C139</f>
        <v>0</v>
      </c>
      <c r="D141" s="105"/>
      <c r="E141" s="105"/>
      <c r="F141" s="105"/>
      <c r="G141" s="105"/>
      <c r="H141" s="105"/>
      <c r="I141" s="26"/>
      <c r="J141" s="25">
        <f t="shared" ref="J141:J146" si="38">D141+E141+F141+G141+H141+I141</f>
        <v>0</v>
      </c>
      <c r="K141" s="88">
        <f t="shared" ref="K141:K146" si="39">C141+J141</f>
        <v>0</v>
      </c>
    </row>
    <row r="142" spans="1:11" x14ac:dyDescent="0.25">
      <c r="A142" s="18" t="s">
        <v>76</v>
      </c>
      <c r="B142" s="111" t="s">
        <v>246</v>
      </c>
      <c r="C142" s="105">
        <f>'[1]KV_1.1.sz.mell.'!C140</f>
        <v>0</v>
      </c>
      <c r="D142" s="105"/>
      <c r="E142" s="105"/>
      <c r="F142" s="105"/>
      <c r="G142" s="105"/>
      <c r="H142" s="105"/>
      <c r="I142" s="26"/>
      <c r="J142" s="25">
        <f t="shared" si="38"/>
        <v>0</v>
      </c>
      <c r="K142" s="88">
        <f t="shared" si="39"/>
        <v>0</v>
      </c>
    </row>
    <row r="143" spans="1:11" x14ac:dyDescent="0.25">
      <c r="A143" s="18" t="s">
        <v>78</v>
      </c>
      <c r="B143" s="111" t="s">
        <v>247</v>
      </c>
      <c r="C143" s="105">
        <f>'[1]KV_1.1.sz.mell.'!C141</f>
        <v>0</v>
      </c>
      <c r="D143" s="105"/>
      <c r="E143" s="105"/>
      <c r="F143" s="105"/>
      <c r="G143" s="105"/>
      <c r="H143" s="105"/>
      <c r="I143" s="26"/>
      <c r="J143" s="25">
        <f t="shared" si="38"/>
        <v>0</v>
      </c>
      <c r="K143" s="88">
        <f t="shared" si="39"/>
        <v>0</v>
      </c>
    </row>
    <row r="144" spans="1:11" x14ac:dyDescent="0.25">
      <c r="A144" s="18" t="s">
        <v>80</v>
      </c>
      <c r="B144" s="111" t="s">
        <v>248</v>
      </c>
      <c r="C144" s="105">
        <f>'[1]KV_1.1.sz.mell.'!C142</f>
        <v>0</v>
      </c>
      <c r="D144" s="105"/>
      <c r="E144" s="105"/>
      <c r="F144" s="105"/>
      <c r="G144" s="105"/>
      <c r="H144" s="105"/>
      <c r="I144" s="26"/>
      <c r="J144" s="25">
        <f t="shared" si="38"/>
        <v>0</v>
      </c>
      <c r="K144" s="88">
        <f t="shared" si="39"/>
        <v>0</v>
      </c>
    </row>
    <row r="145" spans="1:11" x14ac:dyDescent="0.25">
      <c r="A145" s="18" t="s">
        <v>82</v>
      </c>
      <c r="B145" s="111" t="s">
        <v>249</v>
      </c>
      <c r="C145" s="105">
        <f>'[1]KV_1.1.sz.mell.'!C143</f>
        <v>0</v>
      </c>
      <c r="D145" s="105"/>
      <c r="E145" s="105"/>
      <c r="F145" s="105"/>
      <c r="G145" s="105"/>
      <c r="H145" s="105"/>
      <c r="I145" s="26"/>
      <c r="J145" s="25">
        <f t="shared" si="38"/>
        <v>0</v>
      </c>
      <c r="K145" s="88">
        <f t="shared" si="39"/>
        <v>0</v>
      </c>
    </row>
    <row r="146" spans="1:11" ht="15.75" thickBot="1" x14ac:dyDescent="0.3">
      <c r="A146" s="95" t="s">
        <v>84</v>
      </c>
      <c r="B146" s="111" t="s">
        <v>250</v>
      </c>
      <c r="C146" s="105">
        <f>'[1]KV_1.1.sz.mell.'!C144</f>
        <v>0</v>
      </c>
      <c r="D146" s="105"/>
      <c r="E146" s="105"/>
      <c r="F146" s="105"/>
      <c r="G146" s="105"/>
      <c r="H146" s="105"/>
      <c r="I146" s="26"/>
      <c r="J146" s="25">
        <f t="shared" si="38"/>
        <v>0</v>
      </c>
      <c r="K146" s="88">
        <f t="shared" si="39"/>
        <v>0</v>
      </c>
    </row>
    <row r="147" spans="1:11" ht="15.75" thickBot="1" x14ac:dyDescent="0.3">
      <c r="A147" s="14" t="s">
        <v>96</v>
      </c>
      <c r="B147" s="108" t="s">
        <v>251</v>
      </c>
      <c r="C147" s="112">
        <f>'[1]KV_1.1.sz.mell.'!C145</f>
        <v>0</v>
      </c>
      <c r="D147" s="113">
        <f t="shared" ref="D147:K147" si="40">+D148+D149+D150+D151</f>
        <v>9621966</v>
      </c>
      <c r="E147" s="113">
        <f t="shared" si="40"/>
        <v>0</v>
      </c>
      <c r="F147" s="113">
        <f t="shared" si="40"/>
        <v>0</v>
      </c>
      <c r="G147" s="113">
        <f t="shared" si="40"/>
        <v>0</v>
      </c>
      <c r="H147" s="113">
        <f t="shared" si="40"/>
        <v>0</v>
      </c>
      <c r="I147" s="36">
        <f t="shared" si="40"/>
        <v>0</v>
      </c>
      <c r="J147" s="36">
        <f t="shared" si="40"/>
        <v>9621966</v>
      </c>
      <c r="K147" s="37">
        <f t="shared" si="40"/>
        <v>9621966</v>
      </c>
    </row>
    <row r="148" spans="1:11" x14ac:dyDescent="0.25">
      <c r="A148" s="18" t="s">
        <v>98</v>
      </c>
      <c r="B148" s="111" t="s">
        <v>252</v>
      </c>
      <c r="C148" s="105">
        <f>'[1]KV_1.1.sz.mell.'!C146</f>
        <v>0</v>
      </c>
      <c r="D148" s="105"/>
      <c r="E148" s="105"/>
      <c r="F148" s="105"/>
      <c r="G148" s="105"/>
      <c r="H148" s="105"/>
      <c r="I148" s="26"/>
      <c r="J148" s="25">
        <f>D148+E148+F148+G148+H148+I148</f>
        <v>0</v>
      </c>
      <c r="K148" s="88">
        <f>C148+J148</f>
        <v>0</v>
      </c>
    </row>
    <row r="149" spans="1:11" x14ac:dyDescent="0.25">
      <c r="A149" s="18" t="s">
        <v>100</v>
      </c>
      <c r="B149" s="111" t="s">
        <v>253</v>
      </c>
      <c r="C149" s="105">
        <f>'[1]KV_1.1.sz.mell.'!C147</f>
        <v>0</v>
      </c>
      <c r="D149" s="105">
        <v>8826304</v>
      </c>
      <c r="E149" s="105"/>
      <c r="F149" s="105"/>
      <c r="G149" s="105"/>
      <c r="H149" s="105"/>
      <c r="I149" s="26"/>
      <c r="J149" s="25">
        <f>D149+E149+F149+G149+H149+I149</f>
        <v>8826304</v>
      </c>
      <c r="K149" s="88">
        <f>C149+J149</f>
        <v>8826304</v>
      </c>
    </row>
    <row r="150" spans="1:11" x14ac:dyDescent="0.25">
      <c r="A150" s="18" t="s">
        <v>102</v>
      </c>
      <c r="B150" s="111" t="s">
        <v>254</v>
      </c>
      <c r="C150" s="105">
        <f>'[1]KV_1.1.sz.mell.'!C148</f>
        <v>0</v>
      </c>
      <c r="D150" s="105"/>
      <c r="E150" s="105"/>
      <c r="F150" s="105"/>
      <c r="G150" s="105"/>
      <c r="H150" s="105"/>
      <c r="I150" s="26"/>
      <c r="J150" s="25">
        <f>D150+E150+F150+G150+H150+I150</f>
        <v>0</v>
      </c>
      <c r="K150" s="88">
        <f>C150+J150</f>
        <v>0</v>
      </c>
    </row>
    <row r="151" spans="1:11" ht="15.75" thickBot="1" x14ac:dyDescent="0.3">
      <c r="A151" s="95" t="s">
        <v>104</v>
      </c>
      <c r="B151" s="114" t="s">
        <v>255</v>
      </c>
      <c r="C151" s="105">
        <f>'[1]KV_1.1.sz.mell.'!C149</f>
        <v>0</v>
      </c>
      <c r="D151" s="105">
        <v>795662</v>
      </c>
      <c r="E151" s="105"/>
      <c r="F151" s="105"/>
      <c r="G151" s="105"/>
      <c r="H151" s="105"/>
      <c r="I151" s="26"/>
      <c r="J151" s="25">
        <f>D151+E151+F151+G151+H151+I151</f>
        <v>795662</v>
      </c>
      <c r="K151" s="88">
        <f>C151+J151</f>
        <v>795662</v>
      </c>
    </row>
    <row r="152" spans="1:11" ht="15.75" thickBot="1" x14ac:dyDescent="0.3">
      <c r="A152" s="14" t="s">
        <v>256</v>
      </c>
      <c r="B152" s="108" t="s">
        <v>257</v>
      </c>
      <c r="C152" s="115">
        <f>'[1]KV_1.1.sz.mell.'!C150</f>
        <v>0</v>
      </c>
      <c r="D152" s="116">
        <f t="shared" ref="D152:K152" si="41">SUM(D153:D157)</f>
        <v>0</v>
      </c>
      <c r="E152" s="116">
        <f t="shared" si="41"/>
        <v>0</v>
      </c>
      <c r="F152" s="116">
        <f t="shared" si="41"/>
        <v>0</v>
      </c>
      <c r="G152" s="116">
        <f t="shared" si="41"/>
        <v>0</v>
      </c>
      <c r="H152" s="116">
        <f t="shared" si="41"/>
        <v>0</v>
      </c>
      <c r="I152" s="117">
        <f t="shared" si="41"/>
        <v>0</v>
      </c>
      <c r="J152" s="117">
        <f t="shared" si="41"/>
        <v>0</v>
      </c>
      <c r="K152" s="118">
        <f t="shared" si="41"/>
        <v>0</v>
      </c>
    </row>
    <row r="153" spans="1:11" x14ac:dyDescent="0.25">
      <c r="A153" s="18" t="s">
        <v>110</v>
      </c>
      <c r="B153" s="111" t="s">
        <v>258</v>
      </c>
      <c r="C153" s="105">
        <f>'[1]KV_1.1.sz.mell.'!C151</f>
        <v>0</v>
      </c>
      <c r="D153" s="105"/>
      <c r="E153" s="105"/>
      <c r="F153" s="105"/>
      <c r="G153" s="105"/>
      <c r="H153" s="105"/>
      <c r="I153" s="26"/>
      <c r="J153" s="25">
        <f t="shared" ref="J153:J159" si="42">D153+E153+F153+G153+H153+I153</f>
        <v>0</v>
      </c>
      <c r="K153" s="88">
        <f t="shared" ref="K153:K159" si="43">C153+J153</f>
        <v>0</v>
      </c>
    </row>
    <row r="154" spans="1:11" x14ac:dyDescent="0.25">
      <c r="A154" s="18" t="s">
        <v>112</v>
      </c>
      <c r="B154" s="111" t="s">
        <v>259</v>
      </c>
      <c r="C154" s="105"/>
      <c r="D154" s="105"/>
      <c r="E154" s="105"/>
      <c r="F154" s="105"/>
      <c r="G154" s="105"/>
      <c r="H154" s="105"/>
      <c r="I154" s="26"/>
      <c r="J154" s="25">
        <f t="shared" si="42"/>
        <v>0</v>
      </c>
      <c r="K154" s="88">
        <f t="shared" si="43"/>
        <v>0</v>
      </c>
    </row>
    <row r="155" spans="1:11" x14ac:dyDescent="0.25">
      <c r="A155" s="18" t="s">
        <v>114</v>
      </c>
      <c r="B155" s="111" t="s">
        <v>260</v>
      </c>
      <c r="C155" s="105">
        <f>'[1]KV_1.1.sz.mell.'!C153</f>
        <v>0</v>
      </c>
      <c r="D155" s="105"/>
      <c r="E155" s="105"/>
      <c r="F155" s="105"/>
      <c r="G155" s="105"/>
      <c r="H155" s="105"/>
      <c r="I155" s="26"/>
      <c r="J155" s="25">
        <f t="shared" si="42"/>
        <v>0</v>
      </c>
      <c r="K155" s="88">
        <f t="shared" si="43"/>
        <v>0</v>
      </c>
    </row>
    <row r="156" spans="1:11" ht="22.5" x14ac:dyDescent="0.25">
      <c r="A156" s="18" t="s">
        <v>116</v>
      </c>
      <c r="B156" s="111" t="s">
        <v>261</v>
      </c>
      <c r="C156" s="105">
        <f>'[1]KV_1.1.sz.mell.'!C154</f>
        <v>0</v>
      </c>
      <c r="D156" s="105"/>
      <c r="E156" s="105"/>
      <c r="F156" s="105"/>
      <c r="G156" s="105"/>
      <c r="H156" s="105"/>
      <c r="I156" s="26"/>
      <c r="J156" s="25">
        <f t="shared" si="42"/>
        <v>0</v>
      </c>
      <c r="K156" s="88">
        <f t="shared" si="43"/>
        <v>0</v>
      </c>
    </row>
    <row r="157" spans="1:11" ht="15.75" thickBot="1" x14ac:dyDescent="0.3">
      <c r="A157" s="18" t="s">
        <v>262</v>
      </c>
      <c r="B157" s="111" t="s">
        <v>263</v>
      </c>
      <c r="C157" s="105">
        <f>'[1]KV_1.1.sz.mell.'!C155</f>
        <v>0</v>
      </c>
      <c r="D157" s="105"/>
      <c r="E157" s="107"/>
      <c r="F157" s="107"/>
      <c r="G157" s="107"/>
      <c r="H157" s="107"/>
      <c r="I157" s="32"/>
      <c r="J157" s="31">
        <f t="shared" si="42"/>
        <v>0</v>
      </c>
      <c r="K157" s="89">
        <f t="shared" si="43"/>
        <v>0</v>
      </c>
    </row>
    <row r="158" spans="1:11" ht="15.75" thickBot="1" x14ac:dyDescent="0.3">
      <c r="A158" s="14" t="s">
        <v>118</v>
      </c>
      <c r="B158" s="108" t="s">
        <v>264</v>
      </c>
      <c r="C158" s="115">
        <f>'[1]KV_1.1.sz.mell.'!C156</f>
        <v>0</v>
      </c>
      <c r="D158" s="115"/>
      <c r="E158" s="115"/>
      <c r="F158" s="115"/>
      <c r="G158" s="115"/>
      <c r="H158" s="115"/>
      <c r="I158" s="119"/>
      <c r="J158" s="117">
        <f t="shared" si="42"/>
        <v>0</v>
      </c>
      <c r="K158" s="120">
        <f t="shared" si="43"/>
        <v>0</v>
      </c>
    </row>
    <row r="159" spans="1:11" ht="15.75" thickBot="1" x14ac:dyDescent="0.3">
      <c r="A159" s="14" t="s">
        <v>265</v>
      </c>
      <c r="B159" s="108" t="s">
        <v>266</v>
      </c>
      <c r="C159" s="115">
        <f>'[1]KV_1.1.sz.mell.'!C157</f>
        <v>0</v>
      </c>
      <c r="D159" s="115"/>
      <c r="E159" s="121"/>
      <c r="F159" s="121"/>
      <c r="G159" s="121"/>
      <c r="H159" s="121"/>
      <c r="I159" s="122"/>
      <c r="J159" s="123">
        <f t="shared" si="42"/>
        <v>0</v>
      </c>
      <c r="K159" s="22">
        <f t="shared" si="43"/>
        <v>0</v>
      </c>
    </row>
    <row r="160" spans="1:11" ht="15.75" thickBot="1" x14ac:dyDescent="0.3">
      <c r="A160" s="14" t="s">
        <v>267</v>
      </c>
      <c r="B160" s="108" t="s">
        <v>268</v>
      </c>
      <c r="C160" s="124">
        <f>'[1]KV_1.1.sz.mell.'!C158</f>
        <v>0</v>
      </c>
      <c r="D160" s="125">
        <f t="shared" ref="D160:K160" si="44">+D136+D140+D147+D152+D158+D159</f>
        <v>9621966</v>
      </c>
      <c r="E160" s="125">
        <f t="shared" si="44"/>
        <v>0</v>
      </c>
      <c r="F160" s="125">
        <f t="shared" si="44"/>
        <v>0</v>
      </c>
      <c r="G160" s="125">
        <f t="shared" si="44"/>
        <v>0</v>
      </c>
      <c r="H160" s="125">
        <f t="shared" si="44"/>
        <v>0</v>
      </c>
      <c r="I160" s="126">
        <f t="shared" si="44"/>
        <v>0</v>
      </c>
      <c r="J160" s="126">
        <f t="shared" si="44"/>
        <v>9621966</v>
      </c>
      <c r="K160" s="127">
        <f t="shared" si="44"/>
        <v>9621966</v>
      </c>
    </row>
    <row r="161" spans="1:11" ht="15.75" thickBot="1" x14ac:dyDescent="0.3">
      <c r="A161" s="128" t="s">
        <v>269</v>
      </c>
      <c r="B161" s="129" t="s">
        <v>270</v>
      </c>
      <c r="C161" s="124">
        <f>'[1]KV_1.1.sz.mell.'!C159</f>
        <v>1148466326</v>
      </c>
      <c r="D161" s="125">
        <f t="shared" ref="D161:K161" si="45">+D135+D160</f>
        <v>40478530</v>
      </c>
      <c r="E161" s="125">
        <f t="shared" si="45"/>
        <v>0</v>
      </c>
      <c r="F161" s="125">
        <f t="shared" si="45"/>
        <v>0</v>
      </c>
      <c r="G161" s="125">
        <f t="shared" si="45"/>
        <v>0</v>
      </c>
      <c r="H161" s="125">
        <f t="shared" si="45"/>
        <v>0</v>
      </c>
      <c r="I161" s="126">
        <f t="shared" si="45"/>
        <v>0</v>
      </c>
      <c r="J161" s="126">
        <f t="shared" si="45"/>
        <v>40478530</v>
      </c>
      <c r="K161" s="127">
        <f t="shared" si="45"/>
        <v>1188944856</v>
      </c>
    </row>
    <row r="162" spans="1:11" ht="15.75" x14ac:dyDescent="0.25">
      <c r="A162" s="130"/>
      <c r="B162" s="130"/>
      <c r="C162" s="130">
        <f>'[1]KV_1.1.sz.mell.'!C160</f>
        <v>0</v>
      </c>
      <c r="D162" s="130"/>
      <c r="E162" s="130"/>
      <c r="F162" s="130"/>
      <c r="G162" s="130"/>
      <c r="H162" s="130"/>
      <c r="I162" s="130"/>
      <c r="J162" s="130"/>
      <c r="K162" s="130">
        <f>K93-K161</f>
        <v>0</v>
      </c>
    </row>
    <row r="163" spans="1:11" ht="15.75" x14ac:dyDescent="0.25">
      <c r="A163" s="151" t="s">
        <v>271</v>
      </c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</row>
    <row r="164" spans="1:11" ht="16.5" thickBot="1" x14ac:dyDescent="0.3">
      <c r="A164" s="140" t="s">
        <v>272</v>
      </c>
      <c r="B164" s="140"/>
      <c r="C164" s="131"/>
      <c r="D164" s="132"/>
      <c r="E164" s="132"/>
      <c r="F164" s="132"/>
      <c r="G164" s="132"/>
      <c r="H164" s="132"/>
      <c r="I164" s="132"/>
      <c r="J164" s="132"/>
      <c r="K164" s="131" t="str">
        <f>K96</f>
        <v>Forintban!</v>
      </c>
    </row>
    <row r="165" spans="1:11" ht="21.75" thickBot="1" x14ac:dyDescent="0.3">
      <c r="A165" s="14">
        <v>1</v>
      </c>
      <c r="B165" s="133" t="s">
        <v>273</v>
      </c>
      <c r="C165" s="134">
        <f>+C68-C135</f>
        <v>-494548796</v>
      </c>
      <c r="D165" s="16">
        <f t="shared" ref="D165:K165" si="46">+D68-D135</f>
        <v>16585314</v>
      </c>
      <c r="E165" s="16">
        <f t="shared" si="46"/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6">
        <f t="shared" si="46"/>
        <v>16585314</v>
      </c>
      <c r="K165" s="17">
        <f t="shared" si="46"/>
        <v>-477963482</v>
      </c>
    </row>
    <row r="166" spans="1:11" ht="32.25" thickBot="1" x14ac:dyDescent="0.3">
      <c r="A166" s="14" t="s">
        <v>35</v>
      </c>
      <c r="B166" s="133" t="s">
        <v>274</v>
      </c>
      <c r="C166" s="16">
        <f>+C92-C160</f>
        <v>494548796</v>
      </c>
      <c r="D166" s="16">
        <f t="shared" ref="D166:K166" si="47">+D92-D160</f>
        <v>-16585314</v>
      </c>
      <c r="E166" s="16">
        <f t="shared" si="47"/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6">
        <f t="shared" si="47"/>
        <v>-16585314</v>
      </c>
      <c r="K166" s="17">
        <f t="shared" si="47"/>
        <v>477963482</v>
      </c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opLeftCell="A148" workbookViewId="0">
      <selection activeCell="N9" sqref="N9"/>
    </sheetView>
  </sheetViews>
  <sheetFormatPr defaultRowHeight="15" x14ac:dyDescent="0.25"/>
  <cols>
    <col min="1" max="1" width="6.42578125" customWidth="1"/>
    <col min="2" max="2" width="51.140625" customWidth="1"/>
    <col min="3" max="11" width="12.7109375" customWidth="1"/>
  </cols>
  <sheetData>
    <row r="1" spans="1:11" ht="15.75" x14ac:dyDescent="0.25">
      <c r="A1" s="1"/>
      <c r="B1" s="152" t="s">
        <v>275</v>
      </c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5.75" x14ac:dyDescent="0.25">
      <c r="A2" s="1"/>
      <c r="B2" s="1"/>
      <c r="C2" s="2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154" t="str">
        <f>CONCATENATE([1]RM_ALAPADATOK!A4)</f>
        <v/>
      </c>
      <c r="B3" s="154"/>
      <c r="C3" s="155"/>
      <c r="D3" s="154"/>
      <c r="E3" s="154"/>
      <c r="F3" s="154"/>
      <c r="G3" s="154"/>
      <c r="H3" s="154"/>
      <c r="I3" s="154"/>
      <c r="J3" s="154"/>
      <c r="K3" s="154"/>
    </row>
    <row r="4" spans="1:11" ht="15.75" x14ac:dyDescent="0.25">
      <c r="A4" s="154" t="str">
        <f>CONCATENATE([1]RM_ALAPADATOK!D7," ÉVI KÖLTSÉGVETÉSI RENDELET KÖTELEZŐ FELADATOK BEVÉTELEINEK KIADÁSAINAK MÓDOSÍTÁSA")</f>
        <v>2021. ÉVI KÖLTSÉGVETÉSI RENDELET KÖTELEZŐ FELADATOK BEVÉTELEINEK KIADÁSAINAK MÓDOSÍTÁSA</v>
      </c>
      <c r="B4" s="154"/>
      <c r="C4" s="155"/>
      <c r="D4" s="154"/>
      <c r="E4" s="154"/>
      <c r="F4" s="154"/>
      <c r="G4" s="154"/>
      <c r="H4" s="154"/>
      <c r="I4" s="154"/>
      <c r="J4" s="154"/>
      <c r="K4" s="154"/>
    </row>
    <row r="5" spans="1:11" ht="15.75" x14ac:dyDescent="0.25">
      <c r="A5" s="1"/>
      <c r="B5" s="1"/>
      <c r="C5" s="2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A6" s="156" t="s">
        <v>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16.5" thickBot="1" x14ac:dyDescent="0.3">
      <c r="A7" s="157" t="s">
        <v>1</v>
      </c>
      <c r="B7" s="157"/>
      <c r="C7" s="4"/>
      <c r="D7" s="3"/>
      <c r="E7" s="3"/>
      <c r="F7" s="3"/>
      <c r="G7" s="3"/>
      <c r="H7" s="3"/>
      <c r="I7" s="3"/>
      <c r="J7" s="3"/>
      <c r="K7" s="4" t="s">
        <v>2</v>
      </c>
    </row>
    <row r="8" spans="1:11" x14ac:dyDescent="0.25">
      <c r="A8" s="143" t="s">
        <v>3</v>
      </c>
      <c r="B8" s="145" t="s">
        <v>4</v>
      </c>
      <c r="C8" s="147" t="str">
        <f>+CONCATENATE(LEFT([1]RM_ÖSSZEFÜGGÉSEK!A6,4),". évi")</f>
        <v>2021. évi</v>
      </c>
      <c r="D8" s="148"/>
      <c r="E8" s="149"/>
      <c r="F8" s="149"/>
      <c r="G8" s="149"/>
      <c r="H8" s="149"/>
      <c r="I8" s="149"/>
      <c r="J8" s="149"/>
      <c r="K8" s="150"/>
    </row>
    <row r="9" spans="1:11" ht="48.75" thickBot="1" x14ac:dyDescent="0.3">
      <c r="A9" s="144"/>
      <c r="B9" s="146"/>
      <c r="C9" s="5" t="s">
        <v>5</v>
      </c>
      <c r="D9" s="6" t="str">
        <f>'[1]RM_1.1.sz.mell.'!D9</f>
        <v xml:space="preserve">1 . sz. módosítás </v>
      </c>
      <c r="E9" s="6" t="str">
        <f>'[1]RM_1.1.sz.mell.'!E9</f>
        <v xml:space="preserve">… . sz. módosítás </v>
      </c>
      <c r="F9" s="6" t="str">
        <f>'[1]RM_1.1.sz.mell.'!F9</f>
        <v xml:space="preserve">… . sz. módosítás </v>
      </c>
      <c r="G9" s="6" t="str">
        <f>'[1]RM_1.1.sz.mell.'!G9</f>
        <v xml:space="preserve">… . sz. módosítás </v>
      </c>
      <c r="H9" s="6" t="str">
        <f>'[1]RM_1.1.sz.mell.'!H9</f>
        <v xml:space="preserve">… . sz. módosítás </v>
      </c>
      <c r="I9" s="6" t="str">
        <f>'[1]RM_1.1.sz.mell.'!I9</f>
        <v xml:space="preserve">… . sz. módosítás </v>
      </c>
      <c r="J9" s="7" t="str">
        <f>'[1]RM_1.1.sz.mell.'!J9</f>
        <v>Módosítások összesen</v>
      </c>
      <c r="K9" s="8" t="str">
        <f>'[1]RM_1.1.sz.mell.'!K9</f>
        <v>….számú módosítás utáni előirányzat</v>
      </c>
    </row>
    <row r="10" spans="1:11" ht="15.75" thickBot="1" x14ac:dyDescent="0.3">
      <c r="A10" s="9" t="s">
        <v>10</v>
      </c>
      <c r="B10" s="10" t="s">
        <v>11</v>
      </c>
      <c r="C10" s="11" t="s">
        <v>12</v>
      </c>
      <c r="D10" s="11" t="s">
        <v>13</v>
      </c>
      <c r="E10" s="12" t="s">
        <v>14</v>
      </c>
      <c r="F10" s="12" t="s">
        <v>15</v>
      </c>
      <c r="G10" s="12" t="s">
        <v>16</v>
      </c>
      <c r="H10" s="12" t="s">
        <v>17</v>
      </c>
      <c r="I10" s="12" t="s">
        <v>18</v>
      </c>
      <c r="J10" s="12" t="s">
        <v>19</v>
      </c>
      <c r="K10" s="13" t="s">
        <v>20</v>
      </c>
    </row>
    <row r="11" spans="1:11" ht="15.75" thickBot="1" x14ac:dyDescent="0.3">
      <c r="A11" s="14" t="s">
        <v>21</v>
      </c>
      <c r="B11" s="15" t="s">
        <v>22</v>
      </c>
      <c r="C11" s="16">
        <f>'[1]KV_1.2.sz.mell.'!C10</f>
        <v>127490702</v>
      </c>
      <c r="D11" s="16">
        <f t="shared" ref="D11:K11" si="0">+D12+D13+D14+D15+D16+D17</f>
        <v>669177</v>
      </c>
      <c r="E11" s="16">
        <f t="shared" si="0"/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669177</v>
      </c>
      <c r="K11" s="17">
        <f t="shared" si="0"/>
        <v>128159879</v>
      </c>
    </row>
    <row r="12" spans="1:11" x14ac:dyDescent="0.25">
      <c r="A12" s="18" t="s">
        <v>23</v>
      </c>
      <c r="B12" s="19" t="s">
        <v>24</v>
      </c>
      <c r="C12" s="20">
        <f>'[1]KV_1.2.sz.mell.'!C11</f>
        <v>0</v>
      </c>
      <c r="D12" s="21"/>
      <c r="E12" s="21"/>
      <c r="F12" s="21"/>
      <c r="G12" s="21"/>
      <c r="H12" s="21"/>
      <c r="I12" s="21"/>
      <c r="J12" s="20">
        <f t="shared" ref="J12:J17" si="1">D12+E12+F12+G12+H12+I12</f>
        <v>0</v>
      </c>
      <c r="K12" s="22">
        <f t="shared" ref="K12:K17" si="2">C12+J12</f>
        <v>0</v>
      </c>
    </row>
    <row r="13" spans="1:11" x14ac:dyDescent="0.25">
      <c r="A13" s="23" t="s">
        <v>25</v>
      </c>
      <c r="B13" s="24" t="s">
        <v>26</v>
      </c>
      <c r="C13" s="25">
        <f>'[1]KV_1.2.sz.mell.'!C12</f>
        <v>77642350</v>
      </c>
      <c r="D13" s="26"/>
      <c r="E13" s="21"/>
      <c r="F13" s="21"/>
      <c r="G13" s="21"/>
      <c r="H13" s="21"/>
      <c r="I13" s="21"/>
      <c r="J13" s="20">
        <f t="shared" si="1"/>
        <v>0</v>
      </c>
      <c r="K13" s="22">
        <f t="shared" si="2"/>
        <v>77642350</v>
      </c>
    </row>
    <row r="14" spans="1:11" x14ac:dyDescent="0.25">
      <c r="A14" s="23" t="s">
        <v>27</v>
      </c>
      <c r="B14" s="24" t="s">
        <v>28</v>
      </c>
      <c r="C14" s="25">
        <f>'[1]KV_1.2.sz.mell.'!C13</f>
        <v>44045772</v>
      </c>
      <c r="D14" s="26">
        <v>669177</v>
      </c>
      <c r="E14" s="21"/>
      <c r="F14" s="21"/>
      <c r="G14" s="21"/>
      <c r="H14" s="21"/>
      <c r="I14" s="21"/>
      <c r="J14" s="20">
        <f t="shared" si="1"/>
        <v>669177</v>
      </c>
      <c r="K14" s="22">
        <f t="shared" si="2"/>
        <v>44714949</v>
      </c>
    </row>
    <row r="15" spans="1:11" x14ac:dyDescent="0.25">
      <c r="A15" s="23" t="s">
        <v>29</v>
      </c>
      <c r="B15" s="24" t="s">
        <v>30</v>
      </c>
      <c r="C15" s="25">
        <f>'[1]KV_1.2.sz.mell.'!C14</f>
        <v>5802580</v>
      </c>
      <c r="D15" s="26"/>
      <c r="E15" s="21"/>
      <c r="F15" s="21"/>
      <c r="G15" s="21"/>
      <c r="H15" s="21"/>
      <c r="I15" s="21"/>
      <c r="J15" s="20">
        <f t="shared" si="1"/>
        <v>0</v>
      </c>
      <c r="K15" s="22">
        <f t="shared" si="2"/>
        <v>5802580</v>
      </c>
    </row>
    <row r="16" spans="1:11" x14ac:dyDescent="0.25">
      <c r="A16" s="23" t="s">
        <v>31</v>
      </c>
      <c r="B16" s="27" t="s">
        <v>32</v>
      </c>
      <c r="C16" s="25">
        <f>'[1]KV_1.2.sz.mell.'!C15</f>
        <v>0</v>
      </c>
      <c r="D16" s="26"/>
      <c r="E16" s="21"/>
      <c r="F16" s="21"/>
      <c r="G16" s="21"/>
      <c r="H16" s="21"/>
      <c r="I16" s="21"/>
      <c r="J16" s="20">
        <f t="shared" si="1"/>
        <v>0</v>
      </c>
      <c r="K16" s="22">
        <f t="shared" si="2"/>
        <v>0</v>
      </c>
    </row>
    <row r="17" spans="1:11" ht="15.75" thickBot="1" x14ac:dyDescent="0.3">
      <c r="A17" s="28" t="s">
        <v>33</v>
      </c>
      <c r="B17" s="29" t="s">
        <v>34</v>
      </c>
      <c r="C17" s="25">
        <f>'[1]KV_1.2.sz.mell.'!C16</f>
        <v>0</v>
      </c>
      <c r="D17" s="26"/>
      <c r="E17" s="21"/>
      <c r="F17" s="21"/>
      <c r="G17" s="21"/>
      <c r="H17" s="21"/>
      <c r="I17" s="21"/>
      <c r="J17" s="20">
        <f t="shared" si="1"/>
        <v>0</v>
      </c>
      <c r="K17" s="22">
        <f t="shared" si="2"/>
        <v>0</v>
      </c>
    </row>
    <row r="18" spans="1:11" ht="21.75" thickBot="1" x14ac:dyDescent="0.3">
      <c r="A18" s="14" t="s">
        <v>35</v>
      </c>
      <c r="B18" s="30" t="s">
        <v>36</v>
      </c>
      <c r="C18" s="16">
        <f>'[1]KV_1.2.sz.mell.'!C17</f>
        <v>49959930</v>
      </c>
      <c r="D18" s="16">
        <f t="shared" ref="D18:K18" si="3">+D19+D20+D21+D22+D23</f>
        <v>934702</v>
      </c>
      <c r="E18" s="16">
        <f t="shared" si="3"/>
        <v>0</v>
      </c>
      <c r="F18" s="16">
        <f t="shared" si="3"/>
        <v>0</v>
      </c>
      <c r="G18" s="16">
        <f t="shared" si="3"/>
        <v>0</v>
      </c>
      <c r="H18" s="16">
        <f t="shared" si="3"/>
        <v>0</v>
      </c>
      <c r="I18" s="16">
        <f t="shared" si="3"/>
        <v>0</v>
      </c>
      <c r="J18" s="16">
        <f t="shared" si="3"/>
        <v>934702</v>
      </c>
      <c r="K18" s="17">
        <f t="shared" si="3"/>
        <v>50894632</v>
      </c>
    </row>
    <row r="19" spans="1:11" x14ac:dyDescent="0.25">
      <c r="A19" s="18" t="s">
        <v>37</v>
      </c>
      <c r="B19" s="19" t="s">
        <v>38</v>
      </c>
      <c r="C19" s="20">
        <f>'[1]KV_1.2.sz.mell.'!C18</f>
        <v>0</v>
      </c>
      <c r="D19" s="21"/>
      <c r="E19" s="21"/>
      <c r="F19" s="21"/>
      <c r="G19" s="21"/>
      <c r="H19" s="21"/>
      <c r="I19" s="21"/>
      <c r="J19" s="20">
        <f t="shared" ref="J19:J24" si="4">D19+E19+F19+G19+H19+I19</f>
        <v>0</v>
      </c>
      <c r="K19" s="22">
        <f t="shared" ref="K19:K24" si="5">C19+J19</f>
        <v>0</v>
      </c>
    </row>
    <row r="20" spans="1:11" x14ac:dyDescent="0.25">
      <c r="A20" s="23" t="s">
        <v>39</v>
      </c>
      <c r="B20" s="24" t="s">
        <v>40</v>
      </c>
      <c r="C20" s="25">
        <f>'[1]KV_1.2.sz.mell.'!C19</f>
        <v>0</v>
      </c>
      <c r="D20" s="26"/>
      <c r="E20" s="21"/>
      <c r="F20" s="21"/>
      <c r="G20" s="21"/>
      <c r="H20" s="21"/>
      <c r="I20" s="21"/>
      <c r="J20" s="20">
        <f t="shared" si="4"/>
        <v>0</v>
      </c>
      <c r="K20" s="22">
        <f t="shared" si="5"/>
        <v>0</v>
      </c>
    </row>
    <row r="21" spans="1:11" x14ac:dyDescent="0.25">
      <c r="A21" s="23" t="s">
        <v>41</v>
      </c>
      <c r="B21" s="24" t="s">
        <v>42</v>
      </c>
      <c r="C21" s="25">
        <f>'[1]KV_1.2.sz.mell.'!C20</f>
        <v>0</v>
      </c>
      <c r="D21" s="26"/>
      <c r="E21" s="21"/>
      <c r="F21" s="21"/>
      <c r="G21" s="21"/>
      <c r="H21" s="21"/>
      <c r="I21" s="21"/>
      <c r="J21" s="20">
        <f t="shared" si="4"/>
        <v>0</v>
      </c>
      <c r="K21" s="22">
        <f t="shared" si="5"/>
        <v>0</v>
      </c>
    </row>
    <row r="22" spans="1:11" x14ac:dyDescent="0.25">
      <c r="A22" s="23" t="s">
        <v>43</v>
      </c>
      <c r="B22" s="24" t="s">
        <v>44</v>
      </c>
      <c r="C22" s="25">
        <f>'[1]KV_1.2.sz.mell.'!C21</f>
        <v>0</v>
      </c>
      <c r="D22" s="26"/>
      <c r="E22" s="21"/>
      <c r="F22" s="21"/>
      <c r="G22" s="21"/>
      <c r="H22" s="21"/>
      <c r="I22" s="21"/>
      <c r="J22" s="20">
        <f t="shared" si="4"/>
        <v>0</v>
      </c>
      <c r="K22" s="22">
        <f t="shared" si="5"/>
        <v>0</v>
      </c>
    </row>
    <row r="23" spans="1:11" x14ac:dyDescent="0.25">
      <c r="A23" s="23" t="s">
        <v>45</v>
      </c>
      <c r="B23" s="24" t="s">
        <v>46</v>
      </c>
      <c r="C23" s="25">
        <f>'[1]KV_1.2.sz.mell.'!C22</f>
        <v>49959930</v>
      </c>
      <c r="D23" s="26">
        <v>934702</v>
      </c>
      <c r="E23" s="21"/>
      <c r="F23" s="21"/>
      <c r="G23" s="21"/>
      <c r="H23" s="21"/>
      <c r="I23" s="21"/>
      <c r="J23" s="20">
        <f t="shared" si="4"/>
        <v>934702</v>
      </c>
      <c r="K23" s="22">
        <f t="shared" si="5"/>
        <v>50894632</v>
      </c>
    </row>
    <row r="24" spans="1:11" ht="15.75" thickBot="1" x14ac:dyDescent="0.3">
      <c r="A24" s="28" t="s">
        <v>47</v>
      </c>
      <c r="B24" s="29" t="s">
        <v>48</v>
      </c>
      <c r="C24" s="31">
        <f>'[1]KV_1.2.sz.mell.'!C23</f>
        <v>0</v>
      </c>
      <c r="D24" s="32"/>
      <c r="E24" s="33"/>
      <c r="F24" s="33"/>
      <c r="G24" s="33"/>
      <c r="H24" s="33"/>
      <c r="I24" s="33"/>
      <c r="J24" s="20">
        <f t="shared" si="4"/>
        <v>0</v>
      </c>
      <c r="K24" s="22">
        <f t="shared" si="5"/>
        <v>0</v>
      </c>
    </row>
    <row r="25" spans="1:11" ht="21.75" thickBot="1" x14ac:dyDescent="0.3">
      <c r="A25" s="14" t="s">
        <v>49</v>
      </c>
      <c r="B25" s="15" t="s">
        <v>50</v>
      </c>
      <c r="C25" s="16">
        <f>'[1]KV_1.2.sz.mell.'!C24</f>
        <v>0</v>
      </c>
      <c r="D25" s="16">
        <f t="shared" ref="D25:K25" si="6">+D26+D27+D28+D29+D30</f>
        <v>44573999</v>
      </c>
      <c r="E25" s="16">
        <f t="shared" si="6"/>
        <v>0</v>
      </c>
      <c r="F25" s="16">
        <f t="shared" si="6"/>
        <v>0</v>
      </c>
      <c r="G25" s="16">
        <f t="shared" si="6"/>
        <v>0</v>
      </c>
      <c r="H25" s="16">
        <f t="shared" si="6"/>
        <v>0</v>
      </c>
      <c r="I25" s="16">
        <f t="shared" si="6"/>
        <v>0</v>
      </c>
      <c r="J25" s="16">
        <f t="shared" si="6"/>
        <v>44573999</v>
      </c>
      <c r="K25" s="17">
        <f t="shared" si="6"/>
        <v>44573999</v>
      </c>
    </row>
    <row r="26" spans="1:11" x14ac:dyDescent="0.25">
      <c r="A26" s="18" t="s">
        <v>51</v>
      </c>
      <c r="B26" s="19" t="s">
        <v>52</v>
      </c>
      <c r="C26" s="20">
        <f>'[1]KV_1.2.sz.mell.'!C25</f>
        <v>0</v>
      </c>
      <c r="D26" s="21"/>
      <c r="E26" s="21"/>
      <c r="F26" s="21"/>
      <c r="G26" s="21"/>
      <c r="H26" s="21"/>
      <c r="I26" s="21"/>
      <c r="J26" s="20">
        <f t="shared" ref="J26:J31" si="7">D26+E26+F26+G26+H26+I26</f>
        <v>0</v>
      </c>
      <c r="K26" s="22">
        <f t="shared" ref="K26:K31" si="8">C26+J26</f>
        <v>0</v>
      </c>
    </row>
    <row r="27" spans="1:11" x14ac:dyDescent="0.25">
      <c r="A27" s="23" t="s">
        <v>53</v>
      </c>
      <c r="B27" s="24" t="s">
        <v>54</v>
      </c>
      <c r="C27" s="25">
        <f>'[1]KV_1.2.sz.mell.'!C26</f>
        <v>0</v>
      </c>
      <c r="D27" s="26"/>
      <c r="E27" s="21"/>
      <c r="F27" s="21"/>
      <c r="G27" s="21"/>
      <c r="H27" s="21"/>
      <c r="I27" s="21"/>
      <c r="J27" s="20">
        <f t="shared" si="7"/>
        <v>0</v>
      </c>
      <c r="K27" s="22">
        <f t="shared" si="8"/>
        <v>0</v>
      </c>
    </row>
    <row r="28" spans="1:11" ht="23.25" x14ac:dyDescent="0.25">
      <c r="A28" s="23" t="s">
        <v>55</v>
      </c>
      <c r="B28" s="24" t="s">
        <v>56</v>
      </c>
      <c r="C28" s="25">
        <f>'[1]KV_1.2.sz.mell.'!C27</f>
        <v>0</v>
      </c>
      <c r="D28" s="26"/>
      <c r="E28" s="21"/>
      <c r="F28" s="21"/>
      <c r="G28" s="21"/>
      <c r="H28" s="21"/>
      <c r="I28" s="21"/>
      <c r="J28" s="20">
        <f t="shared" si="7"/>
        <v>0</v>
      </c>
      <c r="K28" s="22">
        <f t="shared" si="8"/>
        <v>0</v>
      </c>
    </row>
    <row r="29" spans="1:11" ht="23.25" x14ac:dyDescent="0.25">
      <c r="A29" s="23" t="s">
        <v>57</v>
      </c>
      <c r="B29" s="24" t="s">
        <v>58</v>
      </c>
      <c r="C29" s="25">
        <f>'[1]KV_1.2.sz.mell.'!C28</f>
        <v>0</v>
      </c>
      <c r="D29" s="26"/>
      <c r="E29" s="21"/>
      <c r="F29" s="21"/>
      <c r="G29" s="21"/>
      <c r="H29" s="21"/>
      <c r="I29" s="21"/>
      <c r="J29" s="20">
        <f t="shared" si="7"/>
        <v>0</v>
      </c>
      <c r="K29" s="22">
        <f t="shared" si="8"/>
        <v>0</v>
      </c>
    </row>
    <row r="30" spans="1:11" x14ac:dyDescent="0.25">
      <c r="A30" s="23" t="s">
        <v>59</v>
      </c>
      <c r="B30" s="24" t="s">
        <v>60</v>
      </c>
      <c r="C30" s="25">
        <f>'[1]KV_1.2.sz.mell.'!C29</f>
        <v>0</v>
      </c>
      <c r="D30" s="26">
        <v>44573999</v>
      </c>
      <c r="E30" s="21"/>
      <c r="F30" s="21"/>
      <c r="G30" s="21"/>
      <c r="H30" s="21"/>
      <c r="I30" s="21"/>
      <c r="J30" s="20">
        <f t="shared" si="7"/>
        <v>44573999</v>
      </c>
      <c r="K30" s="22">
        <f t="shared" si="8"/>
        <v>44573999</v>
      </c>
    </row>
    <row r="31" spans="1:11" ht="15.75" thickBot="1" x14ac:dyDescent="0.3">
      <c r="A31" s="28" t="s">
        <v>61</v>
      </c>
      <c r="B31" s="34" t="s">
        <v>62</v>
      </c>
      <c r="C31" s="31">
        <f>'[1]KV_1.2.sz.mell.'!C30</f>
        <v>0</v>
      </c>
      <c r="D31" s="32">
        <v>44573999</v>
      </c>
      <c r="E31" s="33"/>
      <c r="F31" s="33"/>
      <c r="G31" s="33"/>
      <c r="H31" s="33"/>
      <c r="I31" s="33"/>
      <c r="J31" s="35">
        <f t="shared" si="7"/>
        <v>44573999</v>
      </c>
      <c r="K31" s="22">
        <f t="shared" si="8"/>
        <v>44573999</v>
      </c>
    </row>
    <row r="32" spans="1:11" ht="15.75" thickBot="1" x14ac:dyDescent="0.3">
      <c r="A32" s="14" t="s">
        <v>63</v>
      </c>
      <c r="B32" s="15" t="s">
        <v>64</v>
      </c>
      <c r="C32" s="36">
        <f>'[1]KV_1.2.sz.mell.'!C31</f>
        <v>350000000</v>
      </c>
      <c r="D32" s="36">
        <f t="shared" ref="D32:K32" si="9">+D33+D34+D35+D36+D37+D38+D39</f>
        <v>0</v>
      </c>
      <c r="E32" s="36">
        <f t="shared" si="9"/>
        <v>0</v>
      </c>
      <c r="F32" s="36">
        <f t="shared" si="9"/>
        <v>0</v>
      </c>
      <c r="G32" s="36">
        <f t="shared" si="9"/>
        <v>0</v>
      </c>
      <c r="H32" s="36">
        <f t="shared" si="9"/>
        <v>0</v>
      </c>
      <c r="I32" s="36">
        <f t="shared" si="9"/>
        <v>0</v>
      </c>
      <c r="J32" s="36">
        <f t="shared" si="9"/>
        <v>0</v>
      </c>
      <c r="K32" s="37">
        <f t="shared" si="9"/>
        <v>350000000</v>
      </c>
    </row>
    <row r="33" spans="1:11" x14ac:dyDescent="0.25">
      <c r="A33" s="18" t="s">
        <v>65</v>
      </c>
      <c r="B33" s="19" t="str">
        <f>'[1]RM_1.1.sz.mell.'!B33</f>
        <v>Építményadó</v>
      </c>
      <c r="C33" s="20">
        <f>'[1]KV_1.2.sz.mell.'!C32</f>
        <v>70000000</v>
      </c>
      <c r="D33" s="20"/>
      <c r="E33" s="20"/>
      <c r="F33" s="20"/>
      <c r="G33" s="20"/>
      <c r="H33" s="20"/>
      <c r="I33" s="20"/>
      <c r="J33" s="20">
        <f t="shared" ref="J33:J39" si="10">D33+E33+F33+G33+H33+I33</f>
        <v>0</v>
      </c>
      <c r="K33" s="22">
        <f t="shared" ref="K33:K39" si="11">C33+J33</f>
        <v>70000000</v>
      </c>
    </row>
    <row r="34" spans="1:11" x14ac:dyDescent="0.25">
      <c r="A34" s="23" t="s">
        <v>66</v>
      </c>
      <c r="B34" s="19" t="str">
        <f>'[1]RM_1.1.sz.mell.'!B34</f>
        <v>Idegenforgalmi adó</v>
      </c>
      <c r="C34" s="25">
        <f>'[1]KV_1.2.sz.mell.'!C33</f>
        <v>0</v>
      </c>
      <c r="D34" s="26"/>
      <c r="E34" s="21"/>
      <c r="F34" s="21"/>
      <c r="G34" s="21"/>
      <c r="H34" s="21"/>
      <c r="I34" s="21"/>
      <c r="J34" s="20">
        <f t="shared" si="10"/>
        <v>0</v>
      </c>
      <c r="K34" s="22">
        <f t="shared" si="11"/>
        <v>0</v>
      </c>
    </row>
    <row r="35" spans="1:11" x14ac:dyDescent="0.25">
      <c r="A35" s="23" t="s">
        <v>67</v>
      </c>
      <c r="B35" s="19" t="str">
        <f>'[1]RM_1.1.sz.mell.'!B35</f>
        <v>Iparűzési adó</v>
      </c>
      <c r="C35" s="25">
        <f>'[1]KV_1.2.sz.mell.'!C34</f>
        <v>270000000</v>
      </c>
      <c r="D35" s="26"/>
      <c r="E35" s="21"/>
      <c r="F35" s="21"/>
      <c r="G35" s="21"/>
      <c r="H35" s="21"/>
      <c r="I35" s="21"/>
      <c r="J35" s="20">
        <f t="shared" si="10"/>
        <v>0</v>
      </c>
      <c r="K35" s="22">
        <f t="shared" si="11"/>
        <v>270000000</v>
      </c>
    </row>
    <row r="36" spans="1:11" x14ac:dyDescent="0.25">
      <c r="A36" s="23" t="s">
        <v>68</v>
      </c>
      <c r="B36" s="19" t="str">
        <f>'[1]RM_1.1.sz.mell.'!B36</f>
        <v xml:space="preserve">Talajterhelési díj </v>
      </c>
      <c r="C36" s="25">
        <f>'[1]KV_1.2.sz.mell.'!C35</f>
        <v>0</v>
      </c>
      <c r="D36" s="26"/>
      <c r="E36" s="21"/>
      <c r="F36" s="21"/>
      <c r="G36" s="21"/>
      <c r="H36" s="21"/>
      <c r="I36" s="21"/>
      <c r="J36" s="20">
        <f t="shared" si="10"/>
        <v>0</v>
      </c>
      <c r="K36" s="22">
        <f t="shared" si="11"/>
        <v>0</v>
      </c>
    </row>
    <row r="37" spans="1:11" x14ac:dyDescent="0.25">
      <c r="A37" s="23" t="s">
        <v>69</v>
      </c>
      <c r="B37" s="19" t="str">
        <f>'[1]RM_1.1.sz.mell.'!B37</f>
        <v>Gépjárműadó</v>
      </c>
      <c r="C37" s="25">
        <f>'[1]KV_1.2.sz.mell.'!C36</f>
        <v>0</v>
      </c>
      <c r="D37" s="26"/>
      <c r="E37" s="21"/>
      <c r="F37" s="21"/>
      <c r="G37" s="21"/>
      <c r="H37" s="21"/>
      <c r="I37" s="21"/>
      <c r="J37" s="20">
        <f t="shared" si="10"/>
        <v>0</v>
      </c>
      <c r="K37" s="22">
        <f t="shared" si="11"/>
        <v>0</v>
      </c>
    </row>
    <row r="38" spans="1:11" x14ac:dyDescent="0.25">
      <c r="A38" s="23" t="s">
        <v>70</v>
      </c>
      <c r="B38" s="19" t="str">
        <f>'[1]RM_1.1.sz.mell.'!B38</f>
        <v>Telekadó</v>
      </c>
      <c r="C38" s="25">
        <f>'[1]KV_1.2.sz.mell.'!C37</f>
        <v>0</v>
      </c>
      <c r="D38" s="26"/>
      <c r="E38" s="21"/>
      <c r="F38" s="21"/>
      <c r="G38" s="21"/>
      <c r="H38" s="21"/>
      <c r="I38" s="21"/>
      <c r="J38" s="20">
        <f t="shared" si="10"/>
        <v>0</v>
      </c>
      <c r="K38" s="22">
        <f t="shared" si="11"/>
        <v>0</v>
      </c>
    </row>
    <row r="39" spans="1:11" ht="15.75" thickBot="1" x14ac:dyDescent="0.3">
      <c r="A39" s="28" t="s">
        <v>71</v>
      </c>
      <c r="B39" s="19" t="str">
        <f>'[1]RM_1.1.sz.mell.'!B39</f>
        <v>Kommunális adó</v>
      </c>
      <c r="C39" s="31">
        <f>'[1]KV_1.2.sz.mell.'!C38</f>
        <v>10000000</v>
      </c>
      <c r="D39" s="32"/>
      <c r="E39" s="33"/>
      <c r="F39" s="33"/>
      <c r="G39" s="33"/>
      <c r="H39" s="33"/>
      <c r="I39" s="33"/>
      <c r="J39" s="35">
        <f t="shared" si="10"/>
        <v>0</v>
      </c>
      <c r="K39" s="22">
        <f t="shared" si="11"/>
        <v>10000000</v>
      </c>
    </row>
    <row r="40" spans="1:11" ht="15.75" thickBot="1" x14ac:dyDescent="0.3">
      <c r="A40" s="14" t="s">
        <v>72</v>
      </c>
      <c r="B40" s="15" t="s">
        <v>73</v>
      </c>
      <c r="C40" s="16">
        <f>'[1]KV_1.2.sz.mell.'!C39</f>
        <v>0</v>
      </c>
      <c r="D40" s="16">
        <f t="shared" ref="D40:K40" si="12">SUM(D41:D51)</f>
        <v>0</v>
      </c>
      <c r="E40" s="16">
        <f t="shared" si="12"/>
        <v>0</v>
      </c>
      <c r="F40" s="16">
        <f t="shared" si="12"/>
        <v>0</v>
      </c>
      <c r="G40" s="16">
        <f t="shared" si="12"/>
        <v>0</v>
      </c>
      <c r="H40" s="16">
        <f t="shared" si="12"/>
        <v>0</v>
      </c>
      <c r="I40" s="16">
        <f t="shared" si="12"/>
        <v>0</v>
      </c>
      <c r="J40" s="16">
        <f t="shared" si="12"/>
        <v>0</v>
      </c>
      <c r="K40" s="17">
        <f t="shared" si="12"/>
        <v>0</v>
      </c>
    </row>
    <row r="41" spans="1:11" x14ac:dyDescent="0.25">
      <c r="A41" s="18" t="s">
        <v>74</v>
      </c>
      <c r="B41" s="19" t="s">
        <v>75</v>
      </c>
      <c r="C41" s="20">
        <f>'[1]KV_1.2.sz.mell.'!C40</f>
        <v>0</v>
      </c>
      <c r="D41" s="21"/>
      <c r="E41" s="21"/>
      <c r="F41" s="21"/>
      <c r="G41" s="21"/>
      <c r="H41" s="21"/>
      <c r="I41" s="21"/>
      <c r="J41" s="20">
        <f t="shared" ref="J41:J51" si="13">D41+E41+F41+G41+H41+I41</f>
        <v>0</v>
      </c>
      <c r="K41" s="22">
        <f t="shared" ref="K41:K51" si="14">C41+J41</f>
        <v>0</v>
      </c>
    </row>
    <row r="42" spans="1:11" x14ac:dyDescent="0.25">
      <c r="A42" s="23" t="s">
        <v>76</v>
      </c>
      <c r="B42" s="24" t="s">
        <v>77</v>
      </c>
      <c r="C42" s="25">
        <f>'[1]KV_1.2.sz.mell.'!C41</f>
        <v>0</v>
      </c>
      <c r="D42" s="26"/>
      <c r="E42" s="21"/>
      <c r="F42" s="21"/>
      <c r="G42" s="21"/>
      <c r="H42" s="21"/>
      <c r="I42" s="21"/>
      <c r="J42" s="20">
        <f t="shared" si="13"/>
        <v>0</v>
      </c>
      <c r="K42" s="22">
        <f t="shared" si="14"/>
        <v>0</v>
      </c>
    </row>
    <row r="43" spans="1:11" x14ac:dyDescent="0.25">
      <c r="A43" s="23" t="s">
        <v>78</v>
      </c>
      <c r="B43" s="24" t="s">
        <v>79</v>
      </c>
      <c r="C43" s="25">
        <f>'[1]KV_1.2.sz.mell.'!C42</f>
        <v>0</v>
      </c>
      <c r="D43" s="26"/>
      <c r="E43" s="21"/>
      <c r="F43" s="21"/>
      <c r="G43" s="21"/>
      <c r="H43" s="21"/>
      <c r="I43" s="21"/>
      <c r="J43" s="20">
        <f t="shared" si="13"/>
        <v>0</v>
      </c>
      <c r="K43" s="22">
        <f t="shared" si="14"/>
        <v>0</v>
      </c>
    </row>
    <row r="44" spans="1:11" x14ac:dyDescent="0.25">
      <c r="A44" s="23" t="s">
        <v>80</v>
      </c>
      <c r="B44" s="24" t="s">
        <v>81</v>
      </c>
      <c r="C44" s="25">
        <f>'[1]KV_1.2.sz.mell.'!C43</f>
        <v>0</v>
      </c>
      <c r="D44" s="26"/>
      <c r="E44" s="21"/>
      <c r="F44" s="21"/>
      <c r="G44" s="21"/>
      <c r="H44" s="21"/>
      <c r="I44" s="21"/>
      <c r="J44" s="20">
        <f t="shared" si="13"/>
        <v>0</v>
      </c>
      <c r="K44" s="22">
        <f t="shared" si="14"/>
        <v>0</v>
      </c>
    </row>
    <row r="45" spans="1:11" x14ac:dyDescent="0.25">
      <c r="A45" s="23" t="s">
        <v>82</v>
      </c>
      <c r="B45" s="24" t="s">
        <v>83</v>
      </c>
      <c r="C45" s="25">
        <f>'[1]KV_1.2.sz.mell.'!C44</f>
        <v>0</v>
      </c>
      <c r="D45" s="26"/>
      <c r="E45" s="21"/>
      <c r="F45" s="21"/>
      <c r="G45" s="21"/>
      <c r="H45" s="21"/>
      <c r="I45" s="21"/>
      <c r="J45" s="20">
        <f t="shared" si="13"/>
        <v>0</v>
      </c>
      <c r="K45" s="22">
        <f t="shared" si="14"/>
        <v>0</v>
      </c>
    </row>
    <row r="46" spans="1:11" x14ac:dyDescent="0.25">
      <c r="A46" s="23" t="s">
        <v>84</v>
      </c>
      <c r="B46" s="24" t="s">
        <v>85</v>
      </c>
      <c r="C46" s="25">
        <f>'[1]KV_1.2.sz.mell.'!C45</f>
        <v>0</v>
      </c>
      <c r="D46" s="26"/>
      <c r="E46" s="21"/>
      <c r="F46" s="21"/>
      <c r="G46" s="21"/>
      <c r="H46" s="21"/>
      <c r="I46" s="21"/>
      <c r="J46" s="20">
        <f t="shared" si="13"/>
        <v>0</v>
      </c>
      <c r="K46" s="22">
        <f t="shared" si="14"/>
        <v>0</v>
      </c>
    </row>
    <row r="47" spans="1:11" x14ac:dyDescent="0.25">
      <c r="A47" s="23" t="s">
        <v>86</v>
      </c>
      <c r="B47" s="24" t="s">
        <v>87</v>
      </c>
      <c r="C47" s="25">
        <f>'[1]KV_1.2.sz.mell.'!C46</f>
        <v>0</v>
      </c>
      <c r="D47" s="26"/>
      <c r="E47" s="21"/>
      <c r="F47" s="21"/>
      <c r="G47" s="21"/>
      <c r="H47" s="21"/>
      <c r="I47" s="21"/>
      <c r="J47" s="20">
        <f t="shared" si="13"/>
        <v>0</v>
      </c>
      <c r="K47" s="22">
        <f t="shared" si="14"/>
        <v>0</v>
      </c>
    </row>
    <row r="48" spans="1:11" x14ac:dyDescent="0.25">
      <c r="A48" s="23" t="s">
        <v>88</v>
      </c>
      <c r="B48" s="24" t="s">
        <v>89</v>
      </c>
      <c r="C48" s="25">
        <f>'[1]KV_1.2.sz.mell.'!C47</f>
        <v>0</v>
      </c>
      <c r="D48" s="26"/>
      <c r="E48" s="21"/>
      <c r="F48" s="21"/>
      <c r="G48" s="21"/>
      <c r="H48" s="21"/>
      <c r="I48" s="21"/>
      <c r="J48" s="20">
        <f t="shared" si="13"/>
        <v>0</v>
      </c>
      <c r="K48" s="22">
        <f t="shared" si="14"/>
        <v>0</v>
      </c>
    </row>
    <row r="49" spans="1:11" x14ac:dyDescent="0.25">
      <c r="A49" s="23" t="s">
        <v>90</v>
      </c>
      <c r="B49" s="24" t="s">
        <v>91</v>
      </c>
      <c r="C49" s="38">
        <f>'[1]KV_1.2.sz.mell.'!C48</f>
        <v>0</v>
      </c>
      <c r="D49" s="39"/>
      <c r="E49" s="40"/>
      <c r="F49" s="40"/>
      <c r="G49" s="40"/>
      <c r="H49" s="40"/>
      <c r="I49" s="40"/>
      <c r="J49" s="41">
        <f t="shared" si="13"/>
        <v>0</v>
      </c>
      <c r="K49" s="22">
        <f t="shared" si="14"/>
        <v>0</v>
      </c>
    </row>
    <row r="50" spans="1:11" x14ac:dyDescent="0.25">
      <c r="A50" s="28" t="s">
        <v>92</v>
      </c>
      <c r="B50" s="34" t="s">
        <v>93</v>
      </c>
      <c r="C50" s="42">
        <f>'[1]KV_1.2.sz.mell.'!C49</f>
        <v>0</v>
      </c>
      <c r="D50" s="43"/>
      <c r="E50" s="44"/>
      <c r="F50" s="44"/>
      <c r="G50" s="44"/>
      <c r="H50" s="44"/>
      <c r="I50" s="44"/>
      <c r="J50" s="45">
        <f t="shared" si="13"/>
        <v>0</v>
      </c>
      <c r="K50" s="22">
        <f t="shared" si="14"/>
        <v>0</v>
      </c>
    </row>
    <row r="51" spans="1:11" ht="15.75" thickBot="1" x14ac:dyDescent="0.3">
      <c r="A51" s="46" t="s">
        <v>94</v>
      </c>
      <c r="B51" s="47" t="s">
        <v>95</v>
      </c>
      <c r="C51" s="48">
        <f>'[1]KV_1.2.sz.mell.'!C50</f>
        <v>0</v>
      </c>
      <c r="D51" s="49"/>
      <c r="E51" s="49"/>
      <c r="F51" s="49"/>
      <c r="G51" s="49"/>
      <c r="H51" s="49"/>
      <c r="I51" s="49"/>
      <c r="J51" s="48">
        <f t="shared" si="13"/>
        <v>0</v>
      </c>
      <c r="K51" s="50">
        <f t="shared" si="14"/>
        <v>0</v>
      </c>
    </row>
    <row r="52" spans="1:11" ht="15.75" thickBot="1" x14ac:dyDescent="0.3">
      <c r="A52" s="14" t="s">
        <v>96</v>
      </c>
      <c r="B52" s="15" t="s">
        <v>97</v>
      </c>
      <c r="C52" s="16">
        <f>'[1]KV_1.2.sz.mell.'!C51</f>
        <v>0</v>
      </c>
      <c r="D52" s="16">
        <f t="shared" ref="D52:K52" si="15">SUM(D53:D57)</f>
        <v>0</v>
      </c>
      <c r="E52" s="16">
        <f t="shared" si="15"/>
        <v>0</v>
      </c>
      <c r="F52" s="16">
        <f t="shared" si="15"/>
        <v>0</v>
      </c>
      <c r="G52" s="16">
        <f t="shared" si="15"/>
        <v>0</v>
      </c>
      <c r="H52" s="16">
        <f t="shared" si="15"/>
        <v>0</v>
      </c>
      <c r="I52" s="16">
        <f t="shared" si="15"/>
        <v>0</v>
      </c>
      <c r="J52" s="16">
        <f t="shared" si="15"/>
        <v>0</v>
      </c>
      <c r="K52" s="17">
        <f t="shared" si="15"/>
        <v>0</v>
      </c>
    </row>
    <row r="53" spans="1:11" x14ac:dyDescent="0.25">
      <c r="A53" s="18" t="s">
        <v>98</v>
      </c>
      <c r="B53" s="19" t="s">
        <v>99</v>
      </c>
      <c r="C53" s="41">
        <f>'[1]KV_1.2.sz.mell.'!C52</f>
        <v>0</v>
      </c>
      <c r="D53" s="40"/>
      <c r="E53" s="40"/>
      <c r="F53" s="40"/>
      <c r="G53" s="40"/>
      <c r="H53" s="40"/>
      <c r="I53" s="40"/>
      <c r="J53" s="41">
        <f>D53+E53+F53+G53+H53+I53</f>
        <v>0</v>
      </c>
      <c r="K53" s="51">
        <f>C53+J53</f>
        <v>0</v>
      </c>
    </row>
    <row r="54" spans="1:11" x14ac:dyDescent="0.25">
      <c r="A54" s="23" t="s">
        <v>100</v>
      </c>
      <c r="B54" s="24" t="s">
        <v>101</v>
      </c>
      <c r="C54" s="38">
        <f>'[1]KV_1.2.sz.mell.'!C53</f>
        <v>0</v>
      </c>
      <c r="D54" s="39"/>
      <c r="E54" s="40"/>
      <c r="F54" s="40"/>
      <c r="G54" s="40"/>
      <c r="H54" s="40"/>
      <c r="I54" s="40"/>
      <c r="J54" s="41">
        <f>D54+E54+F54+G54+H54+I54</f>
        <v>0</v>
      </c>
      <c r="K54" s="51">
        <f>C54+J54</f>
        <v>0</v>
      </c>
    </row>
    <row r="55" spans="1:11" x14ac:dyDescent="0.25">
      <c r="A55" s="23" t="s">
        <v>102</v>
      </c>
      <c r="B55" s="24" t="s">
        <v>103</v>
      </c>
      <c r="C55" s="38">
        <f>'[1]KV_1.2.sz.mell.'!C54</f>
        <v>0</v>
      </c>
      <c r="D55" s="39"/>
      <c r="E55" s="40"/>
      <c r="F55" s="40"/>
      <c r="G55" s="40"/>
      <c r="H55" s="40"/>
      <c r="I55" s="40"/>
      <c r="J55" s="41">
        <f>D55+E55+F55+G55+H55+I55</f>
        <v>0</v>
      </c>
      <c r="K55" s="51">
        <f>C55+J55</f>
        <v>0</v>
      </c>
    </row>
    <row r="56" spans="1:11" x14ac:dyDescent="0.25">
      <c r="A56" s="23" t="s">
        <v>104</v>
      </c>
      <c r="B56" s="24" t="s">
        <v>105</v>
      </c>
      <c r="C56" s="38">
        <f>'[1]KV_1.2.sz.mell.'!C55</f>
        <v>0</v>
      </c>
      <c r="D56" s="39"/>
      <c r="E56" s="40"/>
      <c r="F56" s="40"/>
      <c r="G56" s="40"/>
      <c r="H56" s="40"/>
      <c r="I56" s="40"/>
      <c r="J56" s="41">
        <f>D56+E56+F56+G56+H56+I56</f>
        <v>0</v>
      </c>
      <c r="K56" s="51">
        <f>C56+J56</f>
        <v>0</v>
      </c>
    </row>
    <row r="57" spans="1:11" ht="15.75" thickBot="1" x14ac:dyDescent="0.3">
      <c r="A57" s="28" t="s">
        <v>106</v>
      </c>
      <c r="B57" s="29" t="s">
        <v>107</v>
      </c>
      <c r="C57" s="42">
        <f>'[1]KV_1.2.sz.mell.'!C56</f>
        <v>0</v>
      </c>
      <c r="D57" s="43"/>
      <c r="E57" s="44"/>
      <c r="F57" s="44"/>
      <c r="G57" s="44"/>
      <c r="H57" s="44"/>
      <c r="I57" s="44"/>
      <c r="J57" s="45">
        <f>D57+E57+F57+G57+H57+I57</f>
        <v>0</v>
      </c>
      <c r="K57" s="51">
        <f>C57+J57</f>
        <v>0</v>
      </c>
    </row>
    <row r="58" spans="1:11" ht="15.75" thickBot="1" x14ac:dyDescent="0.3">
      <c r="A58" s="14" t="s">
        <v>108</v>
      </c>
      <c r="B58" s="15" t="s">
        <v>109</v>
      </c>
      <c r="C58" s="16">
        <f>'[1]KV_1.2.sz.mell.'!C57</f>
        <v>0</v>
      </c>
      <c r="D58" s="16">
        <f t="shared" ref="D58:K58" si="16">SUM(D59:D61)</f>
        <v>0</v>
      </c>
      <c r="E58" s="16">
        <f t="shared" si="16"/>
        <v>0</v>
      </c>
      <c r="F58" s="16">
        <f t="shared" si="16"/>
        <v>0</v>
      </c>
      <c r="G58" s="16">
        <f t="shared" si="16"/>
        <v>0</v>
      </c>
      <c r="H58" s="16">
        <f t="shared" si="16"/>
        <v>0</v>
      </c>
      <c r="I58" s="16">
        <f t="shared" si="16"/>
        <v>0</v>
      </c>
      <c r="J58" s="16">
        <f t="shared" si="16"/>
        <v>0</v>
      </c>
      <c r="K58" s="17">
        <f t="shared" si="16"/>
        <v>0</v>
      </c>
    </row>
    <row r="59" spans="1:11" ht="23.25" x14ac:dyDescent="0.25">
      <c r="A59" s="18" t="s">
        <v>110</v>
      </c>
      <c r="B59" s="19" t="s">
        <v>111</v>
      </c>
      <c r="C59" s="20">
        <f>'[1]KV_1.2.sz.mell.'!C58</f>
        <v>0</v>
      </c>
      <c r="D59" s="21"/>
      <c r="E59" s="21"/>
      <c r="F59" s="21"/>
      <c r="G59" s="21"/>
      <c r="H59" s="21"/>
      <c r="I59" s="21"/>
      <c r="J59" s="20">
        <f>D59+E59+F59+G59+H59+I59</f>
        <v>0</v>
      </c>
      <c r="K59" s="22">
        <f>C59+J59</f>
        <v>0</v>
      </c>
    </row>
    <row r="60" spans="1:11" ht="23.25" x14ac:dyDescent="0.25">
      <c r="A60" s="23" t="s">
        <v>112</v>
      </c>
      <c r="B60" s="24" t="s">
        <v>113</v>
      </c>
      <c r="C60" s="25">
        <f>'[1]KV_1.2.sz.mell.'!C59</f>
        <v>0</v>
      </c>
      <c r="D60" s="26"/>
      <c r="E60" s="21"/>
      <c r="F60" s="21"/>
      <c r="G60" s="21"/>
      <c r="H60" s="21"/>
      <c r="I60" s="21"/>
      <c r="J60" s="20">
        <f>D60+E60+F60+G60+H60+I60</f>
        <v>0</v>
      </c>
      <c r="K60" s="22">
        <f>C60+J60</f>
        <v>0</v>
      </c>
    </row>
    <row r="61" spans="1:11" x14ac:dyDescent="0.25">
      <c r="A61" s="23" t="s">
        <v>114</v>
      </c>
      <c r="B61" s="24" t="s">
        <v>115</v>
      </c>
      <c r="C61" s="25">
        <f>'[1]KV_1.2.sz.mell.'!C60</f>
        <v>0</v>
      </c>
      <c r="D61" s="26"/>
      <c r="E61" s="21"/>
      <c r="F61" s="21"/>
      <c r="G61" s="21"/>
      <c r="H61" s="21"/>
      <c r="I61" s="21"/>
      <c r="J61" s="20">
        <f>D61+E61+F61+G61+H61+I61</f>
        <v>0</v>
      </c>
      <c r="K61" s="22">
        <f>C61+J61</f>
        <v>0</v>
      </c>
    </row>
    <row r="62" spans="1:11" ht="15.75" thickBot="1" x14ac:dyDescent="0.3">
      <c r="A62" s="28" t="s">
        <v>116</v>
      </c>
      <c r="B62" s="29" t="s">
        <v>117</v>
      </c>
      <c r="C62" s="31">
        <f>'[1]KV_1.2.sz.mell.'!C61</f>
        <v>0</v>
      </c>
      <c r="D62" s="32"/>
      <c r="E62" s="33"/>
      <c r="F62" s="33"/>
      <c r="G62" s="33"/>
      <c r="H62" s="33"/>
      <c r="I62" s="33"/>
      <c r="J62" s="35">
        <f>D62+E62+F62+G62+H62+I62</f>
        <v>0</v>
      </c>
      <c r="K62" s="22">
        <f>C62+J62</f>
        <v>0</v>
      </c>
    </row>
    <row r="63" spans="1:11" ht="15.75" thickBot="1" x14ac:dyDescent="0.3">
      <c r="A63" s="14" t="s">
        <v>118</v>
      </c>
      <c r="B63" s="30" t="s">
        <v>119</v>
      </c>
      <c r="C63" s="16">
        <f>'[1]KV_1.2.sz.mell.'!C62</f>
        <v>0</v>
      </c>
      <c r="D63" s="16">
        <f t="shared" ref="D63:K63" si="17">SUM(D64:D66)</f>
        <v>0</v>
      </c>
      <c r="E63" s="16">
        <f t="shared" si="17"/>
        <v>0</v>
      </c>
      <c r="F63" s="16">
        <f t="shared" si="17"/>
        <v>0</v>
      </c>
      <c r="G63" s="16">
        <f t="shared" si="17"/>
        <v>0</v>
      </c>
      <c r="H63" s="16">
        <f t="shared" si="17"/>
        <v>0</v>
      </c>
      <c r="I63" s="16">
        <f t="shared" si="17"/>
        <v>0</v>
      </c>
      <c r="J63" s="16">
        <f t="shared" si="17"/>
        <v>0</v>
      </c>
      <c r="K63" s="17">
        <f t="shared" si="17"/>
        <v>0</v>
      </c>
    </row>
    <row r="64" spans="1:11" ht="23.25" x14ac:dyDescent="0.25">
      <c r="A64" s="18" t="s">
        <v>120</v>
      </c>
      <c r="B64" s="19" t="s">
        <v>121</v>
      </c>
      <c r="C64" s="38">
        <f>'[1]KV_1.2.sz.mell.'!C63</f>
        <v>0</v>
      </c>
      <c r="D64" s="39"/>
      <c r="E64" s="39"/>
      <c r="F64" s="39"/>
      <c r="G64" s="39"/>
      <c r="H64" s="39"/>
      <c r="I64" s="39"/>
      <c r="J64" s="38">
        <f>D64+E64+F64+G64+H64+I64</f>
        <v>0</v>
      </c>
      <c r="K64" s="53">
        <f>C64+J64</f>
        <v>0</v>
      </c>
    </row>
    <row r="65" spans="1:11" ht="23.25" x14ac:dyDescent="0.25">
      <c r="A65" s="23" t="s">
        <v>122</v>
      </c>
      <c r="B65" s="24" t="s">
        <v>123</v>
      </c>
      <c r="C65" s="38">
        <f>'[1]KV_1.2.sz.mell.'!C64</f>
        <v>0</v>
      </c>
      <c r="D65" s="39"/>
      <c r="E65" s="39"/>
      <c r="F65" s="39"/>
      <c r="G65" s="39"/>
      <c r="H65" s="39"/>
      <c r="I65" s="39"/>
      <c r="J65" s="38">
        <f>D65+E65+F65+G65+H65+I65</f>
        <v>0</v>
      </c>
      <c r="K65" s="53">
        <f>C65+J65</f>
        <v>0</v>
      </c>
    </row>
    <row r="66" spans="1:11" x14ac:dyDescent="0.25">
      <c r="A66" s="23" t="s">
        <v>124</v>
      </c>
      <c r="B66" s="24" t="s">
        <v>125</v>
      </c>
      <c r="C66" s="38">
        <f>'[1]KV_1.2.sz.mell.'!C65</f>
        <v>0</v>
      </c>
      <c r="D66" s="39"/>
      <c r="E66" s="39"/>
      <c r="F66" s="39"/>
      <c r="G66" s="39"/>
      <c r="H66" s="39"/>
      <c r="I66" s="39"/>
      <c r="J66" s="38">
        <f>D66+E66+F66+G66+H66+I66</f>
        <v>0</v>
      </c>
      <c r="K66" s="53">
        <f>C66+J66</f>
        <v>0</v>
      </c>
    </row>
    <row r="67" spans="1:11" ht="15.75" thickBot="1" x14ac:dyDescent="0.3">
      <c r="A67" s="28" t="s">
        <v>126</v>
      </c>
      <c r="B67" s="29" t="s">
        <v>127</v>
      </c>
      <c r="C67" s="38">
        <f>'[1]KV_1.2.sz.mell.'!C66</f>
        <v>0</v>
      </c>
      <c r="D67" s="39"/>
      <c r="E67" s="39"/>
      <c r="F67" s="39"/>
      <c r="G67" s="39"/>
      <c r="H67" s="39"/>
      <c r="I67" s="39"/>
      <c r="J67" s="38">
        <f>D67+E67+F67+G67+H67+I67</f>
        <v>0</v>
      </c>
      <c r="K67" s="53">
        <f>C67+J67</f>
        <v>0</v>
      </c>
    </row>
    <row r="68" spans="1:11" ht="15.75" thickBot="1" x14ac:dyDescent="0.3">
      <c r="A68" s="54" t="s">
        <v>128</v>
      </c>
      <c r="B68" s="15" t="s">
        <v>129</v>
      </c>
      <c r="C68" s="36">
        <f>'[1]KV_1.2.sz.mell.'!C67</f>
        <v>527450632</v>
      </c>
      <c r="D68" s="36">
        <f t="shared" ref="D68:K68" si="18">+D11+D18+D25+D32+D40+D52+D58+D63</f>
        <v>46177878</v>
      </c>
      <c r="E68" s="36">
        <f t="shared" si="18"/>
        <v>0</v>
      </c>
      <c r="F68" s="36">
        <f t="shared" si="18"/>
        <v>0</v>
      </c>
      <c r="G68" s="36">
        <f t="shared" si="18"/>
        <v>0</v>
      </c>
      <c r="H68" s="36">
        <f t="shared" si="18"/>
        <v>0</v>
      </c>
      <c r="I68" s="36">
        <f t="shared" si="18"/>
        <v>0</v>
      </c>
      <c r="J68" s="36">
        <f t="shared" si="18"/>
        <v>46177878</v>
      </c>
      <c r="K68" s="37">
        <f t="shared" si="18"/>
        <v>573628510</v>
      </c>
    </row>
    <row r="69" spans="1:11" ht="15.75" thickBot="1" x14ac:dyDescent="0.3">
      <c r="A69" s="55" t="s">
        <v>130</v>
      </c>
      <c r="B69" s="30" t="s">
        <v>131</v>
      </c>
      <c r="C69" s="16">
        <f>'[1]KV_1.2.sz.mell.'!C68</f>
        <v>0</v>
      </c>
      <c r="D69" s="16">
        <f t="shared" ref="D69:K69" si="19">SUM(D70:D72)</f>
        <v>0</v>
      </c>
      <c r="E69" s="16">
        <f t="shared" si="19"/>
        <v>0</v>
      </c>
      <c r="F69" s="16">
        <f t="shared" si="19"/>
        <v>0</v>
      </c>
      <c r="G69" s="16">
        <f t="shared" si="19"/>
        <v>0</v>
      </c>
      <c r="H69" s="16">
        <f t="shared" si="19"/>
        <v>0</v>
      </c>
      <c r="I69" s="16">
        <f t="shared" si="19"/>
        <v>0</v>
      </c>
      <c r="J69" s="16">
        <f t="shared" si="19"/>
        <v>0</v>
      </c>
      <c r="K69" s="17">
        <f t="shared" si="19"/>
        <v>0</v>
      </c>
    </row>
    <row r="70" spans="1:11" x14ac:dyDescent="0.25">
      <c r="A70" s="18" t="s">
        <v>132</v>
      </c>
      <c r="B70" s="19" t="s">
        <v>133</v>
      </c>
      <c r="C70" s="38">
        <f>'[1]KV_1.2.sz.mell.'!C69</f>
        <v>0</v>
      </c>
      <c r="D70" s="39"/>
      <c r="E70" s="39"/>
      <c r="F70" s="39"/>
      <c r="G70" s="39"/>
      <c r="H70" s="39"/>
      <c r="I70" s="39"/>
      <c r="J70" s="38">
        <f>D70+E70+F70+G70+H70+I70</f>
        <v>0</v>
      </c>
      <c r="K70" s="53">
        <f>C70+J70</f>
        <v>0</v>
      </c>
    </row>
    <row r="71" spans="1:11" x14ac:dyDescent="0.25">
      <c r="A71" s="23" t="s">
        <v>134</v>
      </c>
      <c r="B71" s="24" t="s">
        <v>135</v>
      </c>
      <c r="C71" s="38">
        <f>'[1]KV_1.2.sz.mell.'!C70</f>
        <v>0</v>
      </c>
      <c r="D71" s="39"/>
      <c r="E71" s="39"/>
      <c r="F71" s="39"/>
      <c r="G71" s="39"/>
      <c r="H71" s="39"/>
      <c r="I71" s="39"/>
      <c r="J71" s="38">
        <f>D71+E71+F71+G71+H71+I71</f>
        <v>0</v>
      </c>
      <c r="K71" s="53">
        <f>C71+J71</f>
        <v>0</v>
      </c>
    </row>
    <row r="72" spans="1:11" ht="15.75" thickBot="1" x14ac:dyDescent="0.3">
      <c r="A72" s="46" t="s">
        <v>136</v>
      </c>
      <c r="B72" s="56" t="s">
        <v>137</v>
      </c>
      <c r="C72" s="48">
        <f>'[1]KV_1.2.sz.mell.'!C71</f>
        <v>0</v>
      </c>
      <c r="D72" s="49"/>
      <c r="E72" s="49"/>
      <c r="F72" s="49"/>
      <c r="G72" s="49"/>
      <c r="H72" s="49"/>
      <c r="I72" s="49"/>
      <c r="J72" s="48">
        <f>D72+E72+F72+G72+H72+I72</f>
        <v>0</v>
      </c>
      <c r="K72" s="57">
        <f>C72+J72</f>
        <v>0</v>
      </c>
    </row>
    <row r="73" spans="1:11" ht="15.75" thickBot="1" x14ac:dyDescent="0.3">
      <c r="A73" s="55" t="s">
        <v>138</v>
      </c>
      <c r="B73" s="30" t="s">
        <v>139</v>
      </c>
      <c r="C73" s="16">
        <f>'[1]KV_1.2.sz.mell.'!C72</f>
        <v>0</v>
      </c>
      <c r="D73" s="16">
        <f t="shared" ref="D73:K73" si="20">SUM(D74:D77)</f>
        <v>0</v>
      </c>
      <c r="E73" s="16">
        <f t="shared" si="20"/>
        <v>0</v>
      </c>
      <c r="F73" s="16">
        <f t="shared" si="20"/>
        <v>0</v>
      </c>
      <c r="G73" s="16">
        <f t="shared" si="20"/>
        <v>0</v>
      </c>
      <c r="H73" s="16">
        <f t="shared" si="20"/>
        <v>0</v>
      </c>
      <c r="I73" s="16">
        <f t="shared" si="20"/>
        <v>0</v>
      </c>
      <c r="J73" s="16">
        <f t="shared" si="20"/>
        <v>0</v>
      </c>
      <c r="K73" s="17">
        <f t="shared" si="20"/>
        <v>0</v>
      </c>
    </row>
    <row r="74" spans="1:11" x14ac:dyDescent="0.25">
      <c r="A74" s="18" t="s">
        <v>140</v>
      </c>
      <c r="B74" s="58" t="s">
        <v>141</v>
      </c>
      <c r="C74" s="38">
        <f>'[1]KV_1.2.sz.mell.'!C73</f>
        <v>0</v>
      </c>
      <c r="D74" s="39"/>
      <c r="E74" s="39"/>
      <c r="F74" s="39"/>
      <c r="G74" s="39"/>
      <c r="H74" s="39"/>
      <c r="I74" s="39"/>
      <c r="J74" s="38">
        <f>D74+E74+F74+G74+H74+I74</f>
        <v>0</v>
      </c>
      <c r="K74" s="53">
        <f>C74+J74</f>
        <v>0</v>
      </c>
    </row>
    <row r="75" spans="1:11" x14ac:dyDescent="0.25">
      <c r="A75" s="23" t="s">
        <v>142</v>
      </c>
      <c r="B75" s="58" t="s">
        <v>143</v>
      </c>
      <c r="C75" s="38">
        <f>'[1]KV_1.2.sz.mell.'!C74</f>
        <v>0</v>
      </c>
      <c r="D75" s="39"/>
      <c r="E75" s="39"/>
      <c r="F75" s="39"/>
      <c r="G75" s="39"/>
      <c r="H75" s="39"/>
      <c r="I75" s="39"/>
      <c r="J75" s="38">
        <f>D75+E75+F75+G75+H75+I75</f>
        <v>0</v>
      </c>
      <c r="K75" s="53">
        <f>C75+J75</f>
        <v>0</v>
      </c>
    </row>
    <row r="76" spans="1:11" x14ac:dyDescent="0.25">
      <c r="A76" s="23" t="s">
        <v>144</v>
      </c>
      <c r="B76" s="58" t="s">
        <v>145</v>
      </c>
      <c r="C76" s="38">
        <f>'[1]KV_1.2.sz.mell.'!C75</f>
        <v>0</v>
      </c>
      <c r="D76" s="39"/>
      <c r="E76" s="39"/>
      <c r="F76" s="39"/>
      <c r="G76" s="39"/>
      <c r="H76" s="39"/>
      <c r="I76" s="39"/>
      <c r="J76" s="38">
        <f>D76+E76+F76+G76+H76+I76</f>
        <v>0</v>
      </c>
      <c r="K76" s="53">
        <f>C76+J76</f>
        <v>0</v>
      </c>
    </row>
    <row r="77" spans="1:11" ht="15.75" thickBot="1" x14ac:dyDescent="0.3">
      <c r="A77" s="28" t="s">
        <v>146</v>
      </c>
      <c r="B77" s="59" t="s">
        <v>147</v>
      </c>
      <c r="C77" s="38">
        <f>'[1]KV_1.2.sz.mell.'!C76</f>
        <v>0</v>
      </c>
      <c r="D77" s="39"/>
      <c r="E77" s="39"/>
      <c r="F77" s="39"/>
      <c r="G77" s="39"/>
      <c r="H77" s="39"/>
      <c r="I77" s="39"/>
      <c r="J77" s="38">
        <f>D77+E77+F77+G77+H77+I77</f>
        <v>0</v>
      </c>
      <c r="K77" s="53">
        <f>C77+J77</f>
        <v>0</v>
      </c>
    </row>
    <row r="78" spans="1:11" ht="15.75" thickBot="1" x14ac:dyDescent="0.3">
      <c r="A78" s="55" t="s">
        <v>148</v>
      </c>
      <c r="B78" s="30" t="s">
        <v>149</v>
      </c>
      <c r="C78" s="16">
        <f>'[1]KV_1.2.sz.mell.'!C77</f>
        <v>367200694</v>
      </c>
      <c r="D78" s="16">
        <f t="shared" ref="D78:K78" si="21">SUM(D79:D80)</f>
        <v>-6663348</v>
      </c>
      <c r="E78" s="16">
        <f t="shared" si="21"/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-6663348</v>
      </c>
      <c r="K78" s="17">
        <f t="shared" si="21"/>
        <v>360537346</v>
      </c>
    </row>
    <row r="79" spans="1:11" x14ac:dyDescent="0.25">
      <c r="A79" s="18" t="s">
        <v>150</v>
      </c>
      <c r="B79" s="19" t="s">
        <v>151</v>
      </c>
      <c r="C79" s="38">
        <f>'[1]KV_1.2.sz.mell.'!C78</f>
        <v>367200694</v>
      </c>
      <c r="D79" s="39">
        <v>-6663348</v>
      </c>
      <c r="E79" s="39"/>
      <c r="F79" s="39"/>
      <c r="G79" s="39"/>
      <c r="H79" s="39"/>
      <c r="I79" s="39"/>
      <c r="J79" s="38">
        <f>D79+E79+F79+G79+H79+I79</f>
        <v>-6663348</v>
      </c>
      <c r="K79" s="53">
        <f>C79+J79</f>
        <v>360537346</v>
      </c>
    </row>
    <row r="80" spans="1:11" ht="15.75" thickBot="1" x14ac:dyDescent="0.3">
      <c r="A80" s="28" t="s">
        <v>152</v>
      </c>
      <c r="B80" s="29" t="s">
        <v>153</v>
      </c>
      <c r="C80" s="38">
        <f>'[1]KV_1.2.sz.mell.'!C79</f>
        <v>0</v>
      </c>
      <c r="D80" s="39"/>
      <c r="E80" s="39"/>
      <c r="F80" s="39"/>
      <c r="G80" s="39"/>
      <c r="H80" s="39"/>
      <c r="I80" s="39"/>
      <c r="J80" s="38">
        <f>D80+E80+F80+G80+H80+I80</f>
        <v>0</v>
      </c>
      <c r="K80" s="53">
        <f>C80+J80</f>
        <v>0</v>
      </c>
    </row>
    <row r="81" spans="1:11" ht="15.75" thickBot="1" x14ac:dyDescent="0.3">
      <c r="A81" s="55" t="s">
        <v>154</v>
      </c>
      <c r="B81" s="30" t="s">
        <v>155</v>
      </c>
      <c r="C81" s="16">
        <f>'[1]KV_1.2.sz.mell.'!C80</f>
        <v>0</v>
      </c>
      <c r="D81" s="16">
        <f t="shared" ref="D81:K81" si="22">SUM(D82:D84)</f>
        <v>0</v>
      </c>
      <c r="E81" s="16">
        <f t="shared" si="22"/>
        <v>0</v>
      </c>
      <c r="F81" s="16">
        <f t="shared" si="22"/>
        <v>0</v>
      </c>
      <c r="G81" s="16">
        <f t="shared" si="22"/>
        <v>0</v>
      </c>
      <c r="H81" s="16">
        <f t="shared" si="22"/>
        <v>0</v>
      </c>
      <c r="I81" s="16">
        <f t="shared" si="22"/>
        <v>0</v>
      </c>
      <c r="J81" s="16">
        <f t="shared" si="22"/>
        <v>0</v>
      </c>
      <c r="K81" s="17">
        <f t="shared" si="22"/>
        <v>0</v>
      </c>
    </row>
    <row r="82" spans="1:11" x14ac:dyDescent="0.25">
      <c r="A82" s="18" t="s">
        <v>156</v>
      </c>
      <c r="B82" s="19" t="s">
        <v>157</v>
      </c>
      <c r="C82" s="38">
        <f>'[1]KV_1.2.sz.mell.'!C81</f>
        <v>0</v>
      </c>
      <c r="D82" s="39"/>
      <c r="E82" s="39"/>
      <c r="F82" s="39"/>
      <c r="G82" s="39"/>
      <c r="H82" s="39"/>
      <c r="I82" s="39"/>
      <c r="J82" s="38">
        <f>D82+E82+F82+G82+H82+I82</f>
        <v>0</v>
      </c>
      <c r="K82" s="53">
        <f>C82+J82</f>
        <v>0</v>
      </c>
    </row>
    <row r="83" spans="1:11" x14ac:dyDescent="0.25">
      <c r="A83" s="23" t="s">
        <v>158</v>
      </c>
      <c r="B83" s="24" t="s">
        <v>159</v>
      </c>
      <c r="C83" s="38">
        <f>'[1]KV_1.2.sz.mell.'!C82</f>
        <v>0</v>
      </c>
      <c r="D83" s="39"/>
      <c r="E83" s="39"/>
      <c r="F83" s="39"/>
      <c r="G83" s="39"/>
      <c r="H83" s="39"/>
      <c r="I83" s="39"/>
      <c r="J83" s="38">
        <f>D83+E83+F83+G83+H83+I83</f>
        <v>0</v>
      </c>
      <c r="K83" s="53">
        <f>C83+J83</f>
        <v>0</v>
      </c>
    </row>
    <row r="84" spans="1:11" ht="15.75" thickBot="1" x14ac:dyDescent="0.3">
      <c r="A84" s="28" t="s">
        <v>160</v>
      </c>
      <c r="B84" s="29" t="s">
        <v>161</v>
      </c>
      <c r="C84" s="38">
        <f>'[1]KV_1.2.sz.mell.'!C83</f>
        <v>0</v>
      </c>
      <c r="D84" s="39"/>
      <c r="E84" s="39"/>
      <c r="F84" s="39"/>
      <c r="G84" s="39"/>
      <c r="H84" s="39"/>
      <c r="I84" s="39"/>
      <c r="J84" s="38">
        <f>D84+E84+F84+G84+H84+I84</f>
        <v>0</v>
      </c>
      <c r="K84" s="53">
        <f>C84+J84</f>
        <v>0</v>
      </c>
    </row>
    <row r="85" spans="1:11" ht="15.75" thickBot="1" x14ac:dyDescent="0.3">
      <c r="A85" s="55" t="s">
        <v>162</v>
      </c>
      <c r="B85" s="30" t="s">
        <v>163</v>
      </c>
      <c r="C85" s="16">
        <f>'[1]KV_1.2.sz.mell.'!C84</f>
        <v>0</v>
      </c>
      <c r="D85" s="16">
        <f t="shared" ref="D85:K85" si="23">SUM(D86:D89)</f>
        <v>0</v>
      </c>
      <c r="E85" s="16">
        <f t="shared" si="23"/>
        <v>0</v>
      </c>
      <c r="F85" s="16">
        <f t="shared" si="23"/>
        <v>0</v>
      </c>
      <c r="G85" s="16">
        <f t="shared" si="23"/>
        <v>0</v>
      </c>
      <c r="H85" s="16">
        <f t="shared" si="23"/>
        <v>0</v>
      </c>
      <c r="I85" s="16">
        <f t="shared" si="23"/>
        <v>0</v>
      </c>
      <c r="J85" s="16">
        <f t="shared" si="23"/>
        <v>0</v>
      </c>
      <c r="K85" s="17">
        <f t="shared" si="23"/>
        <v>0</v>
      </c>
    </row>
    <row r="86" spans="1:11" x14ac:dyDescent="0.25">
      <c r="A86" s="60" t="s">
        <v>164</v>
      </c>
      <c r="B86" s="19" t="s">
        <v>165</v>
      </c>
      <c r="C86" s="38">
        <f>'[1]KV_1.2.sz.mell.'!C85</f>
        <v>0</v>
      </c>
      <c r="D86" s="39"/>
      <c r="E86" s="39"/>
      <c r="F86" s="39"/>
      <c r="G86" s="39"/>
      <c r="H86" s="39"/>
      <c r="I86" s="39"/>
      <c r="J86" s="38">
        <f t="shared" ref="J86:J91" si="24">D86+E86+F86+G86+H86+I86</f>
        <v>0</v>
      </c>
      <c r="K86" s="53">
        <f t="shared" ref="K86:K91" si="25">C86+J86</f>
        <v>0</v>
      </c>
    </row>
    <row r="87" spans="1:11" x14ac:dyDescent="0.25">
      <c r="A87" s="61" t="s">
        <v>166</v>
      </c>
      <c r="B87" s="24" t="s">
        <v>167</v>
      </c>
      <c r="C87" s="38">
        <f>'[1]KV_1.2.sz.mell.'!C86</f>
        <v>0</v>
      </c>
      <c r="D87" s="39"/>
      <c r="E87" s="39"/>
      <c r="F87" s="39"/>
      <c r="G87" s="39"/>
      <c r="H87" s="39"/>
      <c r="I87" s="39"/>
      <c r="J87" s="38">
        <f t="shared" si="24"/>
        <v>0</v>
      </c>
      <c r="K87" s="53">
        <f t="shared" si="25"/>
        <v>0</v>
      </c>
    </row>
    <row r="88" spans="1:11" x14ac:dyDescent="0.25">
      <c r="A88" s="61" t="s">
        <v>168</v>
      </c>
      <c r="B88" s="24" t="s">
        <v>169</v>
      </c>
      <c r="C88" s="38">
        <f>'[1]KV_1.2.sz.mell.'!C87</f>
        <v>0</v>
      </c>
      <c r="D88" s="39"/>
      <c r="E88" s="39"/>
      <c r="F88" s="39"/>
      <c r="G88" s="39"/>
      <c r="H88" s="39"/>
      <c r="I88" s="39"/>
      <c r="J88" s="38">
        <f t="shared" si="24"/>
        <v>0</v>
      </c>
      <c r="K88" s="53">
        <f t="shared" si="25"/>
        <v>0</v>
      </c>
    </row>
    <row r="89" spans="1:11" ht="15.75" thickBot="1" x14ac:dyDescent="0.3">
      <c r="A89" s="62" t="s">
        <v>170</v>
      </c>
      <c r="B89" s="29" t="s">
        <v>171</v>
      </c>
      <c r="C89" s="38">
        <f>'[1]KV_1.2.sz.mell.'!C88</f>
        <v>0</v>
      </c>
      <c r="D89" s="39"/>
      <c r="E89" s="39"/>
      <c r="F89" s="39"/>
      <c r="G89" s="39"/>
      <c r="H89" s="39"/>
      <c r="I89" s="39"/>
      <c r="J89" s="38">
        <f t="shared" si="24"/>
        <v>0</v>
      </c>
      <c r="K89" s="53">
        <f t="shared" si="25"/>
        <v>0</v>
      </c>
    </row>
    <row r="90" spans="1:11" ht="15.75" thickBot="1" x14ac:dyDescent="0.3">
      <c r="A90" s="55" t="s">
        <v>172</v>
      </c>
      <c r="B90" s="30" t="s">
        <v>173</v>
      </c>
      <c r="C90" s="16">
        <f>'[1]KV_1.2.sz.mell.'!C89</f>
        <v>0</v>
      </c>
      <c r="D90" s="63"/>
      <c r="E90" s="63"/>
      <c r="F90" s="63"/>
      <c r="G90" s="63"/>
      <c r="H90" s="63"/>
      <c r="I90" s="63"/>
      <c r="J90" s="16">
        <f t="shared" si="24"/>
        <v>0</v>
      </c>
      <c r="K90" s="17">
        <f t="shared" si="25"/>
        <v>0</v>
      </c>
    </row>
    <row r="91" spans="1:11" ht="15.75" thickBot="1" x14ac:dyDescent="0.3">
      <c r="A91" s="55" t="s">
        <v>174</v>
      </c>
      <c r="B91" s="30" t="s">
        <v>175</v>
      </c>
      <c r="C91" s="16">
        <f>'[1]KV_1.2.sz.mell.'!C90</f>
        <v>0</v>
      </c>
      <c r="D91" s="63"/>
      <c r="E91" s="63"/>
      <c r="F91" s="63"/>
      <c r="G91" s="63"/>
      <c r="H91" s="63"/>
      <c r="I91" s="63"/>
      <c r="J91" s="16">
        <f t="shared" si="24"/>
        <v>0</v>
      </c>
      <c r="K91" s="17">
        <f t="shared" si="25"/>
        <v>0</v>
      </c>
    </row>
    <row r="92" spans="1:11" ht="15.75" thickBot="1" x14ac:dyDescent="0.3">
      <c r="A92" s="55" t="s">
        <v>176</v>
      </c>
      <c r="B92" s="30" t="s">
        <v>177</v>
      </c>
      <c r="C92" s="36">
        <f>'[1]KV_1.2.sz.mell.'!C91</f>
        <v>367200694</v>
      </c>
      <c r="D92" s="36">
        <f t="shared" ref="D92:K92" si="26">+D69+D73+D78+D81+D85+D91+D90</f>
        <v>-6663348</v>
      </c>
      <c r="E92" s="36">
        <f t="shared" si="26"/>
        <v>0</v>
      </c>
      <c r="F92" s="36">
        <f t="shared" si="26"/>
        <v>0</v>
      </c>
      <c r="G92" s="36">
        <f t="shared" si="26"/>
        <v>0</v>
      </c>
      <c r="H92" s="36">
        <f t="shared" si="26"/>
        <v>0</v>
      </c>
      <c r="I92" s="36">
        <f t="shared" si="26"/>
        <v>0</v>
      </c>
      <c r="J92" s="36">
        <f t="shared" si="26"/>
        <v>-6663348</v>
      </c>
      <c r="K92" s="37">
        <f t="shared" si="26"/>
        <v>360537346</v>
      </c>
    </row>
    <row r="93" spans="1:11" ht="21.75" thickBot="1" x14ac:dyDescent="0.3">
      <c r="A93" s="64" t="s">
        <v>178</v>
      </c>
      <c r="B93" s="65" t="s">
        <v>179</v>
      </c>
      <c r="C93" s="36">
        <f>'[1]KV_1.2.sz.mell.'!C92</f>
        <v>894651326</v>
      </c>
      <c r="D93" s="36">
        <f t="shared" ref="D93:K93" si="27">+D68+D92</f>
        <v>39514530</v>
      </c>
      <c r="E93" s="36">
        <f t="shared" si="27"/>
        <v>0</v>
      </c>
      <c r="F93" s="36">
        <f t="shared" si="27"/>
        <v>0</v>
      </c>
      <c r="G93" s="36">
        <f t="shared" si="27"/>
        <v>0</v>
      </c>
      <c r="H93" s="36">
        <f t="shared" si="27"/>
        <v>0</v>
      </c>
      <c r="I93" s="36">
        <f t="shared" si="27"/>
        <v>0</v>
      </c>
      <c r="J93" s="36">
        <f t="shared" si="27"/>
        <v>39514530</v>
      </c>
      <c r="K93" s="37">
        <f t="shared" si="27"/>
        <v>934165856</v>
      </c>
    </row>
    <row r="94" spans="1:11" ht="15.75" x14ac:dyDescent="0.25">
      <c r="A94" s="66"/>
      <c r="B94" s="67"/>
      <c r="C94" s="68"/>
      <c r="D94" s="69"/>
      <c r="E94" s="69"/>
      <c r="F94" s="69"/>
      <c r="G94" s="69"/>
      <c r="H94" s="69"/>
      <c r="I94" s="69"/>
      <c r="J94" s="69"/>
      <c r="K94" s="69"/>
    </row>
    <row r="95" spans="1:11" ht="15.75" x14ac:dyDescent="0.25">
      <c r="A95" s="141" t="s">
        <v>180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6.5" thickBot="1" x14ac:dyDescent="0.3">
      <c r="A96" s="142" t="s">
        <v>181</v>
      </c>
      <c r="B96" s="142"/>
      <c r="C96" s="70"/>
      <c r="D96" s="71"/>
      <c r="E96" s="71"/>
      <c r="F96" s="71"/>
      <c r="G96" s="71"/>
      <c r="H96" s="71"/>
      <c r="I96" s="71"/>
      <c r="J96" s="71"/>
      <c r="K96" s="70" t="str">
        <f>K7</f>
        <v>Forintban!</v>
      </c>
    </row>
    <row r="97" spans="1:11" x14ac:dyDescent="0.25">
      <c r="A97" s="143" t="s">
        <v>3</v>
      </c>
      <c r="B97" s="145" t="s">
        <v>182</v>
      </c>
      <c r="C97" s="147" t="str">
        <f>+CONCATENATE(LEFT([1]RM_ÖSSZEFÜGGÉSEK!A6,4),". évi")</f>
        <v>2021. évi</v>
      </c>
      <c r="D97" s="148"/>
      <c r="E97" s="149"/>
      <c r="F97" s="149"/>
      <c r="G97" s="149"/>
      <c r="H97" s="149"/>
      <c r="I97" s="149"/>
      <c r="J97" s="149"/>
      <c r="K97" s="150"/>
    </row>
    <row r="98" spans="1:11" ht="48.75" thickBot="1" x14ac:dyDescent="0.3">
      <c r="A98" s="144"/>
      <c r="B98" s="146"/>
      <c r="C98" s="5" t="s">
        <v>5</v>
      </c>
      <c r="D98" s="6" t="str">
        <f>D9</f>
        <v xml:space="preserve">1 . sz. módosítás </v>
      </c>
      <c r="E98" s="6" t="str">
        <f t="shared" ref="E98:K98" si="28">E9</f>
        <v xml:space="preserve">… . sz. módosítás </v>
      </c>
      <c r="F98" s="6" t="str">
        <f t="shared" si="28"/>
        <v xml:space="preserve">… . sz. módosítás </v>
      </c>
      <c r="G98" s="6" t="str">
        <f t="shared" si="28"/>
        <v xml:space="preserve">… . sz. módosítás </v>
      </c>
      <c r="H98" s="6" t="str">
        <f t="shared" si="28"/>
        <v xml:space="preserve">… . sz. módosítás </v>
      </c>
      <c r="I98" s="6" t="str">
        <f t="shared" si="28"/>
        <v xml:space="preserve">… . sz. módosítás </v>
      </c>
      <c r="J98" s="7" t="str">
        <f t="shared" si="28"/>
        <v>Módosítások összesen</v>
      </c>
      <c r="K98" s="8" t="str">
        <f t="shared" si="28"/>
        <v>….számú módosítás utáni előirányzat</v>
      </c>
    </row>
    <row r="99" spans="1:11" ht="15.75" thickBot="1" x14ac:dyDescent="0.3">
      <c r="A99" s="76" t="s">
        <v>10</v>
      </c>
      <c r="B99" s="77" t="s">
        <v>11</v>
      </c>
      <c r="C99" s="11" t="s">
        <v>12</v>
      </c>
      <c r="D99" s="11" t="s">
        <v>13</v>
      </c>
      <c r="E99" s="12" t="s">
        <v>14</v>
      </c>
      <c r="F99" s="12" t="s">
        <v>15</v>
      </c>
      <c r="G99" s="12" t="s">
        <v>16</v>
      </c>
      <c r="H99" s="12" t="s">
        <v>17</v>
      </c>
      <c r="I99" s="12" t="s">
        <v>18</v>
      </c>
      <c r="J99" s="12" t="s">
        <v>19</v>
      </c>
      <c r="K99" s="13" t="s">
        <v>20</v>
      </c>
    </row>
    <row r="100" spans="1:11" ht="15.75" thickBot="1" x14ac:dyDescent="0.3">
      <c r="A100" s="78" t="s">
        <v>21</v>
      </c>
      <c r="B100" s="79" t="s">
        <v>183</v>
      </c>
      <c r="C100" s="80">
        <f>'[1]KV_1.2.sz.mell.'!C98</f>
        <v>692326845</v>
      </c>
      <c r="D100" s="80">
        <f t="shared" ref="D100:K100" si="29">D101+D102+D103+D104+D105+D118</f>
        <v>2576409</v>
      </c>
      <c r="E100" s="80">
        <f t="shared" si="29"/>
        <v>0</v>
      </c>
      <c r="F100" s="80">
        <f t="shared" si="29"/>
        <v>0</v>
      </c>
      <c r="G100" s="80">
        <f t="shared" si="29"/>
        <v>0</v>
      </c>
      <c r="H100" s="80">
        <f t="shared" si="29"/>
        <v>0</v>
      </c>
      <c r="I100" s="80">
        <f t="shared" si="29"/>
        <v>0</v>
      </c>
      <c r="J100" s="80">
        <f t="shared" si="29"/>
        <v>2576409</v>
      </c>
      <c r="K100" s="81">
        <f t="shared" si="29"/>
        <v>694903254</v>
      </c>
    </row>
    <row r="101" spans="1:11" x14ac:dyDescent="0.25">
      <c r="A101" s="82" t="s">
        <v>23</v>
      </c>
      <c r="B101" s="83" t="s">
        <v>184</v>
      </c>
      <c r="C101" s="85">
        <f>'[1]KV_1.2.sz.mell.'!C99</f>
        <v>266429080</v>
      </c>
      <c r="D101" s="84"/>
      <c r="E101" s="84"/>
      <c r="F101" s="84"/>
      <c r="G101" s="84"/>
      <c r="H101" s="84"/>
      <c r="I101" s="84"/>
      <c r="J101" s="85">
        <f t="shared" ref="J101:J120" si="30">D101+E101+F101+G101+H101+I101</f>
        <v>0</v>
      </c>
      <c r="K101" s="86">
        <f t="shared" ref="K101:K120" si="31">C101+J101</f>
        <v>266429080</v>
      </c>
    </row>
    <row r="102" spans="1:11" x14ac:dyDescent="0.25">
      <c r="A102" s="23" t="s">
        <v>25</v>
      </c>
      <c r="B102" s="87" t="s">
        <v>185</v>
      </c>
      <c r="C102" s="25">
        <f>'[1]KV_1.2.sz.mell.'!C100</f>
        <v>36799200</v>
      </c>
      <c r="D102" s="26"/>
      <c r="E102" s="26"/>
      <c r="F102" s="26"/>
      <c r="G102" s="26"/>
      <c r="H102" s="26"/>
      <c r="I102" s="26"/>
      <c r="J102" s="25">
        <f t="shared" si="30"/>
        <v>0</v>
      </c>
      <c r="K102" s="88">
        <f t="shared" si="31"/>
        <v>36799200</v>
      </c>
    </row>
    <row r="103" spans="1:11" x14ac:dyDescent="0.25">
      <c r="A103" s="23" t="s">
        <v>27</v>
      </c>
      <c r="B103" s="87" t="s">
        <v>186</v>
      </c>
      <c r="C103" s="31">
        <f>'[1]KV_1.2.sz.mell.'!C101</f>
        <v>198581684</v>
      </c>
      <c r="D103" s="32">
        <v>2895560</v>
      </c>
      <c r="E103" s="32"/>
      <c r="F103" s="32"/>
      <c r="G103" s="32"/>
      <c r="H103" s="32"/>
      <c r="I103" s="32"/>
      <c r="J103" s="31">
        <f t="shared" si="30"/>
        <v>2895560</v>
      </c>
      <c r="K103" s="89">
        <f t="shared" si="31"/>
        <v>201477244</v>
      </c>
    </row>
    <row r="104" spans="1:11" x14ac:dyDescent="0.25">
      <c r="A104" s="23" t="s">
        <v>29</v>
      </c>
      <c r="B104" s="90" t="s">
        <v>187</v>
      </c>
      <c r="C104" s="31">
        <f>'[1]KV_1.2.sz.mell.'!C102</f>
        <v>0</v>
      </c>
      <c r="D104" s="32"/>
      <c r="E104" s="32"/>
      <c r="F104" s="32"/>
      <c r="G104" s="32"/>
      <c r="H104" s="32"/>
      <c r="I104" s="32"/>
      <c r="J104" s="31">
        <f t="shared" si="30"/>
        <v>0</v>
      </c>
      <c r="K104" s="89">
        <f t="shared" si="31"/>
        <v>0</v>
      </c>
    </row>
    <row r="105" spans="1:11" x14ac:dyDescent="0.25">
      <c r="A105" s="23" t="s">
        <v>188</v>
      </c>
      <c r="B105" s="91" t="s">
        <v>189</v>
      </c>
      <c r="C105" s="31">
        <f>'[1]KV_1.2.sz.mell.'!C103</f>
        <v>136320000</v>
      </c>
      <c r="D105" s="32"/>
      <c r="E105" s="32"/>
      <c r="F105" s="32"/>
      <c r="G105" s="32"/>
      <c r="H105" s="32"/>
      <c r="I105" s="32"/>
      <c r="J105" s="31">
        <f t="shared" si="30"/>
        <v>0</v>
      </c>
      <c r="K105" s="89">
        <f t="shared" si="31"/>
        <v>136320000</v>
      </c>
    </row>
    <row r="106" spans="1:11" x14ac:dyDescent="0.25">
      <c r="A106" s="23" t="s">
        <v>33</v>
      </c>
      <c r="B106" s="87" t="s">
        <v>190</v>
      </c>
      <c r="C106" s="31">
        <f>'[1]KV_1.2.sz.mell.'!C104</f>
        <v>0</v>
      </c>
      <c r="D106" s="32"/>
      <c r="E106" s="32"/>
      <c r="F106" s="32"/>
      <c r="G106" s="32"/>
      <c r="H106" s="32"/>
      <c r="I106" s="32"/>
      <c r="J106" s="31">
        <f t="shared" si="30"/>
        <v>0</v>
      </c>
      <c r="K106" s="89">
        <f t="shared" si="31"/>
        <v>0</v>
      </c>
    </row>
    <row r="107" spans="1:11" x14ac:dyDescent="0.25">
      <c r="A107" s="23" t="s">
        <v>191</v>
      </c>
      <c r="B107" s="92" t="s">
        <v>192</v>
      </c>
      <c r="C107" s="31">
        <f>'[1]KV_1.2.sz.mell.'!C105</f>
        <v>133000000</v>
      </c>
      <c r="D107" s="32"/>
      <c r="E107" s="32"/>
      <c r="F107" s="32"/>
      <c r="G107" s="32"/>
      <c r="H107" s="32"/>
      <c r="I107" s="32"/>
      <c r="J107" s="31">
        <f t="shared" si="30"/>
        <v>0</v>
      </c>
      <c r="K107" s="89">
        <f t="shared" si="31"/>
        <v>133000000</v>
      </c>
    </row>
    <row r="108" spans="1:11" x14ac:dyDescent="0.25">
      <c r="A108" s="23" t="s">
        <v>193</v>
      </c>
      <c r="B108" s="92" t="s">
        <v>194</v>
      </c>
      <c r="C108" s="31">
        <f>'[1]KV_1.2.sz.mell.'!C106</f>
        <v>0</v>
      </c>
      <c r="D108" s="32"/>
      <c r="E108" s="32"/>
      <c r="F108" s="32"/>
      <c r="G108" s="32"/>
      <c r="H108" s="32"/>
      <c r="I108" s="32"/>
      <c r="J108" s="31">
        <f t="shared" si="30"/>
        <v>0</v>
      </c>
      <c r="K108" s="89">
        <f t="shared" si="31"/>
        <v>0</v>
      </c>
    </row>
    <row r="109" spans="1:11" x14ac:dyDescent="0.25">
      <c r="A109" s="23" t="s">
        <v>195</v>
      </c>
      <c r="B109" s="93" t="s">
        <v>196</v>
      </c>
      <c r="C109" s="31">
        <f>'[1]KV_1.2.sz.mell.'!C107</f>
        <v>0</v>
      </c>
      <c r="D109" s="32"/>
      <c r="E109" s="32"/>
      <c r="F109" s="32"/>
      <c r="G109" s="32"/>
      <c r="H109" s="32"/>
      <c r="I109" s="32"/>
      <c r="J109" s="31">
        <f t="shared" si="30"/>
        <v>0</v>
      </c>
      <c r="K109" s="89">
        <f t="shared" si="31"/>
        <v>0</v>
      </c>
    </row>
    <row r="110" spans="1:11" ht="22.5" x14ac:dyDescent="0.25">
      <c r="A110" s="23" t="s">
        <v>197</v>
      </c>
      <c r="B110" s="94" t="s">
        <v>198</v>
      </c>
      <c r="C110" s="31">
        <f>'[1]KV_1.2.sz.mell.'!C108</f>
        <v>0</v>
      </c>
      <c r="D110" s="32"/>
      <c r="E110" s="32"/>
      <c r="F110" s="32"/>
      <c r="G110" s="32"/>
      <c r="H110" s="32"/>
      <c r="I110" s="32"/>
      <c r="J110" s="31">
        <f t="shared" si="30"/>
        <v>0</v>
      </c>
      <c r="K110" s="89">
        <f t="shared" si="31"/>
        <v>0</v>
      </c>
    </row>
    <row r="111" spans="1:11" ht="22.5" x14ac:dyDescent="0.25">
      <c r="A111" s="23" t="s">
        <v>199</v>
      </c>
      <c r="B111" s="94" t="s">
        <v>200</v>
      </c>
      <c r="C111" s="31">
        <f>'[1]KV_1.2.sz.mell.'!C109</f>
        <v>0</v>
      </c>
      <c r="D111" s="32"/>
      <c r="E111" s="32"/>
      <c r="F111" s="32"/>
      <c r="G111" s="32"/>
      <c r="H111" s="32"/>
      <c r="I111" s="32"/>
      <c r="J111" s="31">
        <f t="shared" si="30"/>
        <v>0</v>
      </c>
      <c r="K111" s="89">
        <f t="shared" si="31"/>
        <v>0</v>
      </c>
    </row>
    <row r="112" spans="1:11" x14ac:dyDescent="0.25">
      <c r="A112" s="23" t="s">
        <v>201</v>
      </c>
      <c r="B112" s="93" t="s">
        <v>202</v>
      </c>
      <c r="C112" s="31">
        <f>'[1]KV_1.2.sz.mell.'!C110</f>
        <v>0</v>
      </c>
      <c r="D112" s="32"/>
      <c r="E112" s="32"/>
      <c r="F112" s="32"/>
      <c r="G112" s="32"/>
      <c r="H112" s="32"/>
      <c r="I112" s="32"/>
      <c r="J112" s="31">
        <f t="shared" si="30"/>
        <v>0</v>
      </c>
      <c r="K112" s="89">
        <f t="shared" si="31"/>
        <v>0</v>
      </c>
    </row>
    <row r="113" spans="1:11" x14ac:dyDescent="0.25">
      <c r="A113" s="23" t="s">
        <v>203</v>
      </c>
      <c r="B113" s="93" t="s">
        <v>204</v>
      </c>
      <c r="C113" s="31">
        <f>'[1]KV_1.2.sz.mell.'!C111</f>
        <v>0</v>
      </c>
      <c r="D113" s="32"/>
      <c r="E113" s="32"/>
      <c r="F113" s="32"/>
      <c r="G113" s="32"/>
      <c r="H113" s="32"/>
      <c r="I113" s="32"/>
      <c r="J113" s="31">
        <f t="shared" si="30"/>
        <v>0</v>
      </c>
      <c r="K113" s="89">
        <f t="shared" si="31"/>
        <v>0</v>
      </c>
    </row>
    <row r="114" spans="1:11" ht="22.5" x14ac:dyDescent="0.25">
      <c r="A114" s="23" t="s">
        <v>205</v>
      </c>
      <c r="B114" s="94" t="s">
        <v>206</v>
      </c>
      <c r="C114" s="31">
        <f>'[1]KV_1.2.sz.mell.'!C112</f>
        <v>0</v>
      </c>
      <c r="D114" s="32"/>
      <c r="E114" s="32"/>
      <c r="F114" s="32"/>
      <c r="G114" s="32"/>
      <c r="H114" s="32"/>
      <c r="I114" s="32"/>
      <c r="J114" s="31">
        <f t="shared" si="30"/>
        <v>0</v>
      </c>
      <c r="K114" s="89">
        <f t="shared" si="31"/>
        <v>0</v>
      </c>
    </row>
    <row r="115" spans="1:11" x14ac:dyDescent="0.25">
      <c r="A115" s="95" t="s">
        <v>207</v>
      </c>
      <c r="B115" s="92" t="s">
        <v>208</v>
      </c>
      <c r="C115" s="31">
        <f>'[1]KV_1.2.sz.mell.'!C113</f>
        <v>0</v>
      </c>
      <c r="D115" s="32"/>
      <c r="E115" s="32"/>
      <c r="F115" s="32"/>
      <c r="G115" s="32"/>
      <c r="H115" s="32"/>
      <c r="I115" s="32"/>
      <c r="J115" s="31">
        <f t="shared" si="30"/>
        <v>0</v>
      </c>
      <c r="K115" s="89">
        <f t="shared" si="31"/>
        <v>0</v>
      </c>
    </row>
    <row r="116" spans="1:11" x14ac:dyDescent="0.25">
      <c r="A116" s="23" t="s">
        <v>209</v>
      </c>
      <c r="B116" s="92" t="s">
        <v>210</v>
      </c>
      <c r="C116" s="31">
        <f>'[1]KV_1.2.sz.mell.'!C114</f>
        <v>0</v>
      </c>
      <c r="D116" s="32"/>
      <c r="E116" s="32"/>
      <c r="F116" s="32"/>
      <c r="G116" s="32"/>
      <c r="H116" s="32"/>
      <c r="I116" s="32"/>
      <c r="J116" s="31">
        <f t="shared" si="30"/>
        <v>0</v>
      </c>
      <c r="K116" s="89">
        <f t="shared" si="31"/>
        <v>0</v>
      </c>
    </row>
    <row r="117" spans="1:11" ht="22.5" x14ac:dyDescent="0.25">
      <c r="A117" s="28" t="s">
        <v>211</v>
      </c>
      <c r="B117" s="92" t="s">
        <v>212</v>
      </c>
      <c r="C117" s="31">
        <f>'[1]KV_1.2.sz.mell.'!C115</f>
        <v>3320000</v>
      </c>
      <c r="D117" s="32"/>
      <c r="E117" s="32"/>
      <c r="F117" s="32"/>
      <c r="G117" s="32"/>
      <c r="H117" s="32"/>
      <c r="I117" s="32"/>
      <c r="J117" s="31">
        <f t="shared" si="30"/>
        <v>0</v>
      </c>
      <c r="K117" s="89">
        <f t="shared" si="31"/>
        <v>3320000</v>
      </c>
    </row>
    <row r="118" spans="1:11" x14ac:dyDescent="0.25">
      <c r="A118" s="23" t="s">
        <v>213</v>
      </c>
      <c r="B118" s="90" t="s">
        <v>214</v>
      </c>
      <c r="C118" s="25">
        <f>'[1]KV_1.2.sz.mell.'!C116</f>
        <v>54196881</v>
      </c>
      <c r="D118" s="26">
        <v>-319151</v>
      </c>
      <c r="E118" s="26"/>
      <c r="F118" s="26"/>
      <c r="G118" s="26"/>
      <c r="H118" s="26"/>
      <c r="I118" s="26"/>
      <c r="J118" s="25">
        <f t="shared" si="30"/>
        <v>-319151</v>
      </c>
      <c r="K118" s="88">
        <f t="shared" si="31"/>
        <v>53877730</v>
      </c>
    </row>
    <row r="119" spans="1:11" x14ac:dyDescent="0.25">
      <c r="A119" s="23" t="s">
        <v>215</v>
      </c>
      <c r="B119" s="87" t="s">
        <v>216</v>
      </c>
      <c r="C119" s="25">
        <f>'[1]KV_1.2.sz.mell.'!C117</f>
        <v>54196881</v>
      </c>
      <c r="D119" s="26">
        <v>-319151</v>
      </c>
      <c r="E119" s="26"/>
      <c r="F119" s="26"/>
      <c r="G119" s="26"/>
      <c r="H119" s="26"/>
      <c r="I119" s="26"/>
      <c r="J119" s="25">
        <f t="shared" si="30"/>
        <v>-319151</v>
      </c>
      <c r="K119" s="88">
        <f t="shared" si="31"/>
        <v>53877730</v>
      </c>
    </row>
    <row r="120" spans="1:11" ht="15.75" thickBot="1" x14ac:dyDescent="0.3">
      <c r="A120" s="46" t="s">
        <v>217</v>
      </c>
      <c r="B120" s="96" t="s">
        <v>218</v>
      </c>
      <c r="C120" s="98">
        <f>'[1]KV_1.2.sz.mell.'!C118</f>
        <v>0</v>
      </c>
      <c r="D120" s="97"/>
      <c r="E120" s="97"/>
      <c r="F120" s="97"/>
      <c r="G120" s="97"/>
      <c r="H120" s="97"/>
      <c r="I120" s="97"/>
      <c r="J120" s="98">
        <f t="shared" si="30"/>
        <v>0</v>
      </c>
      <c r="K120" s="50">
        <f t="shared" si="31"/>
        <v>0</v>
      </c>
    </row>
    <row r="121" spans="1:11" ht="15.75" thickBot="1" x14ac:dyDescent="0.3">
      <c r="A121" s="99" t="s">
        <v>35</v>
      </c>
      <c r="B121" s="100" t="s">
        <v>219</v>
      </c>
      <c r="C121" s="16">
        <f>'[1]KV_1.2.sz.mell.'!C119</f>
        <v>202324481</v>
      </c>
      <c r="D121" s="16">
        <f t="shared" ref="D121:K121" si="32">+D122+D124+D126</f>
        <v>27256155</v>
      </c>
      <c r="E121" s="101">
        <f t="shared" si="32"/>
        <v>0</v>
      </c>
      <c r="F121" s="101">
        <f t="shared" si="32"/>
        <v>0</v>
      </c>
      <c r="G121" s="101">
        <f t="shared" si="32"/>
        <v>0</v>
      </c>
      <c r="H121" s="101">
        <f t="shared" si="32"/>
        <v>0</v>
      </c>
      <c r="I121" s="101">
        <f t="shared" si="32"/>
        <v>0</v>
      </c>
      <c r="J121" s="101">
        <f t="shared" si="32"/>
        <v>27256155</v>
      </c>
      <c r="K121" s="102">
        <f t="shared" si="32"/>
        <v>229580636</v>
      </c>
    </row>
    <row r="122" spans="1:11" x14ac:dyDescent="0.25">
      <c r="A122" s="18" t="s">
        <v>37</v>
      </c>
      <c r="B122" s="87" t="s">
        <v>220</v>
      </c>
      <c r="C122" s="135">
        <f>'[1]KV_1.2.sz.mell.'!C120</f>
        <v>43467000</v>
      </c>
      <c r="D122" s="103">
        <v>27256155</v>
      </c>
      <c r="E122" s="103"/>
      <c r="F122" s="103"/>
      <c r="G122" s="103"/>
      <c r="H122" s="103"/>
      <c r="I122" s="21"/>
      <c r="J122" s="20">
        <f t="shared" ref="J122:J134" si="33">D122+E122+F122+G122+H122+I122</f>
        <v>27256155</v>
      </c>
      <c r="K122" s="22">
        <f t="shared" ref="K122:K134" si="34">C122+J122</f>
        <v>70723155</v>
      </c>
    </row>
    <row r="123" spans="1:11" x14ac:dyDescent="0.25">
      <c r="A123" s="18" t="s">
        <v>39</v>
      </c>
      <c r="B123" s="104" t="s">
        <v>221</v>
      </c>
      <c r="C123" s="135">
        <f>'[1]KV_1.2.sz.mell.'!C121</f>
        <v>0</v>
      </c>
      <c r="D123" s="103"/>
      <c r="E123" s="103"/>
      <c r="F123" s="103"/>
      <c r="G123" s="103"/>
      <c r="H123" s="103"/>
      <c r="I123" s="21"/>
      <c r="J123" s="20">
        <f t="shared" si="33"/>
        <v>0</v>
      </c>
      <c r="K123" s="22">
        <f t="shared" si="34"/>
        <v>0</v>
      </c>
    </row>
    <row r="124" spans="1:11" x14ac:dyDescent="0.25">
      <c r="A124" s="18" t="s">
        <v>41</v>
      </c>
      <c r="B124" s="104" t="s">
        <v>222</v>
      </c>
      <c r="C124" s="136">
        <f>'[1]KV_1.2.sz.mell.'!C122</f>
        <v>158857481</v>
      </c>
      <c r="D124" s="105"/>
      <c r="E124" s="105"/>
      <c r="F124" s="105"/>
      <c r="G124" s="105"/>
      <c r="H124" s="105"/>
      <c r="I124" s="26"/>
      <c r="J124" s="25">
        <f t="shared" si="33"/>
        <v>0</v>
      </c>
      <c r="K124" s="88">
        <f t="shared" si="34"/>
        <v>158857481</v>
      </c>
    </row>
    <row r="125" spans="1:11" x14ac:dyDescent="0.25">
      <c r="A125" s="18" t="s">
        <v>43</v>
      </c>
      <c r="B125" s="104" t="s">
        <v>223</v>
      </c>
      <c r="C125" s="136">
        <f>'[1]KV_1.2.sz.mell.'!C123</f>
        <v>96607481</v>
      </c>
      <c r="D125" s="105"/>
      <c r="E125" s="105"/>
      <c r="F125" s="105"/>
      <c r="G125" s="105"/>
      <c r="H125" s="105"/>
      <c r="I125" s="26"/>
      <c r="J125" s="25">
        <f t="shared" si="33"/>
        <v>0</v>
      </c>
      <c r="K125" s="88">
        <f t="shared" si="34"/>
        <v>96607481</v>
      </c>
    </row>
    <row r="126" spans="1:11" x14ac:dyDescent="0.25">
      <c r="A126" s="18" t="s">
        <v>45</v>
      </c>
      <c r="B126" s="29" t="s">
        <v>224</v>
      </c>
      <c r="C126" s="136">
        <f>'[1]KV_1.2.sz.mell.'!C124</f>
        <v>0</v>
      </c>
      <c r="D126" s="105"/>
      <c r="E126" s="105"/>
      <c r="F126" s="105"/>
      <c r="G126" s="105"/>
      <c r="H126" s="105"/>
      <c r="I126" s="26"/>
      <c r="J126" s="25">
        <f t="shared" si="33"/>
        <v>0</v>
      </c>
      <c r="K126" s="88">
        <f t="shared" si="34"/>
        <v>0</v>
      </c>
    </row>
    <row r="127" spans="1:11" x14ac:dyDescent="0.25">
      <c r="A127" s="18" t="s">
        <v>47</v>
      </c>
      <c r="B127" s="27" t="s">
        <v>225</v>
      </c>
      <c r="C127" s="136">
        <f>'[1]KV_1.2.sz.mell.'!C125</f>
        <v>0</v>
      </c>
      <c r="D127" s="105"/>
      <c r="E127" s="105"/>
      <c r="F127" s="105"/>
      <c r="G127" s="105"/>
      <c r="H127" s="105"/>
      <c r="I127" s="26"/>
      <c r="J127" s="25">
        <f t="shared" si="33"/>
        <v>0</v>
      </c>
      <c r="K127" s="88">
        <f t="shared" si="34"/>
        <v>0</v>
      </c>
    </row>
    <row r="128" spans="1:11" ht="22.5" x14ac:dyDescent="0.25">
      <c r="A128" s="18" t="s">
        <v>226</v>
      </c>
      <c r="B128" s="106" t="s">
        <v>227</v>
      </c>
      <c r="C128" s="136">
        <f>'[1]KV_1.2.sz.mell.'!C126</f>
        <v>0</v>
      </c>
      <c r="D128" s="105"/>
      <c r="E128" s="105"/>
      <c r="F128" s="105"/>
      <c r="G128" s="105"/>
      <c r="H128" s="105"/>
      <c r="I128" s="26"/>
      <c r="J128" s="25">
        <f t="shared" si="33"/>
        <v>0</v>
      </c>
      <c r="K128" s="88">
        <f t="shared" si="34"/>
        <v>0</v>
      </c>
    </row>
    <row r="129" spans="1:11" ht="22.5" x14ac:dyDescent="0.25">
      <c r="A129" s="18" t="s">
        <v>228</v>
      </c>
      <c r="B129" s="94" t="s">
        <v>200</v>
      </c>
      <c r="C129" s="136">
        <f>'[1]KV_1.2.sz.mell.'!C127</f>
        <v>0</v>
      </c>
      <c r="D129" s="105"/>
      <c r="E129" s="105"/>
      <c r="F129" s="105"/>
      <c r="G129" s="105"/>
      <c r="H129" s="105"/>
      <c r="I129" s="26"/>
      <c r="J129" s="25">
        <f t="shared" si="33"/>
        <v>0</v>
      </c>
      <c r="K129" s="88">
        <f t="shared" si="34"/>
        <v>0</v>
      </c>
    </row>
    <row r="130" spans="1:11" x14ac:dyDescent="0.25">
      <c r="A130" s="18" t="s">
        <v>229</v>
      </c>
      <c r="B130" s="94" t="s">
        <v>230</v>
      </c>
      <c r="C130" s="136">
        <f>'[1]KV_1.2.sz.mell.'!C128</f>
        <v>0</v>
      </c>
      <c r="D130" s="105"/>
      <c r="E130" s="105"/>
      <c r="F130" s="105"/>
      <c r="G130" s="105"/>
      <c r="H130" s="105"/>
      <c r="I130" s="26"/>
      <c r="J130" s="25">
        <f t="shared" si="33"/>
        <v>0</v>
      </c>
      <c r="K130" s="88">
        <f t="shared" si="34"/>
        <v>0</v>
      </c>
    </row>
    <row r="131" spans="1:11" x14ac:dyDescent="0.25">
      <c r="A131" s="18" t="s">
        <v>231</v>
      </c>
      <c r="B131" s="94" t="s">
        <v>232</v>
      </c>
      <c r="C131" s="136">
        <f>'[1]KV_1.2.sz.mell.'!C129</f>
        <v>0</v>
      </c>
      <c r="D131" s="105"/>
      <c r="E131" s="105"/>
      <c r="F131" s="105"/>
      <c r="G131" s="105"/>
      <c r="H131" s="105"/>
      <c r="I131" s="26"/>
      <c r="J131" s="25">
        <f t="shared" si="33"/>
        <v>0</v>
      </c>
      <c r="K131" s="88">
        <f t="shared" si="34"/>
        <v>0</v>
      </c>
    </row>
    <row r="132" spans="1:11" ht="22.5" x14ac:dyDescent="0.25">
      <c r="A132" s="18" t="s">
        <v>233</v>
      </c>
      <c r="B132" s="94" t="s">
        <v>206</v>
      </c>
      <c r="C132" s="136">
        <f>'[1]KV_1.2.sz.mell.'!C130</f>
        <v>0</v>
      </c>
      <c r="D132" s="105"/>
      <c r="E132" s="105"/>
      <c r="F132" s="105"/>
      <c r="G132" s="105"/>
      <c r="H132" s="105"/>
      <c r="I132" s="26"/>
      <c r="J132" s="25">
        <f t="shared" si="33"/>
        <v>0</v>
      </c>
      <c r="K132" s="88">
        <f t="shared" si="34"/>
        <v>0</v>
      </c>
    </row>
    <row r="133" spans="1:11" x14ac:dyDescent="0.25">
      <c r="A133" s="18" t="s">
        <v>234</v>
      </c>
      <c r="B133" s="94" t="s">
        <v>235</v>
      </c>
      <c r="C133" s="136">
        <f>'[1]KV_1.2.sz.mell.'!C131</f>
        <v>0</v>
      </c>
      <c r="D133" s="105"/>
      <c r="E133" s="105"/>
      <c r="F133" s="105"/>
      <c r="G133" s="105"/>
      <c r="H133" s="105"/>
      <c r="I133" s="26"/>
      <c r="J133" s="25">
        <f t="shared" si="33"/>
        <v>0</v>
      </c>
      <c r="K133" s="88">
        <f t="shared" si="34"/>
        <v>0</v>
      </c>
    </row>
    <row r="134" spans="1:11" ht="23.25" thickBot="1" x14ac:dyDescent="0.3">
      <c r="A134" s="95" t="s">
        <v>236</v>
      </c>
      <c r="B134" s="94" t="s">
        <v>237</v>
      </c>
      <c r="C134" s="137">
        <f>'[1]KV_1.2.sz.mell.'!C132</f>
        <v>0</v>
      </c>
      <c r="D134" s="107"/>
      <c r="E134" s="107"/>
      <c r="F134" s="107"/>
      <c r="G134" s="107"/>
      <c r="H134" s="107"/>
      <c r="I134" s="32"/>
      <c r="J134" s="31">
        <f t="shared" si="33"/>
        <v>0</v>
      </c>
      <c r="K134" s="89">
        <f t="shared" si="34"/>
        <v>0</v>
      </c>
    </row>
    <row r="135" spans="1:11" ht="15.75" thickBot="1" x14ac:dyDescent="0.3">
      <c r="A135" s="14" t="s">
        <v>49</v>
      </c>
      <c r="B135" s="108" t="s">
        <v>238</v>
      </c>
      <c r="C135" s="110">
        <f>'[1]KV_1.2.sz.mell.'!C133</f>
        <v>894651326</v>
      </c>
      <c r="D135" s="110">
        <f t="shared" ref="D135:K135" si="35">+D100+D121</f>
        <v>29832564</v>
      </c>
      <c r="E135" s="110">
        <f t="shared" si="35"/>
        <v>0</v>
      </c>
      <c r="F135" s="110">
        <f t="shared" si="35"/>
        <v>0</v>
      </c>
      <c r="G135" s="110">
        <f t="shared" si="35"/>
        <v>0</v>
      </c>
      <c r="H135" s="110">
        <f t="shared" si="35"/>
        <v>0</v>
      </c>
      <c r="I135" s="16">
        <f t="shared" si="35"/>
        <v>0</v>
      </c>
      <c r="J135" s="16">
        <f t="shared" si="35"/>
        <v>29832564</v>
      </c>
      <c r="K135" s="17">
        <f t="shared" si="35"/>
        <v>924483890</v>
      </c>
    </row>
    <row r="136" spans="1:11" ht="15.75" thickBot="1" x14ac:dyDescent="0.3">
      <c r="A136" s="14" t="s">
        <v>239</v>
      </c>
      <c r="B136" s="108" t="s">
        <v>240</v>
      </c>
      <c r="C136" s="110">
        <f>'[1]KV_1.2.sz.mell.'!C134</f>
        <v>0</v>
      </c>
      <c r="D136" s="110">
        <f t="shared" ref="D136:K136" si="36">+D137+D138+D139</f>
        <v>0</v>
      </c>
      <c r="E136" s="110">
        <f t="shared" si="36"/>
        <v>0</v>
      </c>
      <c r="F136" s="110">
        <f t="shared" si="36"/>
        <v>0</v>
      </c>
      <c r="G136" s="110">
        <f t="shared" si="36"/>
        <v>0</v>
      </c>
      <c r="H136" s="110">
        <f t="shared" si="36"/>
        <v>0</v>
      </c>
      <c r="I136" s="16">
        <f t="shared" si="36"/>
        <v>0</v>
      </c>
      <c r="J136" s="16">
        <f t="shared" si="36"/>
        <v>0</v>
      </c>
      <c r="K136" s="17">
        <f t="shared" si="36"/>
        <v>0</v>
      </c>
    </row>
    <row r="137" spans="1:11" x14ac:dyDescent="0.25">
      <c r="A137" s="18" t="s">
        <v>65</v>
      </c>
      <c r="B137" s="104" t="s">
        <v>241</v>
      </c>
      <c r="C137" s="136">
        <f>'[1]KV_1.2.sz.mell.'!C135</f>
        <v>0</v>
      </c>
      <c r="D137" s="105"/>
      <c r="E137" s="105"/>
      <c r="F137" s="105"/>
      <c r="G137" s="105"/>
      <c r="H137" s="105"/>
      <c r="I137" s="26"/>
      <c r="J137" s="20">
        <f>D137+E137+F137+G137+H137+I137</f>
        <v>0</v>
      </c>
      <c r="K137" s="88">
        <f>C137+J137</f>
        <v>0</v>
      </c>
    </row>
    <row r="138" spans="1:11" x14ac:dyDescent="0.25">
      <c r="A138" s="18" t="s">
        <v>66</v>
      </c>
      <c r="B138" s="104" t="s">
        <v>242</v>
      </c>
      <c r="C138" s="136">
        <f>'[1]KV_1.2.sz.mell.'!C136</f>
        <v>0</v>
      </c>
      <c r="D138" s="105"/>
      <c r="E138" s="105"/>
      <c r="F138" s="105"/>
      <c r="G138" s="105"/>
      <c r="H138" s="105"/>
      <c r="I138" s="26"/>
      <c r="J138" s="20">
        <f>D138+E138+F138+G138+H138+I138</f>
        <v>0</v>
      </c>
      <c r="K138" s="88">
        <f>C138+J138</f>
        <v>0</v>
      </c>
    </row>
    <row r="139" spans="1:11" ht="15.75" thickBot="1" x14ac:dyDescent="0.3">
      <c r="A139" s="95" t="s">
        <v>67</v>
      </c>
      <c r="B139" s="104" t="s">
        <v>243</v>
      </c>
      <c r="C139" s="136">
        <f>'[1]KV_1.2.sz.mell.'!C137</f>
        <v>0</v>
      </c>
      <c r="D139" s="105"/>
      <c r="E139" s="105"/>
      <c r="F139" s="105"/>
      <c r="G139" s="105"/>
      <c r="H139" s="105"/>
      <c r="I139" s="26"/>
      <c r="J139" s="20">
        <f>D139+E139+F139+G139+H139+I139</f>
        <v>0</v>
      </c>
      <c r="K139" s="88">
        <f>C139+J139</f>
        <v>0</v>
      </c>
    </row>
    <row r="140" spans="1:11" ht="15.75" thickBot="1" x14ac:dyDescent="0.3">
      <c r="A140" s="14" t="s">
        <v>72</v>
      </c>
      <c r="B140" s="108" t="s">
        <v>244</v>
      </c>
      <c r="C140" s="110">
        <f>'[1]KV_1.2.sz.mell.'!C138</f>
        <v>0</v>
      </c>
      <c r="D140" s="110">
        <f t="shared" ref="D140:K140" si="37">SUM(D141:D146)</f>
        <v>0</v>
      </c>
      <c r="E140" s="110">
        <f t="shared" si="37"/>
        <v>0</v>
      </c>
      <c r="F140" s="110">
        <f t="shared" si="37"/>
        <v>0</v>
      </c>
      <c r="G140" s="110">
        <f t="shared" si="37"/>
        <v>0</v>
      </c>
      <c r="H140" s="110">
        <f t="shared" si="37"/>
        <v>0</v>
      </c>
      <c r="I140" s="16">
        <f t="shared" si="37"/>
        <v>0</v>
      </c>
      <c r="J140" s="16">
        <f t="shared" si="37"/>
        <v>0</v>
      </c>
      <c r="K140" s="17">
        <f t="shared" si="37"/>
        <v>0</v>
      </c>
    </row>
    <row r="141" spans="1:11" x14ac:dyDescent="0.25">
      <c r="A141" s="18" t="s">
        <v>74</v>
      </c>
      <c r="B141" s="111" t="s">
        <v>245</v>
      </c>
      <c r="C141" s="136">
        <f>'[1]KV_1.2.sz.mell.'!C139</f>
        <v>0</v>
      </c>
      <c r="D141" s="105"/>
      <c r="E141" s="105"/>
      <c r="F141" s="105"/>
      <c r="G141" s="105"/>
      <c r="H141" s="105"/>
      <c r="I141" s="26"/>
      <c r="J141" s="25">
        <f t="shared" ref="J141:J146" si="38">D141+E141+F141+G141+H141+I141</f>
        <v>0</v>
      </c>
      <c r="K141" s="88">
        <f t="shared" ref="K141:K146" si="39">C141+J141</f>
        <v>0</v>
      </c>
    </row>
    <row r="142" spans="1:11" x14ac:dyDescent="0.25">
      <c r="A142" s="18" t="s">
        <v>76</v>
      </c>
      <c r="B142" s="111" t="s">
        <v>246</v>
      </c>
      <c r="C142" s="136">
        <f>'[1]KV_1.2.sz.mell.'!C140</f>
        <v>0</v>
      </c>
      <c r="D142" s="105"/>
      <c r="E142" s="105"/>
      <c r="F142" s="105"/>
      <c r="G142" s="105"/>
      <c r="H142" s="105"/>
      <c r="I142" s="26"/>
      <c r="J142" s="25">
        <f t="shared" si="38"/>
        <v>0</v>
      </c>
      <c r="K142" s="88">
        <f t="shared" si="39"/>
        <v>0</v>
      </c>
    </row>
    <row r="143" spans="1:11" x14ac:dyDescent="0.25">
      <c r="A143" s="18" t="s">
        <v>78</v>
      </c>
      <c r="B143" s="111" t="s">
        <v>247</v>
      </c>
      <c r="C143" s="136">
        <f>'[1]KV_1.2.sz.mell.'!C141</f>
        <v>0</v>
      </c>
      <c r="D143" s="105"/>
      <c r="E143" s="105"/>
      <c r="F143" s="105"/>
      <c r="G143" s="105"/>
      <c r="H143" s="105"/>
      <c r="I143" s="26"/>
      <c r="J143" s="25">
        <f t="shared" si="38"/>
        <v>0</v>
      </c>
      <c r="K143" s="88">
        <f t="shared" si="39"/>
        <v>0</v>
      </c>
    </row>
    <row r="144" spans="1:11" x14ac:dyDescent="0.25">
      <c r="A144" s="18" t="s">
        <v>80</v>
      </c>
      <c r="B144" s="111" t="s">
        <v>248</v>
      </c>
      <c r="C144" s="136">
        <f>'[1]KV_1.2.sz.mell.'!C142</f>
        <v>0</v>
      </c>
      <c r="D144" s="105"/>
      <c r="E144" s="105"/>
      <c r="F144" s="105"/>
      <c r="G144" s="105"/>
      <c r="H144" s="105"/>
      <c r="I144" s="26"/>
      <c r="J144" s="25">
        <f t="shared" si="38"/>
        <v>0</v>
      </c>
      <c r="K144" s="88">
        <f t="shared" si="39"/>
        <v>0</v>
      </c>
    </row>
    <row r="145" spans="1:11" x14ac:dyDescent="0.25">
      <c r="A145" s="18" t="s">
        <v>82</v>
      </c>
      <c r="B145" s="111" t="s">
        <v>249</v>
      </c>
      <c r="C145" s="136">
        <f>'[1]KV_1.2.sz.mell.'!C143</f>
        <v>0</v>
      </c>
      <c r="D145" s="105"/>
      <c r="E145" s="105"/>
      <c r="F145" s="105"/>
      <c r="G145" s="105"/>
      <c r="H145" s="105"/>
      <c r="I145" s="26"/>
      <c r="J145" s="25">
        <f t="shared" si="38"/>
        <v>0</v>
      </c>
      <c r="K145" s="88">
        <f t="shared" si="39"/>
        <v>0</v>
      </c>
    </row>
    <row r="146" spans="1:11" ht="15.75" thickBot="1" x14ac:dyDescent="0.3">
      <c r="A146" s="95" t="s">
        <v>84</v>
      </c>
      <c r="B146" s="111" t="s">
        <v>250</v>
      </c>
      <c r="C146" s="136">
        <f>'[1]KV_1.2.sz.mell.'!C144</f>
        <v>0</v>
      </c>
      <c r="D146" s="105"/>
      <c r="E146" s="105"/>
      <c r="F146" s="105"/>
      <c r="G146" s="105"/>
      <c r="H146" s="105"/>
      <c r="I146" s="26"/>
      <c r="J146" s="25">
        <f t="shared" si="38"/>
        <v>0</v>
      </c>
      <c r="K146" s="88">
        <f t="shared" si="39"/>
        <v>0</v>
      </c>
    </row>
    <row r="147" spans="1:11" ht="15.75" thickBot="1" x14ac:dyDescent="0.3">
      <c r="A147" s="14" t="s">
        <v>96</v>
      </c>
      <c r="B147" s="108" t="s">
        <v>251</v>
      </c>
      <c r="C147" s="113">
        <f>'[1]KV_1.2.sz.mell.'!C145</f>
        <v>0</v>
      </c>
      <c r="D147" s="113">
        <f t="shared" ref="D147:K147" si="40">+D148+D149+D150+D151</f>
        <v>9621966</v>
      </c>
      <c r="E147" s="113">
        <f t="shared" si="40"/>
        <v>0</v>
      </c>
      <c r="F147" s="113">
        <f t="shared" si="40"/>
        <v>0</v>
      </c>
      <c r="G147" s="113">
        <f t="shared" si="40"/>
        <v>0</v>
      </c>
      <c r="H147" s="113">
        <f t="shared" si="40"/>
        <v>0</v>
      </c>
      <c r="I147" s="36">
        <f t="shared" si="40"/>
        <v>0</v>
      </c>
      <c r="J147" s="36">
        <f t="shared" si="40"/>
        <v>9621966</v>
      </c>
      <c r="K147" s="37">
        <f t="shared" si="40"/>
        <v>9621966</v>
      </c>
    </row>
    <row r="148" spans="1:11" x14ac:dyDescent="0.25">
      <c r="A148" s="18" t="s">
        <v>98</v>
      </c>
      <c r="B148" s="111" t="s">
        <v>252</v>
      </c>
      <c r="C148" s="136">
        <f>'[1]KV_1.2.sz.mell.'!C146</f>
        <v>0</v>
      </c>
      <c r="D148" s="105"/>
      <c r="E148" s="105"/>
      <c r="F148" s="105"/>
      <c r="G148" s="105"/>
      <c r="H148" s="105"/>
      <c r="I148" s="26"/>
      <c r="J148" s="25">
        <f>D148+E148+F148+G148+H148+I148</f>
        <v>0</v>
      </c>
      <c r="K148" s="88">
        <f>C148+J148</f>
        <v>0</v>
      </c>
    </row>
    <row r="149" spans="1:11" x14ac:dyDescent="0.25">
      <c r="A149" s="18" t="s">
        <v>100</v>
      </c>
      <c r="B149" s="111" t="s">
        <v>253</v>
      </c>
      <c r="C149" s="136">
        <f>'[1]KV_1.2.sz.mell.'!C147</f>
        <v>0</v>
      </c>
      <c r="D149" s="105">
        <v>8826304</v>
      </c>
      <c r="E149" s="105"/>
      <c r="F149" s="105"/>
      <c r="G149" s="105"/>
      <c r="H149" s="105"/>
      <c r="I149" s="26"/>
      <c r="J149" s="25">
        <f>D149+E149+F149+G149+H149+I149</f>
        <v>8826304</v>
      </c>
      <c r="K149" s="88">
        <f>C149+J149</f>
        <v>8826304</v>
      </c>
    </row>
    <row r="150" spans="1:11" x14ac:dyDescent="0.25">
      <c r="A150" s="18" t="s">
        <v>102</v>
      </c>
      <c r="B150" s="111" t="s">
        <v>254</v>
      </c>
      <c r="C150" s="136">
        <f>'[1]KV_1.2.sz.mell.'!C148</f>
        <v>0</v>
      </c>
      <c r="D150" s="105"/>
      <c r="E150" s="105"/>
      <c r="F150" s="105"/>
      <c r="G150" s="105"/>
      <c r="H150" s="105"/>
      <c r="I150" s="26"/>
      <c r="J150" s="25">
        <f>D150+E150+F150+G150+H150+I150</f>
        <v>0</v>
      </c>
      <c r="K150" s="88">
        <f>C150+J150</f>
        <v>0</v>
      </c>
    </row>
    <row r="151" spans="1:11" ht="15.75" thickBot="1" x14ac:dyDescent="0.3">
      <c r="A151" s="95" t="s">
        <v>104</v>
      </c>
      <c r="B151" s="114" t="s">
        <v>255</v>
      </c>
      <c r="C151" s="136">
        <f>'[1]KV_1.2.sz.mell.'!C149</f>
        <v>0</v>
      </c>
      <c r="D151" s="105">
        <v>795662</v>
      </c>
      <c r="E151" s="105"/>
      <c r="F151" s="105"/>
      <c r="G151" s="105"/>
      <c r="H151" s="105"/>
      <c r="I151" s="26"/>
      <c r="J151" s="25">
        <f>D151+E151+F151+G151+H151+I151</f>
        <v>795662</v>
      </c>
      <c r="K151" s="88">
        <f>C151+J151</f>
        <v>795662</v>
      </c>
    </row>
    <row r="152" spans="1:11" ht="15.75" thickBot="1" x14ac:dyDescent="0.3">
      <c r="A152" s="14" t="s">
        <v>256</v>
      </c>
      <c r="B152" s="108" t="s">
        <v>257</v>
      </c>
      <c r="C152" s="116">
        <f>'[1]KV_1.2.sz.mell.'!C150</f>
        <v>0</v>
      </c>
      <c r="D152" s="116">
        <f t="shared" ref="D152:K152" si="41">SUM(D153:D157)</f>
        <v>0</v>
      </c>
      <c r="E152" s="116">
        <f t="shared" si="41"/>
        <v>0</v>
      </c>
      <c r="F152" s="116">
        <f t="shared" si="41"/>
        <v>0</v>
      </c>
      <c r="G152" s="116">
        <f t="shared" si="41"/>
        <v>0</v>
      </c>
      <c r="H152" s="116">
        <f t="shared" si="41"/>
        <v>0</v>
      </c>
      <c r="I152" s="117">
        <f t="shared" si="41"/>
        <v>0</v>
      </c>
      <c r="J152" s="117">
        <f t="shared" si="41"/>
        <v>0</v>
      </c>
      <c r="K152" s="118">
        <f t="shared" si="41"/>
        <v>0</v>
      </c>
    </row>
    <row r="153" spans="1:11" x14ac:dyDescent="0.25">
      <c r="A153" s="18" t="s">
        <v>110</v>
      </c>
      <c r="B153" s="111" t="s">
        <v>258</v>
      </c>
      <c r="C153" s="136">
        <f>'[1]KV_1.2.sz.mell.'!C151</f>
        <v>0</v>
      </c>
      <c r="D153" s="105"/>
      <c r="E153" s="105"/>
      <c r="F153" s="105"/>
      <c r="G153" s="105"/>
      <c r="H153" s="105"/>
      <c r="I153" s="26"/>
      <c r="J153" s="25">
        <f t="shared" ref="J153:J159" si="42">D153+E153+F153+G153+H153+I153</f>
        <v>0</v>
      </c>
      <c r="K153" s="88">
        <f t="shared" ref="K153:K159" si="43">C153+J153</f>
        <v>0</v>
      </c>
    </row>
    <row r="154" spans="1:11" x14ac:dyDescent="0.25">
      <c r="A154" s="18" t="s">
        <v>112</v>
      </c>
      <c r="B154" s="111" t="s">
        <v>259</v>
      </c>
      <c r="C154" s="136">
        <f>'[1]KV_1.2.sz.mell.'!C152</f>
        <v>0</v>
      </c>
      <c r="D154" s="105"/>
      <c r="E154" s="105"/>
      <c r="F154" s="105"/>
      <c r="G154" s="105"/>
      <c r="H154" s="105"/>
      <c r="I154" s="26"/>
      <c r="J154" s="25">
        <f t="shared" si="42"/>
        <v>0</v>
      </c>
      <c r="K154" s="88">
        <f t="shared" si="43"/>
        <v>0</v>
      </c>
    </row>
    <row r="155" spans="1:11" x14ac:dyDescent="0.25">
      <c r="A155" s="18" t="s">
        <v>114</v>
      </c>
      <c r="B155" s="111" t="s">
        <v>260</v>
      </c>
      <c r="C155" s="136">
        <f>'[1]KV_1.2.sz.mell.'!C153</f>
        <v>0</v>
      </c>
      <c r="D155" s="105"/>
      <c r="E155" s="105"/>
      <c r="F155" s="105"/>
      <c r="G155" s="105"/>
      <c r="H155" s="105"/>
      <c r="I155" s="26"/>
      <c r="J155" s="25">
        <f t="shared" si="42"/>
        <v>0</v>
      </c>
      <c r="K155" s="88">
        <f t="shared" si="43"/>
        <v>0</v>
      </c>
    </row>
    <row r="156" spans="1:11" ht="22.5" x14ac:dyDescent="0.25">
      <c r="A156" s="18" t="s">
        <v>116</v>
      </c>
      <c r="B156" s="111" t="s">
        <v>261</v>
      </c>
      <c r="C156" s="136">
        <f>'[1]KV_1.2.sz.mell.'!C154</f>
        <v>0</v>
      </c>
      <c r="D156" s="105"/>
      <c r="E156" s="105"/>
      <c r="F156" s="105"/>
      <c r="G156" s="105"/>
      <c r="H156" s="105"/>
      <c r="I156" s="26"/>
      <c r="J156" s="25">
        <f t="shared" si="42"/>
        <v>0</v>
      </c>
      <c r="K156" s="88">
        <f t="shared" si="43"/>
        <v>0</v>
      </c>
    </row>
    <row r="157" spans="1:11" ht="15.75" thickBot="1" x14ac:dyDescent="0.3">
      <c r="A157" s="18" t="s">
        <v>262</v>
      </c>
      <c r="B157" s="111" t="s">
        <v>263</v>
      </c>
      <c r="C157" s="136">
        <f>'[1]KV_1.2.sz.mell.'!C155</f>
        <v>0</v>
      </c>
      <c r="D157" s="105"/>
      <c r="E157" s="107"/>
      <c r="F157" s="107"/>
      <c r="G157" s="107"/>
      <c r="H157" s="107"/>
      <c r="I157" s="32"/>
      <c r="J157" s="31">
        <f t="shared" si="42"/>
        <v>0</v>
      </c>
      <c r="K157" s="89">
        <f t="shared" si="43"/>
        <v>0</v>
      </c>
    </row>
    <row r="158" spans="1:11" ht="15.75" thickBot="1" x14ac:dyDescent="0.3">
      <c r="A158" s="14" t="s">
        <v>118</v>
      </c>
      <c r="B158" s="108" t="s">
        <v>264</v>
      </c>
      <c r="C158" s="116">
        <f>'[1]KV_1.2.sz.mell.'!C156</f>
        <v>0</v>
      </c>
      <c r="D158" s="115"/>
      <c r="E158" s="115"/>
      <c r="F158" s="115"/>
      <c r="G158" s="115"/>
      <c r="H158" s="115"/>
      <c r="I158" s="119"/>
      <c r="J158" s="117">
        <f t="shared" si="42"/>
        <v>0</v>
      </c>
      <c r="K158" s="120">
        <f t="shared" si="43"/>
        <v>0</v>
      </c>
    </row>
    <row r="159" spans="1:11" ht="15.75" thickBot="1" x14ac:dyDescent="0.3">
      <c r="A159" s="14" t="s">
        <v>265</v>
      </c>
      <c r="B159" s="108" t="s">
        <v>266</v>
      </c>
      <c r="C159" s="116">
        <f>'[1]KV_1.2.sz.mell.'!C157</f>
        <v>0</v>
      </c>
      <c r="D159" s="115"/>
      <c r="E159" s="121"/>
      <c r="F159" s="121"/>
      <c r="G159" s="121"/>
      <c r="H159" s="121"/>
      <c r="I159" s="122"/>
      <c r="J159" s="123">
        <f t="shared" si="42"/>
        <v>0</v>
      </c>
      <c r="K159" s="22">
        <f t="shared" si="43"/>
        <v>0</v>
      </c>
    </row>
    <row r="160" spans="1:11" ht="15.75" thickBot="1" x14ac:dyDescent="0.3">
      <c r="A160" s="14" t="s">
        <v>267</v>
      </c>
      <c r="B160" s="108" t="s">
        <v>268</v>
      </c>
      <c r="C160" s="125">
        <f>'[1]KV_1.2.sz.mell.'!C158</f>
        <v>0</v>
      </c>
      <c r="D160" s="125">
        <f t="shared" ref="D160:K160" si="44">+D136+D140+D147+D152+D158+D159</f>
        <v>9621966</v>
      </c>
      <c r="E160" s="125">
        <f t="shared" si="44"/>
        <v>0</v>
      </c>
      <c r="F160" s="125">
        <f t="shared" si="44"/>
        <v>0</v>
      </c>
      <c r="G160" s="125">
        <f t="shared" si="44"/>
        <v>0</v>
      </c>
      <c r="H160" s="125">
        <f t="shared" si="44"/>
        <v>0</v>
      </c>
      <c r="I160" s="126">
        <f t="shared" si="44"/>
        <v>0</v>
      </c>
      <c r="J160" s="126">
        <f t="shared" si="44"/>
        <v>9621966</v>
      </c>
      <c r="K160" s="127">
        <f t="shared" si="44"/>
        <v>9621966</v>
      </c>
    </row>
    <row r="161" spans="1:11" ht="15.75" thickBot="1" x14ac:dyDescent="0.3">
      <c r="A161" s="128" t="s">
        <v>269</v>
      </c>
      <c r="B161" s="129" t="s">
        <v>270</v>
      </c>
      <c r="C161" s="125">
        <f>'[1]KV_1.2.sz.mell.'!C159</f>
        <v>894651326</v>
      </c>
      <c r="D161" s="125">
        <f t="shared" ref="D161:K161" si="45">+D135+D160</f>
        <v>39454530</v>
      </c>
      <c r="E161" s="125">
        <f t="shared" si="45"/>
        <v>0</v>
      </c>
      <c r="F161" s="125">
        <f t="shared" si="45"/>
        <v>0</v>
      </c>
      <c r="G161" s="125">
        <f t="shared" si="45"/>
        <v>0</v>
      </c>
      <c r="H161" s="125">
        <f t="shared" si="45"/>
        <v>0</v>
      </c>
      <c r="I161" s="126">
        <f t="shared" si="45"/>
        <v>0</v>
      </c>
      <c r="J161" s="126">
        <f t="shared" si="45"/>
        <v>39454530</v>
      </c>
      <c r="K161" s="127">
        <f t="shared" si="45"/>
        <v>934105856</v>
      </c>
    </row>
    <row r="162" spans="1:11" ht="15.75" x14ac:dyDescent="0.25">
      <c r="A162" s="138"/>
      <c r="B162" s="138"/>
      <c r="C162" s="130">
        <f>C93-C161</f>
        <v>0</v>
      </c>
      <c r="D162" s="139"/>
      <c r="E162" s="139"/>
      <c r="F162" s="139"/>
      <c r="G162" s="139"/>
      <c r="H162" s="139"/>
      <c r="I162" s="139"/>
      <c r="J162" s="139"/>
      <c r="K162" s="130">
        <f>K93-K161</f>
        <v>60000</v>
      </c>
    </row>
    <row r="163" spans="1:11" ht="15.75" x14ac:dyDescent="0.25">
      <c r="A163" s="151" t="s">
        <v>271</v>
      </c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</row>
    <row r="164" spans="1:11" ht="16.5" thickBot="1" x14ac:dyDescent="0.3">
      <c r="A164" s="140" t="s">
        <v>272</v>
      </c>
      <c r="B164" s="140"/>
      <c r="C164" s="131"/>
      <c r="D164" s="132"/>
      <c r="E164" s="132"/>
      <c r="F164" s="132"/>
      <c r="G164" s="132"/>
      <c r="H164" s="132"/>
      <c r="I164" s="132"/>
      <c r="J164" s="132"/>
      <c r="K164" s="131" t="str">
        <f>K96</f>
        <v>Forintban!</v>
      </c>
    </row>
    <row r="165" spans="1:11" ht="21.75" thickBot="1" x14ac:dyDescent="0.3">
      <c r="A165" s="14">
        <v>1</v>
      </c>
      <c r="B165" s="133" t="s">
        <v>273</v>
      </c>
      <c r="C165" s="134">
        <f>+C68-C135</f>
        <v>-367200694</v>
      </c>
      <c r="D165" s="16">
        <f t="shared" ref="D165:K165" si="46">+D68-D135</f>
        <v>16345314</v>
      </c>
      <c r="E165" s="16">
        <f t="shared" si="46"/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6">
        <f t="shared" si="46"/>
        <v>16345314</v>
      </c>
      <c r="K165" s="17">
        <f t="shared" si="46"/>
        <v>-350855380</v>
      </c>
    </row>
    <row r="166" spans="1:11" ht="32.25" thickBot="1" x14ac:dyDescent="0.3">
      <c r="A166" s="14" t="s">
        <v>35</v>
      </c>
      <c r="B166" s="133" t="s">
        <v>274</v>
      </c>
      <c r="C166" s="16">
        <f>+C92-C160</f>
        <v>367200694</v>
      </c>
      <c r="D166" s="16">
        <f t="shared" ref="D166:K166" si="47">+D92-D160</f>
        <v>-16285314</v>
      </c>
      <c r="E166" s="16">
        <f t="shared" si="47"/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6">
        <f t="shared" si="47"/>
        <v>-16285314</v>
      </c>
      <c r="K166" s="17">
        <f t="shared" si="47"/>
        <v>350915380</v>
      </c>
    </row>
  </sheetData>
  <mergeCells count="15">
    <mergeCell ref="A8:A9"/>
    <mergeCell ref="B8:B9"/>
    <mergeCell ref="C8:K8"/>
    <mergeCell ref="B1:K1"/>
    <mergeCell ref="A3:K3"/>
    <mergeCell ref="A4:K4"/>
    <mergeCell ref="A6:K6"/>
    <mergeCell ref="A7:B7"/>
    <mergeCell ref="A164:B164"/>
    <mergeCell ref="A95:K95"/>
    <mergeCell ref="A96:B96"/>
    <mergeCell ref="A97:A98"/>
    <mergeCell ref="B97:B98"/>
    <mergeCell ref="C97:K97"/>
    <mergeCell ref="A163:K1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workbookViewId="0">
      <selection activeCell="N9" sqref="N9"/>
    </sheetView>
  </sheetViews>
  <sheetFormatPr defaultRowHeight="15" x14ac:dyDescent="0.25"/>
  <cols>
    <col min="1" max="1" width="6.42578125" customWidth="1"/>
    <col min="2" max="2" width="51.140625" customWidth="1"/>
    <col min="3" max="11" width="12.7109375" customWidth="1"/>
  </cols>
  <sheetData>
    <row r="1" spans="1:11" ht="15.75" x14ac:dyDescent="0.25">
      <c r="A1" s="158"/>
      <c r="B1" s="159" t="s">
        <v>275</v>
      </c>
      <c r="C1" s="160"/>
      <c r="D1" s="160"/>
      <c r="E1" s="160"/>
      <c r="F1" s="160"/>
      <c r="G1" s="160"/>
      <c r="H1" s="160"/>
      <c r="I1" s="160"/>
      <c r="J1" s="160"/>
      <c r="K1" s="160"/>
    </row>
    <row r="2" spans="1:11" ht="15.75" x14ac:dyDescent="0.25">
      <c r="A2" s="158"/>
      <c r="B2" s="158"/>
      <c r="C2" s="161"/>
      <c r="D2" s="162"/>
      <c r="E2" s="162"/>
      <c r="F2" s="162"/>
      <c r="G2" s="162"/>
      <c r="H2" s="162"/>
      <c r="I2" s="162"/>
      <c r="J2" s="162"/>
      <c r="K2" s="162"/>
    </row>
    <row r="3" spans="1:11" ht="15.75" x14ac:dyDescent="0.25">
      <c r="A3" s="163" t="str">
        <f>CONCATENATE([1]RM_ALAPADATOK!A4)</f>
        <v/>
      </c>
      <c r="B3" s="163"/>
      <c r="C3" s="164"/>
      <c r="D3" s="163"/>
      <c r="E3" s="163"/>
      <c r="F3" s="163"/>
      <c r="G3" s="163"/>
      <c r="H3" s="163"/>
      <c r="I3" s="163"/>
      <c r="J3" s="163"/>
      <c r="K3" s="163"/>
    </row>
    <row r="4" spans="1:11" ht="15.75" x14ac:dyDescent="0.25">
      <c r="A4" s="163" t="str">
        <f>CONCATENATE([1]RM_ALAPADATOK!D7," ÉVI KÖLTSÉGVETÉSI RENDELET ÖNKÉNT VÁLLALT FELADATOK BEVÉTELEINEK KIADÁSAINAK MÓDOSÍTÁSA")</f>
        <v>2021. ÉVI KÖLTSÉGVETÉSI RENDELET ÖNKÉNT VÁLLALT FELADATOK BEVÉTELEINEK KIADÁSAINAK MÓDOSÍTÁSA</v>
      </c>
      <c r="B4" s="163"/>
      <c r="C4" s="164"/>
      <c r="D4" s="163"/>
      <c r="E4" s="163"/>
      <c r="F4" s="163"/>
      <c r="G4" s="163"/>
      <c r="H4" s="163"/>
      <c r="I4" s="163"/>
      <c r="J4" s="163"/>
      <c r="K4" s="163"/>
    </row>
    <row r="5" spans="1:11" ht="15.75" x14ac:dyDescent="0.25">
      <c r="A5" s="158"/>
      <c r="B5" s="158"/>
      <c r="C5" s="161"/>
      <c r="D5" s="162"/>
      <c r="E5" s="162"/>
      <c r="F5" s="162"/>
      <c r="G5" s="162"/>
      <c r="H5" s="162"/>
      <c r="I5" s="162"/>
      <c r="J5" s="162"/>
      <c r="K5" s="162"/>
    </row>
    <row r="6" spans="1:11" ht="15.75" x14ac:dyDescent="0.25">
      <c r="A6" s="156" t="s">
        <v>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16.5" thickBot="1" x14ac:dyDescent="0.3">
      <c r="A7" s="157" t="s">
        <v>1</v>
      </c>
      <c r="B7" s="157"/>
      <c r="C7" s="165"/>
      <c r="D7" s="162"/>
      <c r="E7" s="162"/>
      <c r="F7" s="162"/>
      <c r="G7" s="162"/>
      <c r="H7" s="162"/>
      <c r="I7" s="162"/>
      <c r="J7" s="162"/>
      <c r="K7" s="165" t="s">
        <v>2</v>
      </c>
    </row>
    <row r="8" spans="1:11" x14ac:dyDescent="0.25">
      <c r="A8" s="166" t="s">
        <v>3</v>
      </c>
      <c r="B8" s="167" t="s">
        <v>4</v>
      </c>
      <c r="C8" s="168" t="str">
        <f>+CONCATENATE(LEFT([1]RM_ÖSSZEFÜGGÉSEK!A6,4),". évi")</f>
        <v>2021. évi</v>
      </c>
      <c r="D8" s="169"/>
      <c r="E8" s="170"/>
      <c r="F8" s="170"/>
      <c r="G8" s="170"/>
      <c r="H8" s="170"/>
      <c r="I8" s="170"/>
      <c r="J8" s="170"/>
      <c r="K8" s="171"/>
    </row>
    <row r="9" spans="1:11" ht="48.75" thickBot="1" x14ac:dyDescent="0.3">
      <c r="A9" s="172"/>
      <c r="B9" s="173"/>
      <c r="C9" s="174" t="s">
        <v>5</v>
      </c>
      <c r="D9" s="175" t="str">
        <f>'[1]RM_1.1.sz.mell.'!D9</f>
        <v xml:space="preserve">1 . sz. módosítás </v>
      </c>
      <c r="E9" s="175" t="str">
        <f>'[1]RM_1.1.sz.mell.'!E9</f>
        <v xml:space="preserve">… . sz. módosítás </v>
      </c>
      <c r="F9" s="175" t="str">
        <f>'[1]RM_1.1.sz.mell.'!F9</f>
        <v xml:space="preserve">… . sz. módosítás </v>
      </c>
      <c r="G9" s="175" t="str">
        <f>'[1]RM_1.1.sz.mell.'!G9</f>
        <v xml:space="preserve">… . sz. módosítás </v>
      </c>
      <c r="H9" s="175" t="str">
        <f>'[1]RM_1.1.sz.mell.'!H9</f>
        <v xml:space="preserve">… . sz. módosítás </v>
      </c>
      <c r="I9" s="175" t="str">
        <f>'[1]RM_1.1.sz.mell.'!I9</f>
        <v xml:space="preserve">… . sz. módosítás </v>
      </c>
      <c r="J9" s="176" t="str">
        <f>'[1]RM_1.1.sz.mell.'!J9</f>
        <v>Módosítások összesen</v>
      </c>
      <c r="K9" s="177" t="str">
        <f>'[1]RM_1.1.sz.mell.'!K9</f>
        <v>….számú módosítás utáni előirányzat</v>
      </c>
    </row>
    <row r="10" spans="1:11" ht="15.75" thickBot="1" x14ac:dyDescent="0.3">
      <c r="A10" s="178" t="s">
        <v>10</v>
      </c>
      <c r="B10" s="179" t="s">
        <v>11</v>
      </c>
      <c r="C10" s="180" t="s">
        <v>12</v>
      </c>
      <c r="D10" s="180" t="s">
        <v>13</v>
      </c>
      <c r="E10" s="181" t="s">
        <v>14</v>
      </c>
      <c r="F10" s="181" t="s">
        <v>15</v>
      </c>
      <c r="G10" s="181" t="s">
        <v>16</v>
      </c>
      <c r="H10" s="181" t="s">
        <v>17</v>
      </c>
      <c r="I10" s="181" t="s">
        <v>18</v>
      </c>
      <c r="J10" s="181" t="s">
        <v>19</v>
      </c>
      <c r="K10" s="13" t="s">
        <v>20</v>
      </c>
    </row>
    <row r="11" spans="1:11" ht="15.75" thickBot="1" x14ac:dyDescent="0.3">
      <c r="A11" s="182" t="s">
        <v>21</v>
      </c>
      <c r="B11" s="183" t="s">
        <v>22</v>
      </c>
      <c r="C11" s="16">
        <f>'[1]KV_1.3.sz.mell.'!C10</f>
        <v>0</v>
      </c>
      <c r="D11" s="16">
        <f t="shared" ref="D11:K11" si="0">+D12+D13+D14+D15+D16+D17</f>
        <v>0</v>
      </c>
      <c r="E11" s="16">
        <f t="shared" si="0"/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7">
        <f t="shared" si="0"/>
        <v>0</v>
      </c>
    </row>
    <row r="12" spans="1:11" x14ac:dyDescent="0.25">
      <c r="A12" s="184" t="s">
        <v>23</v>
      </c>
      <c r="B12" s="185" t="s">
        <v>24</v>
      </c>
      <c r="C12" s="20">
        <f>'[1]KV_1.3.sz.mell.'!C11</f>
        <v>0</v>
      </c>
      <c r="D12" s="21"/>
      <c r="E12" s="21"/>
      <c r="F12" s="21"/>
      <c r="G12" s="21"/>
      <c r="H12" s="21"/>
      <c r="I12" s="21"/>
      <c r="J12" s="20">
        <f t="shared" ref="J12:J17" si="1">D12+E12+F12+G12+H12+I12</f>
        <v>0</v>
      </c>
      <c r="K12" s="22">
        <f t="shared" ref="K12:K17" si="2">C12+J12</f>
        <v>0</v>
      </c>
    </row>
    <row r="13" spans="1:11" x14ac:dyDescent="0.25">
      <c r="A13" s="186" t="s">
        <v>25</v>
      </c>
      <c r="B13" s="187" t="s">
        <v>26</v>
      </c>
      <c r="C13" s="25">
        <f>'[1]KV_1.3.sz.mell.'!C12</f>
        <v>0</v>
      </c>
      <c r="D13" s="26"/>
      <c r="E13" s="21"/>
      <c r="F13" s="21"/>
      <c r="G13" s="21"/>
      <c r="H13" s="21"/>
      <c r="I13" s="21"/>
      <c r="J13" s="20">
        <f t="shared" si="1"/>
        <v>0</v>
      </c>
      <c r="K13" s="22">
        <f t="shared" si="2"/>
        <v>0</v>
      </c>
    </row>
    <row r="14" spans="1:11" x14ac:dyDescent="0.25">
      <c r="A14" s="186" t="s">
        <v>27</v>
      </c>
      <c r="B14" s="187" t="s">
        <v>28</v>
      </c>
      <c r="C14" s="25">
        <f>'[1]KV_1.3.sz.mell.'!C13</f>
        <v>0</v>
      </c>
      <c r="D14" s="26"/>
      <c r="E14" s="21"/>
      <c r="F14" s="21"/>
      <c r="G14" s="21"/>
      <c r="H14" s="21"/>
      <c r="I14" s="21"/>
      <c r="J14" s="20">
        <f t="shared" si="1"/>
        <v>0</v>
      </c>
      <c r="K14" s="22">
        <f t="shared" si="2"/>
        <v>0</v>
      </c>
    </row>
    <row r="15" spans="1:11" x14ac:dyDescent="0.25">
      <c r="A15" s="186" t="s">
        <v>29</v>
      </c>
      <c r="B15" s="187" t="s">
        <v>30</v>
      </c>
      <c r="C15" s="25">
        <f>'[1]KV_1.3.sz.mell.'!C14</f>
        <v>0</v>
      </c>
      <c r="D15" s="26"/>
      <c r="E15" s="21"/>
      <c r="F15" s="21"/>
      <c r="G15" s="21"/>
      <c r="H15" s="21"/>
      <c r="I15" s="21"/>
      <c r="J15" s="20">
        <f t="shared" si="1"/>
        <v>0</v>
      </c>
      <c r="K15" s="22">
        <f t="shared" si="2"/>
        <v>0</v>
      </c>
    </row>
    <row r="16" spans="1:11" x14ac:dyDescent="0.25">
      <c r="A16" s="186" t="s">
        <v>31</v>
      </c>
      <c r="B16" s="188" t="s">
        <v>32</v>
      </c>
      <c r="C16" s="25">
        <f>'[1]KV_1.3.sz.mell.'!C15</f>
        <v>0</v>
      </c>
      <c r="D16" s="26"/>
      <c r="E16" s="21"/>
      <c r="F16" s="21"/>
      <c r="G16" s="21"/>
      <c r="H16" s="21"/>
      <c r="I16" s="21"/>
      <c r="J16" s="20">
        <f t="shared" si="1"/>
        <v>0</v>
      </c>
      <c r="K16" s="22">
        <f t="shared" si="2"/>
        <v>0</v>
      </c>
    </row>
    <row r="17" spans="1:11" ht="15.75" thickBot="1" x14ac:dyDescent="0.3">
      <c r="A17" s="189" t="s">
        <v>33</v>
      </c>
      <c r="B17" s="190" t="s">
        <v>34</v>
      </c>
      <c r="C17" s="25">
        <f>'[1]KV_1.3.sz.mell.'!C16</f>
        <v>0</v>
      </c>
      <c r="D17" s="26"/>
      <c r="E17" s="21"/>
      <c r="F17" s="21"/>
      <c r="G17" s="21"/>
      <c r="H17" s="21"/>
      <c r="I17" s="21"/>
      <c r="J17" s="20">
        <f t="shared" si="1"/>
        <v>0</v>
      </c>
      <c r="K17" s="22">
        <f t="shared" si="2"/>
        <v>0</v>
      </c>
    </row>
    <row r="18" spans="1:11" ht="21.75" thickBot="1" x14ac:dyDescent="0.3">
      <c r="A18" s="182" t="s">
        <v>35</v>
      </c>
      <c r="B18" s="191" t="s">
        <v>36</v>
      </c>
      <c r="C18" s="16">
        <f>'[1]KV_1.3.sz.mell.'!C17</f>
        <v>0</v>
      </c>
      <c r="D18" s="16">
        <f t="shared" ref="D18:K18" si="3">+D19+D20+D21+D22+D23</f>
        <v>0</v>
      </c>
      <c r="E18" s="16">
        <f t="shared" si="3"/>
        <v>0</v>
      </c>
      <c r="F18" s="16">
        <f t="shared" si="3"/>
        <v>0</v>
      </c>
      <c r="G18" s="16">
        <f t="shared" si="3"/>
        <v>0</v>
      </c>
      <c r="H18" s="16">
        <f t="shared" si="3"/>
        <v>0</v>
      </c>
      <c r="I18" s="16">
        <f t="shared" si="3"/>
        <v>0</v>
      </c>
      <c r="J18" s="16">
        <f t="shared" si="3"/>
        <v>0</v>
      </c>
      <c r="K18" s="17">
        <f t="shared" si="3"/>
        <v>0</v>
      </c>
    </row>
    <row r="19" spans="1:11" x14ac:dyDescent="0.25">
      <c r="A19" s="184" t="s">
        <v>37</v>
      </c>
      <c r="B19" s="185" t="s">
        <v>38</v>
      </c>
      <c r="C19" s="20">
        <f>'[1]KV_1.3.sz.mell.'!C18</f>
        <v>0</v>
      </c>
      <c r="D19" s="21"/>
      <c r="E19" s="21"/>
      <c r="F19" s="21"/>
      <c r="G19" s="21"/>
      <c r="H19" s="21"/>
      <c r="I19" s="21"/>
      <c r="J19" s="20">
        <f t="shared" ref="J19:J24" si="4">D19+E19+F19+G19+H19+I19</f>
        <v>0</v>
      </c>
      <c r="K19" s="22">
        <f t="shared" ref="K19:K24" si="5">C19+J19</f>
        <v>0</v>
      </c>
    </row>
    <row r="20" spans="1:11" x14ac:dyDescent="0.25">
      <c r="A20" s="186" t="s">
        <v>39</v>
      </c>
      <c r="B20" s="187" t="s">
        <v>40</v>
      </c>
      <c r="C20" s="25">
        <f>'[1]KV_1.3.sz.mell.'!C19</f>
        <v>0</v>
      </c>
      <c r="D20" s="26"/>
      <c r="E20" s="21"/>
      <c r="F20" s="21"/>
      <c r="G20" s="21"/>
      <c r="H20" s="21"/>
      <c r="I20" s="21"/>
      <c r="J20" s="20">
        <f t="shared" si="4"/>
        <v>0</v>
      </c>
      <c r="K20" s="22">
        <f t="shared" si="5"/>
        <v>0</v>
      </c>
    </row>
    <row r="21" spans="1:11" x14ac:dyDescent="0.25">
      <c r="A21" s="186" t="s">
        <v>41</v>
      </c>
      <c r="B21" s="187" t="s">
        <v>42</v>
      </c>
      <c r="C21" s="25">
        <f>'[1]KV_1.3.sz.mell.'!C20</f>
        <v>0</v>
      </c>
      <c r="D21" s="26"/>
      <c r="E21" s="21"/>
      <c r="F21" s="21"/>
      <c r="G21" s="21"/>
      <c r="H21" s="21"/>
      <c r="I21" s="21"/>
      <c r="J21" s="20">
        <f t="shared" si="4"/>
        <v>0</v>
      </c>
      <c r="K21" s="22">
        <f t="shared" si="5"/>
        <v>0</v>
      </c>
    </row>
    <row r="22" spans="1:11" x14ac:dyDescent="0.25">
      <c r="A22" s="186" t="s">
        <v>43</v>
      </c>
      <c r="B22" s="187" t="s">
        <v>44</v>
      </c>
      <c r="C22" s="25">
        <f>'[1]KV_1.3.sz.mell.'!C21</f>
        <v>0</v>
      </c>
      <c r="D22" s="26"/>
      <c r="E22" s="21"/>
      <c r="F22" s="21"/>
      <c r="G22" s="21"/>
      <c r="H22" s="21"/>
      <c r="I22" s="21"/>
      <c r="J22" s="20">
        <f t="shared" si="4"/>
        <v>0</v>
      </c>
      <c r="K22" s="22">
        <f t="shared" si="5"/>
        <v>0</v>
      </c>
    </row>
    <row r="23" spans="1:11" x14ac:dyDescent="0.25">
      <c r="A23" s="186" t="s">
        <v>45</v>
      </c>
      <c r="B23" s="187" t="s">
        <v>46</v>
      </c>
      <c r="C23" s="25">
        <f>'[1]KV_1.3.sz.mell.'!C22</f>
        <v>0</v>
      </c>
      <c r="D23" s="26"/>
      <c r="E23" s="21"/>
      <c r="F23" s="21"/>
      <c r="G23" s="21"/>
      <c r="H23" s="21"/>
      <c r="I23" s="21"/>
      <c r="J23" s="20">
        <f t="shared" si="4"/>
        <v>0</v>
      </c>
      <c r="K23" s="22">
        <f t="shared" si="5"/>
        <v>0</v>
      </c>
    </row>
    <row r="24" spans="1:11" ht="15.75" thickBot="1" x14ac:dyDescent="0.3">
      <c r="A24" s="189" t="s">
        <v>47</v>
      </c>
      <c r="B24" s="190" t="s">
        <v>48</v>
      </c>
      <c r="C24" s="31">
        <f>'[1]KV_1.3.sz.mell.'!C23</f>
        <v>0</v>
      </c>
      <c r="D24" s="32"/>
      <c r="E24" s="33"/>
      <c r="F24" s="33"/>
      <c r="G24" s="33"/>
      <c r="H24" s="33"/>
      <c r="I24" s="33"/>
      <c r="J24" s="20">
        <f t="shared" si="4"/>
        <v>0</v>
      </c>
      <c r="K24" s="22">
        <f t="shared" si="5"/>
        <v>0</v>
      </c>
    </row>
    <row r="25" spans="1:11" ht="21.75" thickBot="1" x14ac:dyDescent="0.3">
      <c r="A25" s="182" t="s">
        <v>49</v>
      </c>
      <c r="B25" s="183" t="s">
        <v>50</v>
      </c>
      <c r="C25" s="16">
        <f>'[1]KV_1.3.sz.mell.'!C24</f>
        <v>0</v>
      </c>
      <c r="D25" s="16">
        <f t="shared" ref="D25:K25" si="6">+D26+D27+D28+D29+D30</f>
        <v>0</v>
      </c>
      <c r="E25" s="16">
        <f t="shared" si="6"/>
        <v>0</v>
      </c>
      <c r="F25" s="16">
        <f t="shared" si="6"/>
        <v>0</v>
      </c>
      <c r="G25" s="16">
        <f t="shared" si="6"/>
        <v>0</v>
      </c>
      <c r="H25" s="16">
        <f t="shared" si="6"/>
        <v>0</v>
      </c>
      <c r="I25" s="16">
        <f t="shared" si="6"/>
        <v>0</v>
      </c>
      <c r="J25" s="16">
        <f t="shared" si="6"/>
        <v>0</v>
      </c>
      <c r="K25" s="17">
        <f t="shared" si="6"/>
        <v>0</v>
      </c>
    </row>
    <row r="26" spans="1:11" x14ac:dyDescent="0.25">
      <c r="A26" s="184" t="s">
        <v>51</v>
      </c>
      <c r="B26" s="185" t="s">
        <v>52</v>
      </c>
      <c r="C26" s="20">
        <f>'[1]KV_1.3.sz.mell.'!C25</f>
        <v>0</v>
      </c>
      <c r="D26" s="21"/>
      <c r="E26" s="21"/>
      <c r="F26" s="21"/>
      <c r="G26" s="21"/>
      <c r="H26" s="21"/>
      <c r="I26" s="21"/>
      <c r="J26" s="20">
        <f t="shared" ref="J26:J31" si="7">D26+E26+F26+G26+H26+I26</f>
        <v>0</v>
      </c>
      <c r="K26" s="22">
        <f t="shared" ref="K26:K31" si="8">C26+J26</f>
        <v>0</v>
      </c>
    </row>
    <row r="27" spans="1:11" x14ac:dyDescent="0.25">
      <c r="A27" s="186" t="s">
        <v>53</v>
      </c>
      <c r="B27" s="187" t="s">
        <v>54</v>
      </c>
      <c r="C27" s="25">
        <f>'[1]KV_1.3.sz.mell.'!C26</f>
        <v>0</v>
      </c>
      <c r="D27" s="26"/>
      <c r="E27" s="21"/>
      <c r="F27" s="21"/>
      <c r="G27" s="21"/>
      <c r="H27" s="21"/>
      <c r="I27" s="21"/>
      <c r="J27" s="20">
        <f t="shared" si="7"/>
        <v>0</v>
      </c>
      <c r="K27" s="22">
        <f t="shared" si="8"/>
        <v>0</v>
      </c>
    </row>
    <row r="28" spans="1:11" ht="23.25" x14ac:dyDescent="0.25">
      <c r="A28" s="186" t="s">
        <v>55</v>
      </c>
      <c r="B28" s="187" t="s">
        <v>56</v>
      </c>
      <c r="C28" s="25">
        <f>'[1]KV_1.3.sz.mell.'!C27</f>
        <v>0</v>
      </c>
      <c r="D28" s="26"/>
      <c r="E28" s="21"/>
      <c r="F28" s="21"/>
      <c r="G28" s="21"/>
      <c r="H28" s="21"/>
      <c r="I28" s="21"/>
      <c r="J28" s="20">
        <f t="shared" si="7"/>
        <v>0</v>
      </c>
      <c r="K28" s="22">
        <f t="shared" si="8"/>
        <v>0</v>
      </c>
    </row>
    <row r="29" spans="1:11" ht="23.25" x14ac:dyDescent="0.25">
      <c r="A29" s="186" t="s">
        <v>57</v>
      </c>
      <c r="B29" s="187" t="s">
        <v>58</v>
      </c>
      <c r="C29" s="25">
        <f>'[1]KV_1.3.sz.mell.'!C28</f>
        <v>0</v>
      </c>
      <c r="D29" s="26"/>
      <c r="E29" s="21"/>
      <c r="F29" s="21"/>
      <c r="G29" s="21"/>
      <c r="H29" s="21"/>
      <c r="I29" s="21"/>
      <c r="J29" s="20">
        <f t="shared" si="7"/>
        <v>0</v>
      </c>
      <c r="K29" s="22">
        <f t="shared" si="8"/>
        <v>0</v>
      </c>
    </row>
    <row r="30" spans="1:11" x14ac:dyDescent="0.25">
      <c r="A30" s="186" t="s">
        <v>59</v>
      </c>
      <c r="B30" s="187" t="s">
        <v>60</v>
      </c>
      <c r="C30" s="25">
        <f>'[1]KV_1.3.sz.mell.'!C29</f>
        <v>0</v>
      </c>
      <c r="D30" s="26"/>
      <c r="E30" s="21"/>
      <c r="F30" s="21"/>
      <c r="G30" s="21"/>
      <c r="H30" s="21"/>
      <c r="I30" s="21"/>
      <c r="J30" s="20">
        <f t="shared" si="7"/>
        <v>0</v>
      </c>
      <c r="K30" s="22">
        <f t="shared" si="8"/>
        <v>0</v>
      </c>
    </row>
    <row r="31" spans="1:11" ht="15.75" thickBot="1" x14ac:dyDescent="0.3">
      <c r="A31" s="189" t="s">
        <v>61</v>
      </c>
      <c r="B31" s="192" t="s">
        <v>62</v>
      </c>
      <c r="C31" s="31">
        <f>'[1]KV_1.3.sz.mell.'!C30</f>
        <v>0</v>
      </c>
      <c r="D31" s="32"/>
      <c r="E31" s="33"/>
      <c r="F31" s="33"/>
      <c r="G31" s="33"/>
      <c r="H31" s="33"/>
      <c r="I31" s="33"/>
      <c r="J31" s="35">
        <f t="shared" si="7"/>
        <v>0</v>
      </c>
      <c r="K31" s="22">
        <f t="shared" si="8"/>
        <v>0</v>
      </c>
    </row>
    <row r="32" spans="1:11" ht="15.75" thickBot="1" x14ac:dyDescent="0.3">
      <c r="A32" s="182" t="s">
        <v>63</v>
      </c>
      <c r="B32" s="183" t="s">
        <v>64</v>
      </c>
      <c r="C32" s="36">
        <f>'[1]KV_1.3.sz.mell.'!C31</f>
        <v>0</v>
      </c>
      <c r="D32" s="36">
        <f t="shared" ref="D32:K32" si="9">+D33+D34+D35+D36+D37+D38+D39</f>
        <v>0</v>
      </c>
      <c r="E32" s="36">
        <f t="shared" si="9"/>
        <v>0</v>
      </c>
      <c r="F32" s="36">
        <f t="shared" si="9"/>
        <v>0</v>
      </c>
      <c r="G32" s="36">
        <f t="shared" si="9"/>
        <v>0</v>
      </c>
      <c r="H32" s="36">
        <f t="shared" si="9"/>
        <v>0</v>
      </c>
      <c r="I32" s="36">
        <f t="shared" si="9"/>
        <v>0</v>
      </c>
      <c r="J32" s="36">
        <f t="shared" si="9"/>
        <v>0</v>
      </c>
      <c r="K32" s="37">
        <f t="shared" si="9"/>
        <v>0</v>
      </c>
    </row>
    <row r="33" spans="1:11" x14ac:dyDescent="0.25">
      <c r="A33" s="184" t="s">
        <v>65</v>
      </c>
      <c r="B33" s="19" t="str">
        <f>'[1]RM_1.1.sz.mell.'!B33</f>
        <v>Építményadó</v>
      </c>
      <c r="C33" s="20">
        <f>'[1]KV_1.3.sz.mell.'!C32</f>
        <v>0</v>
      </c>
      <c r="D33" s="20"/>
      <c r="E33" s="20"/>
      <c r="F33" s="20"/>
      <c r="G33" s="20"/>
      <c r="H33" s="20"/>
      <c r="I33" s="20"/>
      <c r="J33" s="20">
        <f t="shared" ref="J33:J39" si="10">D33+E33+F33+G33+H33+I33</f>
        <v>0</v>
      </c>
      <c r="K33" s="22">
        <f t="shared" ref="K33:K39" si="11">C33+J33</f>
        <v>0</v>
      </c>
    </row>
    <row r="34" spans="1:11" x14ac:dyDescent="0.25">
      <c r="A34" s="186" t="s">
        <v>66</v>
      </c>
      <c r="B34" s="19" t="str">
        <f>'[1]RM_1.1.sz.mell.'!B34</f>
        <v>Idegenforgalmi adó</v>
      </c>
      <c r="C34" s="25">
        <f>'[1]KV_1.3.sz.mell.'!C33</f>
        <v>0</v>
      </c>
      <c r="D34" s="26"/>
      <c r="E34" s="21"/>
      <c r="F34" s="21"/>
      <c r="G34" s="21"/>
      <c r="H34" s="21"/>
      <c r="I34" s="21"/>
      <c r="J34" s="20">
        <f t="shared" si="10"/>
        <v>0</v>
      </c>
      <c r="K34" s="22">
        <f t="shared" si="11"/>
        <v>0</v>
      </c>
    </row>
    <row r="35" spans="1:11" x14ac:dyDescent="0.25">
      <c r="A35" s="186" t="s">
        <v>67</v>
      </c>
      <c r="B35" s="19" t="str">
        <f>'[1]RM_1.1.sz.mell.'!B35</f>
        <v>Iparűzési adó</v>
      </c>
      <c r="C35" s="25">
        <f>'[1]KV_1.3.sz.mell.'!C34</f>
        <v>0</v>
      </c>
      <c r="D35" s="26"/>
      <c r="E35" s="21"/>
      <c r="F35" s="21"/>
      <c r="G35" s="21"/>
      <c r="H35" s="21"/>
      <c r="I35" s="21"/>
      <c r="J35" s="20">
        <f t="shared" si="10"/>
        <v>0</v>
      </c>
      <c r="K35" s="22">
        <f t="shared" si="11"/>
        <v>0</v>
      </c>
    </row>
    <row r="36" spans="1:11" x14ac:dyDescent="0.25">
      <c r="A36" s="186" t="s">
        <v>68</v>
      </c>
      <c r="B36" s="19" t="str">
        <f>'[1]RM_1.1.sz.mell.'!B36</f>
        <v xml:space="preserve">Talajterhelési díj </v>
      </c>
      <c r="C36" s="25">
        <f>'[1]KV_1.3.sz.mell.'!C35</f>
        <v>0</v>
      </c>
      <c r="D36" s="26"/>
      <c r="E36" s="21"/>
      <c r="F36" s="21"/>
      <c r="G36" s="21"/>
      <c r="H36" s="21"/>
      <c r="I36" s="21"/>
      <c r="J36" s="20">
        <f t="shared" si="10"/>
        <v>0</v>
      </c>
      <c r="K36" s="22">
        <f t="shared" si="11"/>
        <v>0</v>
      </c>
    </row>
    <row r="37" spans="1:11" x14ac:dyDescent="0.25">
      <c r="A37" s="186" t="s">
        <v>69</v>
      </c>
      <c r="B37" s="19" t="str">
        <f>'[1]RM_1.1.sz.mell.'!B37</f>
        <v>Gépjárműadó</v>
      </c>
      <c r="C37" s="25">
        <f>'[1]KV_1.3.sz.mell.'!C36</f>
        <v>0</v>
      </c>
      <c r="D37" s="26"/>
      <c r="E37" s="21"/>
      <c r="F37" s="21"/>
      <c r="G37" s="21"/>
      <c r="H37" s="21"/>
      <c r="I37" s="21"/>
      <c r="J37" s="20">
        <f t="shared" si="10"/>
        <v>0</v>
      </c>
      <c r="K37" s="22">
        <f t="shared" si="11"/>
        <v>0</v>
      </c>
    </row>
    <row r="38" spans="1:11" x14ac:dyDescent="0.25">
      <c r="A38" s="186" t="s">
        <v>70</v>
      </c>
      <c r="B38" s="19" t="str">
        <f>'[1]RM_1.1.sz.mell.'!B38</f>
        <v>Telekadó</v>
      </c>
      <c r="C38" s="25">
        <f>'[1]KV_1.3.sz.mell.'!C37</f>
        <v>0</v>
      </c>
      <c r="D38" s="26"/>
      <c r="E38" s="21"/>
      <c r="F38" s="21"/>
      <c r="G38" s="21"/>
      <c r="H38" s="21"/>
      <c r="I38" s="21"/>
      <c r="J38" s="20">
        <f t="shared" si="10"/>
        <v>0</v>
      </c>
      <c r="K38" s="22">
        <f t="shared" si="11"/>
        <v>0</v>
      </c>
    </row>
    <row r="39" spans="1:11" ht="15.75" thickBot="1" x14ac:dyDescent="0.3">
      <c r="A39" s="189" t="s">
        <v>71</v>
      </c>
      <c r="B39" s="19" t="str">
        <f>'[1]RM_1.1.sz.mell.'!B39</f>
        <v>Kommunális adó</v>
      </c>
      <c r="C39" s="31">
        <f>'[1]KV_1.3.sz.mell.'!C38</f>
        <v>0</v>
      </c>
      <c r="D39" s="32"/>
      <c r="E39" s="33"/>
      <c r="F39" s="33"/>
      <c r="G39" s="33"/>
      <c r="H39" s="33"/>
      <c r="I39" s="33"/>
      <c r="J39" s="35">
        <f t="shared" si="10"/>
        <v>0</v>
      </c>
      <c r="K39" s="22">
        <f t="shared" si="11"/>
        <v>0</v>
      </c>
    </row>
    <row r="40" spans="1:11" ht="15.75" thickBot="1" x14ac:dyDescent="0.3">
      <c r="A40" s="182" t="s">
        <v>72</v>
      </c>
      <c r="B40" s="183" t="s">
        <v>73</v>
      </c>
      <c r="C40" s="16">
        <f>'[1]KV_1.3.sz.mell.'!C39</f>
        <v>29300000</v>
      </c>
      <c r="D40" s="16">
        <f t="shared" ref="D40:K40" si="12">SUM(D41:D51)</f>
        <v>964000</v>
      </c>
      <c r="E40" s="16">
        <f t="shared" si="12"/>
        <v>0</v>
      </c>
      <c r="F40" s="16">
        <f t="shared" si="12"/>
        <v>0</v>
      </c>
      <c r="G40" s="16">
        <f t="shared" si="12"/>
        <v>0</v>
      </c>
      <c r="H40" s="16">
        <f t="shared" si="12"/>
        <v>0</v>
      </c>
      <c r="I40" s="16">
        <f t="shared" si="12"/>
        <v>0</v>
      </c>
      <c r="J40" s="16">
        <f t="shared" si="12"/>
        <v>964000</v>
      </c>
      <c r="K40" s="17">
        <f t="shared" si="12"/>
        <v>30264000</v>
      </c>
    </row>
    <row r="41" spans="1:11" x14ac:dyDescent="0.25">
      <c r="A41" s="184" t="s">
        <v>74</v>
      </c>
      <c r="B41" s="185" t="s">
        <v>75</v>
      </c>
      <c r="C41" s="20">
        <f>'[1]KV_1.3.sz.mell.'!C40</f>
        <v>0</v>
      </c>
      <c r="D41" s="21">
        <v>10000</v>
      </c>
      <c r="E41" s="21"/>
      <c r="F41" s="21"/>
      <c r="G41" s="21"/>
      <c r="H41" s="21"/>
      <c r="I41" s="21"/>
      <c r="J41" s="20">
        <f t="shared" ref="J41:J51" si="13">D41+E41+F41+G41+H41+I41</f>
        <v>10000</v>
      </c>
      <c r="K41" s="22">
        <f t="shared" ref="K41:K51" si="14">C41+J41</f>
        <v>10000</v>
      </c>
    </row>
    <row r="42" spans="1:11" x14ac:dyDescent="0.25">
      <c r="A42" s="186" t="s">
        <v>76</v>
      </c>
      <c r="B42" s="187" t="s">
        <v>77</v>
      </c>
      <c r="C42" s="25">
        <f>'[1]KV_1.3.sz.mell.'!C41</f>
        <v>18400000</v>
      </c>
      <c r="D42" s="26">
        <v>168000</v>
      </c>
      <c r="E42" s="21"/>
      <c r="F42" s="21"/>
      <c r="G42" s="21"/>
      <c r="H42" s="21"/>
      <c r="I42" s="21"/>
      <c r="J42" s="20">
        <f t="shared" si="13"/>
        <v>168000</v>
      </c>
      <c r="K42" s="22">
        <f t="shared" si="14"/>
        <v>18568000</v>
      </c>
    </row>
    <row r="43" spans="1:11" x14ac:dyDescent="0.25">
      <c r="A43" s="186" t="s">
        <v>78</v>
      </c>
      <c r="B43" s="187" t="s">
        <v>79</v>
      </c>
      <c r="C43" s="25">
        <f>'[1]KV_1.3.sz.mell.'!C42</f>
        <v>0</v>
      </c>
      <c r="D43" s="26"/>
      <c r="E43" s="21"/>
      <c r="F43" s="21"/>
      <c r="G43" s="21"/>
      <c r="H43" s="21"/>
      <c r="I43" s="21"/>
      <c r="J43" s="20">
        <f t="shared" si="13"/>
        <v>0</v>
      </c>
      <c r="K43" s="22">
        <f t="shared" si="14"/>
        <v>0</v>
      </c>
    </row>
    <row r="44" spans="1:11" x14ac:dyDescent="0.25">
      <c r="A44" s="186" t="s">
        <v>80</v>
      </c>
      <c r="B44" s="187" t="s">
        <v>81</v>
      </c>
      <c r="C44" s="25">
        <f>'[1]KV_1.3.sz.mell.'!C43</f>
        <v>0</v>
      </c>
      <c r="D44" s="26"/>
      <c r="E44" s="21"/>
      <c r="F44" s="21"/>
      <c r="G44" s="21"/>
      <c r="H44" s="21"/>
      <c r="I44" s="21"/>
      <c r="J44" s="20">
        <f t="shared" si="13"/>
        <v>0</v>
      </c>
      <c r="K44" s="22">
        <f t="shared" si="14"/>
        <v>0</v>
      </c>
    </row>
    <row r="45" spans="1:11" x14ac:dyDescent="0.25">
      <c r="A45" s="186" t="s">
        <v>82</v>
      </c>
      <c r="B45" s="187" t="s">
        <v>83</v>
      </c>
      <c r="C45" s="25">
        <f>'[1]KV_1.3.sz.mell.'!C44</f>
        <v>2000000</v>
      </c>
      <c r="D45" s="26">
        <v>126000</v>
      </c>
      <c r="E45" s="21"/>
      <c r="F45" s="21"/>
      <c r="G45" s="21"/>
      <c r="H45" s="21"/>
      <c r="I45" s="21"/>
      <c r="J45" s="20">
        <f t="shared" si="13"/>
        <v>126000</v>
      </c>
      <c r="K45" s="22">
        <f t="shared" si="14"/>
        <v>2126000</v>
      </c>
    </row>
    <row r="46" spans="1:11" x14ac:dyDescent="0.25">
      <c r="A46" s="186" t="s">
        <v>84</v>
      </c>
      <c r="B46" s="187" t="s">
        <v>85</v>
      </c>
      <c r="C46" s="25">
        <f>'[1]KV_1.3.sz.mell.'!C45</f>
        <v>5500000</v>
      </c>
      <c r="D46" s="26">
        <v>660000</v>
      </c>
      <c r="E46" s="21"/>
      <c r="F46" s="21"/>
      <c r="G46" s="21"/>
      <c r="H46" s="21"/>
      <c r="I46" s="21"/>
      <c r="J46" s="20">
        <f t="shared" si="13"/>
        <v>660000</v>
      </c>
      <c r="K46" s="22">
        <f t="shared" si="14"/>
        <v>6160000</v>
      </c>
    </row>
    <row r="47" spans="1:11" x14ac:dyDescent="0.25">
      <c r="A47" s="186" t="s">
        <v>86</v>
      </c>
      <c r="B47" s="187" t="s">
        <v>87</v>
      </c>
      <c r="C47" s="25">
        <f>'[1]KV_1.3.sz.mell.'!C46</f>
        <v>0</v>
      </c>
      <c r="D47" s="26"/>
      <c r="E47" s="21"/>
      <c r="F47" s="21"/>
      <c r="G47" s="21"/>
      <c r="H47" s="21"/>
      <c r="I47" s="21"/>
      <c r="J47" s="20">
        <f t="shared" si="13"/>
        <v>0</v>
      </c>
      <c r="K47" s="22">
        <f t="shared" si="14"/>
        <v>0</v>
      </c>
    </row>
    <row r="48" spans="1:11" x14ac:dyDescent="0.25">
      <c r="A48" s="186" t="s">
        <v>88</v>
      </c>
      <c r="B48" s="187" t="s">
        <v>89</v>
      </c>
      <c r="C48" s="25">
        <f>'[1]KV_1.3.sz.mell.'!C47</f>
        <v>0</v>
      </c>
      <c r="D48" s="26"/>
      <c r="E48" s="21"/>
      <c r="F48" s="21"/>
      <c r="G48" s="21"/>
      <c r="H48" s="21"/>
      <c r="I48" s="21"/>
      <c r="J48" s="20">
        <f t="shared" si="13"/>
        <v>0</v>
      </c>
      <c r="K48" s="22">
        <f t="shared" si="14"/>
        <v>0</v>
      </c>
    </row>
    <row r="49" spans="1:11" x14ac:dyDescent="0.25">
      <c r="A49" s="186" t="s">
        <v>90</v>
      </c>
      <c r="B49" s="187" t="s">
        <v>91</v>
      </c>
      <c r="C49" s="38">
        <f>'[1]KV_1.3.sz.mell.'!C48</f>
        <v>0</v>
      </c>
      <c r="D49" s="39"/>
      <c r="E49" s="40"/>
      <c r="F49" s="40"/>
      <c r="G49" s="40"/>
      <c r="H49" s="40"/>
      <c r="I49" s="40"/>
      <c r="J49" s="41">
        <f t="shared" si="13"/>
        <v>0</v>
      </c>
      <c r="K49" s="22">
        <f t="shared" si="14"/>
        <v>0</v>
      </c>
    </row>
    <row r="50" spans="1:11" x14ac:dyDescent="0.25">
      <c r="A50" s="189" t="s">
        <v>92</v>
      </c>
      <c r="B50" s="192" t="s">
        <v>93</v>
      </c>
      <c r="C50" s="42">
        <f>'[1]KV_1.3.sz.mell.'!C49</f>
        <v>0</v>
      </c>
      <c r="D50" s="43"/>
      <c r="E50" s="44"/>
      <c r="F50" s="44"/>
      <c r="G50" s="44"/>
      <c r="H50" s="44"/>
      <c r="I50" s="44"/>
      <c r="J50" s="45">
        <f t="shared" si="13"/>
        <v>0</v>
      </c>
      <c r="K50" s="22">
        <f t="shared" si="14"/>
        <v>0</v>
      </c>
    </row>
    <row r="51" spans="1:11" ht="15.75" thickBot="1" x14ac:dyDescent="0.3">
      <c r="A51" s="193" t="s">
        <v>94</v>
      </c>
      <c r="B51" s="194" t="s">
        <v>95</v>
      </c>
      <c r="C51" s="48">
        <f>'[1]KV_1.3.sz.mell.'!C50</f>
        <v>3400000</v>
      </c>
      <c r="D51" s="49"/>
      <c r="E51" s="49"/>
      <c r="F51" s="49"/>
      <c r="G51" s="49"/>
      <c r="H51" s="49"/>
      <c r="I51" s="49"/>
      <c r="J51" s="48">
        <f t="shared" si="13"/>
        <v>0</v>
      </c>
      <c r="K51" s="50">
        <f t="shared" si="14"/>
        <v>3400000</v>
      </c>
    </row>
    <row r="52" spans="1:11" ht="15.75" thickBot="1" x14ac:dyDescent="0.3">
      <c r="A52" s="182" t="s">
        <v>96</v>
      </c>
      <c r="B52" s="183" t="s">
        <v>97</v>
      </c>
      <c r="C52" s="16">
        <f>'[1]KV_1.3.sz.mell.'!C51</f>
        <v>0</v>
      </c>
      <c r="D52" s="16">
        <f t="shared" ref="D52:K52" si="15">SUM(D53:D57)</f>
        <v>0</v>
      </c>
      <c r="E52" s="16">
        <f t="shared" si="15"/>
        <v>0</v>
      </c>
      <c r="F52" s="16">
        <f t="shared" si="15"/>
        <v>0</v>
      </c>
      <c r="G52" s="16">
        <f t="shared" si="15"/>
        <v>0</v>
      </c>
      <c r="H52" s="16">
        <f t="shared" si="15"/>
        <v>0</v>
      </c>
      <c r="I52" s="16">
        <f t="shared" si="15"/>
        <v>0</v>
      </c>
      <c r="J52" s="16">
        <f t="shared" si="15"/>
        <v>0</v>
      </c>
      <c r="K52" s="17">
        <f t="shared" si="15"/>
        <v>0</v>
      </c>
    </row>
    <row r="53" spans="1:11" x14ac:dyDescent="0.25">
      <c r="A53" s="184" t="s">
        <v>98</v>
      </c>
      <c r="B53" s="185" t="s">
        <v>99</v>
      </c>
      <c r="C53" s="41">
        <f>'[1]KV_1.3.sz.mell.'!C52</f>
        <v>0</v>
      </c>
      <c r="D53" s="40"/>
      <c r="E53" s="40"/>
      <c r="F53" s="40"/>
      <c r="G53" s="40"/>
      <c r="H53" s="40"/>
      <c r="I53" s="40"/>
      <c r="J53" s="41">
        <f>D53+E53+F53+G53+H53+I53</f>
        <v>0</v>
      </c>
      <c r="K53" s="51">
        <f>C53+J53</f>
        <v>0</v>
      </c>
    </row>
    <row r="54" spans="1:11" x14ac:dyDescent="0.25">
      <c r="A54" s="186" t="s">
        <v>100</v>
      </c>
      <c r="B54" s="187" t="s">
        <v>101</v>
      </c>
      <c r="C54" s="38">
        <f>'[1]KV_1.3.sz.mell.'!C53</f>
        <v>0</v>
      </c>
      <c r="D54" s="39"/>
      <c r="E54" s="40"/>
      <c r="F54" s="40"/>
      <c r="G54" s="40"/>
      <c r="H54" s="40"/>
      <c r="I54" s="40"/>
      <c r="J54" s="41">
        <f>D54+E54+F54+G54+H54+I54</f>
        <v>0</v>
      </c>
      <c r="K54" s="51">
        <f>C54+J54</f>
        <v>0</v>
      </c>
    </row>
    <row r="55" spans="1:11" x14ac:dyDescent="0.25">
      <c r="A55" s="186" t="s">
        <v>102</v>
      </c>
      <c r="B55" s="187" t="s">
        <v>103</v>
      </c>
      <c r="C55" s="38">
        <f>'[1]KV_1.3.sz.mell.'!C54</f>
        <v>0</v>
      </c>
      <c r="D55" s="39"/>
      <c r="E55" s="40"/>
      <c r="F55" s="40"/>
      <c r="G55" s="40"/>
      <c r="H55" s="40"/>
      <c r="I55" s="40"/>
      <c r="J55" s="41">
        <f>D55+E55+F55+G55+H55+I55</f>
        <v>0</v>
      </c>
      <c r="K55" s="51">
        <f>C55+J55</f>
        <v>0</v>
      </c>
    </row>
    <row r="56" spans="1:11" x14ac:dyDescent="0.25">
      <c r="A56" s="186" t="s">
        <v>104</v>
      </c>
      <c r="B56" s="187" t="s">
        <v>105</v>
      </c>
      <c r="C56" s="38">
        <f>'[1]KV_1.3.sz.mell.'!C55</f>
        <v>0</v>
      </c>
      <c r="D56" s="39"/>
      <c r="E56" s="40"/>
      <c r="F56" s="40"/>
      <c r="G56" s="40"/>
      <c r="H56" s="40"/>
      <c r="I56" s="40"/>
      <c r="J56" s="41">
        <f>D56+E56+F56+G56+H56+I56</f>
        <v>0</v>
      </c>
      <c r="K56" s="51">
        <f>C56+J56</f>
        <v>0</v>
      </c>
    </row>
    <row r="57" spans="1:11" ht="15.75" thickBot="1" x14ac:dyDescent="0.3">
      <c r="A57" s="189" t="s">
        <v>106</v>
      </c>
      <c r="B57" s="190" t="s">
        <v>107</v>
      </c>
      <c r="C57" s="42">
        <f>'[1]KV_1.3.sz.mell.'!C56</f>
        <v>0</v>
      </c>
      <c r="D57" s="43"/>
      <c r="E57" s="44"/>
      <c r="F57" s="44"/>
      <c r="G57" s="44"/>
      <c r="H57" s="44"/>
      <c r="I57" s="44"/>
      <c r="J57" s="45">
        <f>D57+E57+F57+G57+H57+I57</f>
        <v>0</v>
      </c>
      <c r="K57" s="51">
        <f>C57+J57</f>
        <v>0</v>
      </c>
    </row>
    <row r="58" spans="1:11" ht="15.75" thickBot="1" x14ac:dyDescent="0.3">
      <c r="A58" s="182" t="s">
        <v>108</v>
      </c>
      <c r="B58" s="183" t="s">
        <v>109</v>
      </c>
      <c r="C58" s="16">
        <f>'[1]KV_1.3.sz.mell.'!C57</f>
        <v>0</v>
      </c>
      <c r="D58" s="16">
        <f t="shared" ref="D58:K58" si="16">SUM(D59:D61)</f>
        <v>0</v>
      </c>
      <c r="E58" s="16">
        <f t="shared" si="16"/>
        <v>0</v>
      </c>
      <c r="F58" s="16">
        <f t="shared" si="16"/>
        <v>0</v>
      </c>
      <c r="G58" s="16">
        <f t="shared" si="16"/>
        <v>0</v>
      </c>
      <c r="H58" s="16">
        <f t="shared" si="16"/>
        <v>0</v>
      </c>
      <c r="I58" s="16">
        <f t="shared" si="16"/>
        <v>0</v>
      </c>
      <c r="J58" s="16">
        <f t="shared" si="16"/>
        <v>0</v>
      </c>
      <c r="K58" s="17">
        <f t="shared" si="16"/>
        <v>0</v>
      </c>
    </row>
    <row r="59" spans="1:11" ht="23.25" x14ac:dyDescent="0.25">
      <c r="A59" s="184" t="s">
        <v>110</v>
      </c>
      <c r="B59" s="185" t="s">
        <v>111</v>
      </c>
      <c r="C59" s="20">
        <f>'[1]KV_1.3.sz.mell.'!C58</f>
        <v>0</v>
      </c>
      <c r="D59" s="21"/>
      <c r="E59" s="21"/>
      <c r="F59" s="21"/>
      <c r="G59" s="21"/>
      <c r="H59" s="21"/>
      <c r="I59" s="21"/>
      <c r="J59" s="20">
        <f>D59+E59+F59+G59+H59+I59</f>
        <v>0</v>
      </c>
      <c r="K59" s="22">
        <f>C59+J59</f>
        <v>0</v>
      </c>
    </row>
    <row r="60" spans="1:11" ht="23.25" x14ac:dyDescent="0.25">
      <c r="A60" s="186" t="s">
        <v>112</v>
      </c>
      <c r="B60" s="187" t="s">
        <v>113</v>
      </c>
      <c r="C60" s="25">
        <f>'[1]KV_1.3.sz.mell.'!C59</f>
        <v>0</v>
      </c>
      <c r="D60" s="26"/>
      <c r="E60" s="21"/>
      <c r="F60" s="21"/>
      <c r="G60" s="21"/>
      <c r="H60" s="21"/>
      <c r="I60" s="21"/>
      <c r="J60" s="20">
        <f>D60+E60+F60+G60+H60+I60</f>
        <v>0</v>
      </c>
      <c r="K60" s="22">
        <f>C60+J60</f>
        <v>0</v>
      </c>
    </row>
    <row r="61" spans="1:11" x14ac:dyDescent="0.25">
      <c r="A61" s="186" t="s">
        <v>114</v>
      </c>
      <c r="B61" s="187" t="s">
        <v>115</v>
      </c>
      <c r="C61" s="25">
        <f>'[1]KV_1.3.sz.mell.'!C60</f>
        <v>0</v>
      </c>
      <c r="D61" s="26"/>
      <c r="E61" s="21"/>
      <c r="F61" s="21"/>
      <c r="G61" s="21"/>
      <c r="H61" s="21"/>
      <c r="I61" s="21"/>
      <c r="J61" s="20">
        <f>D61+E61+F61+G61+H61+I61</f>
        <v>0</v>
      </c>
      <c r="K61" s="22">
        <f>C61+J61</f>
        <v>0</v>
      </c>
    </row>
    <row r="62" spans="1:11" ht="15.75" thickBot="1" x14ac:dyDescent="0.3">
      <c r="A62" s="189" t="s">
        <v>116</v>
      </c>
      <c r="B62" s="190" t="s">
        <v>117</v>
      </c>
      <c r="C62" s="31">
        <f>'[1]KV_1.3.sz.mell.'!C61</f>
        <v>0</v>
      </c>
      <c r="D62" s="32"/>
      <c r="E62" s="33"/>
      <c r="F62" s="33"/>
      <c r="G62" s="33"/>
      <c r="H62" s="33"/>
      <c r="I62" s="33"/>
      <c r="J62" s="35">
        <f>D62+E62+F62+G62+H62+I62</f>
        <v>0</v>
      </c>
      <c r="K62" s="22">
        <f>C62+J62</f>
        <v>0</v>
      </c>
    </row>
    <row r="63" spans="1:11" ht="15.75" thickBot="1" x14ac:dyDescent="0.3">
      <c r="A63" s="182" t="s">
        <v>118</v>
      </c>
      <c r="B63" s="191" t="s">
        <v>119</v>
      </c>
      <c r="C63" s="16">
        <f>'[1]KV_1.3.sz.mell.'!C62</f>
        <v>4000000</v>
      </c>
      <c r="D63" s="16">
        <f t="shared" ref="D63:K63" si="17">SUM(D64:D66)</f>
        <v>0</v>
      </c>
      <c r="E63" s="16">
        <f t="shared" si="17"/>
        <v>0</v>
      </c>
      <c r="F63" s="16">
        <f t="shared" si="17"/>
        <v>0</v>
      </c>
      <c r="G63" s="16">
        <f t="shared" si="17"/>
        <v>0</v>
      </c>
      <c r="H63" s="16">
        <f t="shared" si="17"/>
        <v>0</v>
      </c>
      <c r="I63" s="16">
        <f t="shared" si="17"/>
        <v>0</v>
      </c>
      <c r="J63" s="16">
        <f t="shared" si="17"/>
        <v>0</v>
      </c>
      <c r="K63" s="17">
        <f t="shared" si="17"/>
        <v>4000000</v>
      </c>
    </row>
    <row r="64" spans="1:11" ht="23.25" x14ac:dyDescent="0.25">
      <c r="A64" s="184" t="s">
        <v>120</v>
      </c>
      <c r="B64" s="185" t="s">
        <v>121</v>
      </c>
      <c r="C64" s="38">
        <f>'[1]KV_1.3.sz.mell.'!C63</f>
        <v>0</v>
      </c>
      <c r="D64" s="39"/>
      <c r="E64" s="39"/>
      <c r="F64" s="39"/>
      <c r="G64" s="39"/>
      <c r="H64" s="39"/>
      <c r="I64" s="39"/>
      <c r="J64" s="38">
        <f>D64+E64+F64+G64+H64+I64</f>
        <v>0</v>
      </c>
      <c r="K64" s="53">
        <f>C64+J64</f>
        <v>0</v>
      </c>
    </row>
    <row r="65" spans="1:11" ht="23.25" x14ac:dyDescent="0.25">
      <c r="A65" s="186" t="s">
        <v>122</v>
      </c>
      <c r="B65" s="187" t="s">
        <v>123</v>
      </c>
      <c r="C65" s="38">
        <f>'[1]KV_1.3.sz.mell.'!C64</f>
        <v>4000000</v>
      </c>
      <c r="D65" s="39"/>
      <c r="E65" s="39"/>
      <c r="F65" s="39"/>
      <c r="G65" s="39"/>
      <c r="H65" s="39"/>
      <c r="I65" s="39"/>
      <c r="J65" s="38">
        <f>D65+E65+F65+G65+H65+I65</f>
        <v>0</v>
      </c>
      <c r="K65" s="53">
        <f>C65+J65</f>
        <v>4000000</v>
      </c>
    </row>
    <row r="66" spans="1:11" x14ac:dyDescent="0.25">
      <c r="A66" s="186" t="s">
        <v>124</v>
      </c>
      <c r="B66" s="187" t="s">
        <v>125</v>
      </c>
      <c r="C66" s="38">
        <f>'[1]KV_1.3.sz.mell.'!C65</f>
        <v>0</v>
      </c>
      <c r="D66" s="39"/>
      <c r="E66" s="39"/>
      <c r="F66" s="39"/>
      <c r="G66" s="39"/>
      <c r="H66" s="39"/>
      <c r="I66" s="39"/>
      <c r="J66" s="38">
        <f>D66+E66+F66+G66+H66+I66</f>
        <v>0</v>
      </c>
      <c r="K66" s="53">
        <f>C66+J66</f>
        <v>0</v>
      </c>
    </row>
    <row r="67" spans="1:11" ht="15.75" thickBot="1" x14ac:dyDescent="0.3">
      <c r="A67" s="189" t="s">
        <v>126</v>
      </c>
      <c r="B67" s="190" t="s">
        <v>127</v>
      </c>
      <c r="C67" s="38">
        <f>'[1]KV_1.3.sz.mell.'!C66</f>
        <v>0</v>
      </c>
      <c r="D67" s="39"/>
      <c r="E67" s="39"/>
      <c r="F67" s="39"/>
      <c r="G67" s="39"/>
      <c r="H67" s="39"/>
      <c r="I67" s="39"/>
      <c r="J67" s="38">
        <f>D67+E67+F67+G67+H67+I67</f>
        <v>0</v>
      </c>
      <c r="K67" s="53">
        <f>C67+J67</f>
        <v>0</v>
      </c>
    </row>
    <row r="68" spans="1:11" ht="15.75" thickBot="1" x14ac:dyDescent="0.3">
      <c r="A68" s="195" t="s">
        <v>128</v>
      </c>
      <c r="B68" s="183" t="s">
        <v>129</v>
      </c>
      <c r="C68" s="36">
        <f>'[1]KV_1.3.sz.mell.'!C67</f>
        <v>33300000</v>
      </c>
      <c r="D68" s="36">
        <f t="shared" ref="D68:K68" si="18">+D11+D18+D25+D32+D40+D52+D58+D63</f>
        <v>964000</v>
      </c>
      <c r="E68" s="36">
        <f t="shared" si="18"/>
        <v>0</v>
      </c>
      <c r="F68" s="36">
        <f t="shared" si="18"/>
        <v>0</v>
      </c>
      <c r="G68" s="36">
        <f t="shared" si="18"/>
        <v>0</v>
      </c>
      <c r="H68" s="36">
        <f t="shared" si="18"/>
        <v>0</v>
      </c>
      <c r="I68" s="36">
        <f t="shared" si="18"/>
        <v>0</v>
      </c>
      <c r="J68" s="36">
        <f t="shared" si="18"/>
        <v>964000</v>
      </c>
      <c r="K68" s="37">
        <f t="shared" si="18"/>
        <v>34264000</v>
      </c>
    </row>
    <row r="69" spans="1:11" ht="15.75" thickBot="1" x14ac:dyDescent="0.3">
      <c r="A69" s="196" t="s">
        <v>130</v>
      </c>
      <c r="B69" s="191" t="s">
        <v>131</v>
      </c>
      <c r="C69" s="16">
        <f>'[1]KV_1.3.sz.mell.'!C68</f>
        <v>0</v>
      </c>
      <c r="D69" s="16">
        <f t="shared" ref="D69:K69" si="19">SUM(D70:D72)</f>
        <v>0</v>
      </c>
      <c r="E69" s="16">
        <f t="shared" si="19"/>
        <v>0</v>
      </c>
      <c r="F69" s="16">
        <f t="shared" si="19"/>
        <v>0</v>
      </c>
      <c r="G69" s="16">
        <f t="shared" si="19"/>
        <v>0</v>
      </c>
      <c r="H69" s="16">
        <f t="shared" si="19"/>
        <v>0</v>
      </c>
      <c r="I69" s="16">
        <f t="shared" si="19"/>
        <v>0</v>
      </c>
      <c r="J69" s="16">
        <f t="shared" si="19"/>
        <v>0</v>
      </c>
      <c r="K69" s="17">
        <f t="shared" si="19"/>
        <v>0</v>
      </c>
    </row>
    <row r="70" spans="1:11" x14ac:dyDescent="0.25">
      <c r="A70" s="184" t="s">
        <v>132</v>
      </c>
      <c r="B70" s="185" t="s">
        <v>133</v>
      </c>
      <c r="C70" s="38">
        <f>'[1]KV_1.3.sz.mell.'!C69</f>
        <v>0</v>
      </c>
      <c r="D70" s="39"/>
      <c r="E70" s="39"/>
      <c r="F70" s="39"/>
      <c r="G70" s="39"/>
      <c r="H70" s="39"/>
      <c r="I70" s="39"/>
      <c r="J70" s="38">
        <f>D70+E70+F70+G70+H70+I70</f>
        <v>0</v>
      </c>
      <c r="K70" s="53">
        <f>C70+J70</f>
        <v>0</v>
      </c>
    </row>
    <row r="71" spans="1:11" x14ac:dyDescent="0.25">
      <c r="A71" s="186" t="s">
        <v>134</v>
      </c>
      <c r="B71" s="187" t="s">
        <v>135</v>
      </c>
      <c r="C71" s="38">
        <f>'[1]KV_1.3.sz.mell.'!C70</f>
        <v>0</v>
      </c>
      <c r="D71" s="39"/>
      <c r="E71" s="39"/>
      <c r="F71" s="39"/>
      <c r="G71" s="39"/>
      <c r="H71" s="39"/>
      <c r="I71" s="39"/>
      <c r="J71" s="38">
        <f>D71+E71+F71+G71+H71+I71</f>
        <v>0</v>
      </c>
      <c r="K71" s="53">
        <f>C71+J71</f>
        <v>0</v>
      </c>
    </row>
    <row r="72" spans="1:11" ht="15.75" thickBot="1" x14ac:dyDescent="0.3">
      <c r="A72" s="193" t="s">
        <v>136</v>
      </c>
      <c r="B72" s="197" t="s">
        <v>137</v>
      </c>
      <c r="C72" s="48">
        <f>'[1]KV_1.3.sz.mell.'!C71</f>
        <v>0</v>
      </c>
      <c r="D72" s="49"/>
      <c r="E72" s="49"/>
      <c r="F72" s="49"/>
      <c r="G72" s="49"/>
      <c r="H72" s="49"/>
      <c r="I72" s="49"/>
      <c r="J72" s="48">
        <f>D72+E72+F72+G72+H72+I72</f>
        <v>0</v>
      </c>
      <c r="K72" s="57">
        <f>C72+J72</f>
        <v>0</v>
      </c>
    </row>
    <row r="73" spans="1:11" ht="15.75" thickBot="1" x14ac:dyDescent="0.3">
      <c r="A73" s="196" t="s">
        <v>138</v>
      </c>
      <c r="B73" s="191" t="s">
        <v>139</v>
      </c>
      <c r="C73" s="16">
        <f>'[1]KV_1.3.sz.mell.'!C72</f>
        <v>100000000</v>
      </c>
      <c r="D73" s="16">
        <f t="shared" ref="D73:K73" si="20">SUM(D74:D77)</f>
        <v>0</v>
      </c>
      <c r="E73" s="16">
        <f t="shared" si="20"/>
        <v>0</v>
      </c>
      <c r="F73" s="16">
        <f t="shared" si="20"/>
        <v>0</v>
      </c>
      <c r="G73" s="16">
        <f t="shared" si="20"/>
        <v>0</v>
      </c>
      <c r="H73" s="16">
        <f t="shared" si="20"/>
        <v>0</v>
      </c>
      <c r="I73" s="16">
        <f t="shared" si="20"/>
        <v>0</v>
      </c>
      <c r="J73" s="16">
        <f t="shared" si="20"/>
        <v>0</v>
      </c>
      <c r="K73" s="17">
        <f t="shared" si="20"/>
        <v>100000000</v>
      </c>
    </row>
    <row r="74" spans="1:11" x14ac:dyDescent="0.25">
      <c r="A74" s="184" t="s">
        <v>140</v>
      </c>
      <c r="B74" s="198" t="s">
        <v>141</v>
      </c>
      <c r="C74" s="38">
        <f>'[1]KV_1.3.sz.mell.'!C73</f>
        <v>100000000</v>
      </c>
      <c r="D74" s="39"/>
      <c r="E74" s="39"/>
      <c r="F74" s="39"/>
      <c r="G74" s="39"/>
      <c r="H74" s="39"/>
      <c r="I74" s="39"/>
      <c r="J74" s="38">
        <f>D74+E74+F74+G74+H74+I74</f>
        <v>0</v>
      </c>
      <c r="K74" s="53">
        <f>C74+J74</f>
        <v>100000000</v>
      </c>
    </row>
    <row r="75" spans="1:11" x14ac:dyDescent="0.25">
      <c r="A75" s="186" t="s">
        <v>142</v>
      </c>
      <c r="B75" s="198" t="s">
        <v>143</v>
      </c>
      <c r="C75" s="38">
        <f>'[1]KV_1.3.sz.mell.'!C74</f>
        <v>0</v>
      </c>
      <c r="D75" s="39"/>
      <c r="E75" s="39"/>
      <c r="F75" s="39"/>
      <c r="G75" s="39"/>
      <c r="H75" s="39"/>
      <c r="I75" s="39"/>
      <c r="J75" s="38">
        <f>D75+E75+F75+G75+H75+I75</f>
        <v>0</v>
      </c>
      <c r="K75" s="53">
        <f>C75+J75</f>
        <v>0</v>
      </c>
    </row>
    <row r="76" spans="1:11" x14ac:dyDescent="0.25">
      <c r="A76" s="186" t="s">
        <v>144</v>
      </c>
      <c r="B76" s="198" t="s">
        <v>145</v>
      </c>
      <c r="C76" s="38">
        <f>'[1]KV_1.3.sz.mell.'!C75</f>
        <v>0</v>
      </c>
      <c r="D76" s="39"/>
      <c r="E76" s="39"/>
      <c r="F76" s="39"/>
      <c r="G76" s="39"/>
      <c r="H76" s="39"/>
      <c r="I76" s="39"/>
      <c r="J76" s="38">
        <f>D76+E76+F76+G76+H76+I76</f>
        <v>0</v>
      </c>
      <c r="K76" s="53">
        <f>C76+J76</f>
        <v>0</v>
      </c>
    </row>
    <row r="77" spans="1:11" ht="15.75" thickBot="1" x14ac:dyDescent="0.3">
      <c r="A77" s="189" t="s">
        <v>146</v>
      </c>
      <c r="B77" s="199" t="s">
        <v>147</v>
      </c>
      <c r="C77" s="38">
        <f>'[1]KV_1.3.sz.mell.'!C76</f>
        <v>0</v>
      </c>
      <c r="D77" s="39"/>
      <c r="E77" s="39"/>
      <c r="F77" s="39"/>
      <c r="G77" s="39"/>
      <c r="H77" s="39"/>
      <c r="I77" s="39"/>
      <c r="J77" s="38">
        <f>D77+E77+F77+G77+H77+I77</f>
        <v>0</v>
      </c>
      <c r="K77" s="53">
        <f>C77+J77</f>
        <v>0</v>
      </c>
    </row>
    <row r="78" spans="1:11" ht="15.75" thickBot="1" x14ac:dyDescent="0.3">
      <c r="A78" s="196" t="s">
        <v>148</v>
      </c>
      <c r="B78" s="191" t="s">
        <v>149</v>
      </c>
      <c r="C78" s="16">
        <f>'[1]KV_1.3.sz.mell.'!C77</f>
        <v>0</v>
      </c>
      <c r="D78" s="16">
        <f t="shared" ref="D78:K78" si="21">SUM(D79:D80)</f>
        <v>0</v>
      </c>
      <c r="E78" s="16">
        <f t="shared" si="21"/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0</v>
      </c>
      <c r="K78" s="17">
        <f t="shared" si="21"/>
        <v>0</v>
      </c>
    </row>
    <row r="79" spans="1:11" x14ac:dyDescent="0.25">
      <c r="A79" s="184" t="s">
        <v>150</v>
      </c>
      <c r="B79" s="185" t="s">
        <v>151</v>
      </c>
      <c r="C79" s="38">
        <f>'[1]KV_1.3.sz.mell.'!C78</f>
        <v>0</v>
      </c>
      <c r="D79" s="39"/>
      <c r="E79" s="39"/>
      <c r="F79" s="39"/>
      <c r="G79" s="39"/>
      <c r="H79" s="39"/>
      <c r="I79" s="39"/>
      <c r="J79" s="38">
        <f>D79+E79+F79+G79+H79+I79</f>
        <v>0</v>
      </c>
      <c r="K79" s="53">
        <f>C79+J79</f>
        <v>0</v>
      </c>
    </row>
    <row r="80" spans="1:11" ht="15.75" thickBot="1" x14ac:dyDescent="0.3">
      <c r="A80" s="189" t="s">
        <v>152</v>
      </c>
      <c r="B80" s="190" t="s">
        <v>153</v>
      </c>
      <c r="C80" s="38">
        <f>'[1]KV_1.3.sz.mell.'!C79</f>
        <v>0</v>
      </c>
      <c r="D80" s="39"/>
      <c r="E80" s="39"/>
      <c r="F80" s="39"/>
      <c r="G80" s="39"/>
      <c r="H80" s="39"/>
      <c r="I80" s="39"/>
      <c r="J80" s="38">
        <f>D80+E80+F80+G80+H80+I80</f>
        <v>0</v>
      </c>
      <c r="K80" s="53">
        <f>C80+J80</f>
        <v>0</v>
      </c>
    </row>
    <row r="81" spans="1:11" ht="15.75" thickBot="1" x14ac:dyDescent="0.3">
      <c r="A81" s="196" t="s">
        <v>154</v>
      </c>
      <c r="B81" s="191" t="s">
        <v>155</v>
      </c>
      <c r="C81" s="16">
        <f>'[1]KV_1.3.sz.mell.'!C80</f>
        <v>0</v>
      </c>
      <c r="D81" s="16">
        <f t="shared" ref="D81:K81" si="22">SUM(D82:D84)</f>
        <v>0</v>
      </c>
      <c r="E81" s="16">
        <f t="shared" si="22"/>
        <v>0</v>
      </c>
      <c r="F81" s="16">
        <f t="shared" si="22"/>
        <v>0</v>
      </c>
      <c r="G81" s="16">
        <f t="shared" si="22"/>
        <v>0</v>
      </c>
      <c r="H81" s="16">
        <f t="shared" si="22"/>
        <v>0</v>
      </c>
      <c r="I81" s="16">
        <f t="shared" si="22"/>
        <v>0</v>
      </c>
      <c r="J81" s="16">
        <f t="shared" si="22"/>
        <v>0</v>
      </c>
      <c r="K81" s="17">
        <f t="shared" si="22"/>
        <v>0</v>
      </c>
    </row>
    <row r="82" spans="1:11" x14ac:dyDescent="0.25">
      <c r="A82" s="184" t="s">
        <v>156</v>
      </c>
      <c r="B82" s="185" t="s">
        <v>157</v>
      </c>
      <c r="C82" s="38">
        <f>'[1]KV_1.3.sz.mell.'!C81</f>
        <v>0</v>
      </c>
      <c r="D82" s="39"/>
      <c r="E82" s="39"/>
      <c r="F82" s="39"/>
      <c r="G82" s="39"/>
      <c r="H82" s="39"/>
      <c r="I82" s="39"/>
      <c r="J82" s="38">
        <f>D82+E82+F82+G82+H82+I82</f>
        <v>0</v>
      </c>
      <c r="K82" s="53">
        <f>C82+J82</f>
        <v>0</v>
      </c>
    </row>
    <row r="83" spans="1:11" x14ac:dyDescent="0.25">
      <c r="A83" s="186" t="s">
        <v>158</v>
      </c>
      <c r="B83" s="187" t="s">
        <v>159</v>
      </c>
      <c r="C83" s="38">
        <f>'[1]KV_1.3.sz.mell.'!C82</f>
        <v>0</v>
      </c>
      <c r="D83" s="39"/>
      <c r="E83" s="39"/>
      <c r="F83" s="39"/>
      <c r="G83" s="39"/>
      <c r="H83" s="39"/>
      <c r="I83" s="39"/>
      <c r="J83" s="38">
        <f>D83+E83+F83+G83+H83+I83</f>
        <v>0</v>
      </c>
      <c r="K83" s="53">
        <f>C83+J83</f>
        <v>0</v>
      </c>
    </row>
    <row r="84" spans="1:11" ht="15.75" thickBot="1" x14ac:dyDescent="0.3">
      <c r="A84" s="189" t="s">
        <v>160</v>
      </c>
      <c r="B84" s="190" t="s">
        <v>161</v>
      </c>
      <c r="C84" s="38">
        <f>'[1]KV_1.3.sz.mell.'!C83</f>
        <v>0</v>
      </c>
      <c r="D84" s="39"/>
      <c r="E84" s="39"/>
      <c r="F84" s="39"/>
      <c r="G84" s="39"/>
      <c r="H84" s="39"/>
      <c r="I84" s="39"/>
      <c r="J84" s="38">
        <f>D84+E84+F84+G84+H84+I84</f>
        <v>0</v>
      </c>
      <c r="K84" s="53">
        <f>C84+J84</f>
        <v>0</v>
      </c>
    </row>
    <row r="85" spans="1:11" ht="15.75" thickBot="1" x14ac:dyDescent="0.3">
      <c r="A85" s="196" t="s">
        <v>162</v>
      </c>
      <c r="B85" s="191" t="s">
        <v>163</v>
      </c>
      <c r="C85" s="16">
        <f>'[1]KV_1.3.sz.mell.'!C84</f>
        <v>0</v>
      </c>
      <c r="D85" s="16">
        <f t="shared" ref="D85:K85" si="23">SUM(D86:D89)</f>
        <v>0</v>
      </c>
      <c r="E85" s="16">
        <f t="shared" si="23"/>
        <v>0</v>
      </c>
      <c r="F85" s="16">
        <f t="shared" si="23"/>
        <v>0</v>
      </c>
      <c r="G85" s="16">
        <f t="shared" si="23"/>
        <v>0</v>
      </c>
      <c r="H85" s="16">
        <f t="shared" si="23"/>
        <v>0</v>
      </c>
      <c r="I85" s="16">
        <f t="shared" si="23"/>
        <v>0</v>
      </c>
      <c r="J85" s="16">
        <f t="shared" si="23"/>
        <v>0</v>
      </c>
      <c r="K85" s="17">
        <f t="shared" si="23"/>
        <v>0</v>
      </c>
    </row>
    <row r="86" spans="1:11" x14ac:dyDescent="0.25">
      <c r="A86" s="200" t="s">
        <v>164</v>
      </c>
      <c r="B86" s="185" t="s">
        <v>165</v>
      </c>
      <c r="C86" s="38">
        <f>'[1]KV_1.3.sz.mell.'!C85</f>
        <v>0</v>
      </c>
      <c r="D86" s="39"/>
      <c r="E86" s="39"/>
      <c r="F86" s="39"/>
      <c r="G86" s="39"/>
      <c r="H86" s="39"/>
      <c r="I86" s="39"/>
      <c r="J86" s="38">
        <f t="shared" ref="J86:J91" si="24">D86+E86+F86+G86+H86+I86</f>
        <v>0</v>
      </c>
      <c r="K86" s="53">
        <f t="shared" ref="K86:K91" si="25">C86+J86</f>
        <v>0</v>
      </c>
    </row>
    <row r="87" spans="1:11" x14ac:dyDescent="0.25">
      <c r="A87" s="201" t="s">
        <v>166</v>
      </c>
      <c r="B87" s="187" t="s">
        <v>167</v>
      </c>
      <c r="C87" s="38">
        <f>'[1]KV_1.3.sz.mell.'!C86</f>
        <v>0</v>
      </c>
      <c r="D87" s="39"/>
      <c r="E87" s="39"/>
      <c r="F87" s="39"/>
      <c r="G87" s="39"/>
      <c r="H87" s="39"/>
      <c r="I87" s="39"/>
      <c r="J87" s="38">
        <f t="shared" si="24"/>
        <v>0</v>
      </c>
      <c r="K87" s="53">
        <f t="shared" si="25"/>
        <v>0</v>
      </c>
    </row>
    <row r="88" spans="1:11" x14ac:dyDescent="0.25">
      <c r="A88" s="201" t="s">
        <v>168</v>
      </c>
      <c r="B88" s="187" t="s">
        <v>169</v>
      </c>
      <c r="C88" s="38">
        <f>'[1]KV_1.3.sz.mell.'!C87</f>
        <v>0</v>
      </c>
      <c r="D88" s="39"/>
      <c r="E88" s="39"/>
      <c r="F88" s="39"/>
      <c r="G88" s="39"/>
      <c r="H88" s="39"/>
      <c r="I88" s="39"/>
      <c r="J88" s="38">
        <f t="shared" si="24"/>
        <v>0</v>
      </c>
      <c r="K88" s="53">
        <f t="shared" si="25"/>
        <v>0</v>
      </c>
    </row>
    <row r="89" spans="1:11" ht="15.75" thickBot="1" x14ac:dyDescent="0.3">
      <c r="A89" s="202" t="s">
        <v>170</v>
      </c>
      <c r="B89" s="190" t="s">
        <v>171</v>
      </c>
      <c r="C89" s="38">
        <f>'[1]KV_1.3.sz.mell.'!C88</f>
        <v>0</v>
      </c>
      <c r="D89" s="39"/>
      <c r="E89" s="39"/>
      <c r="F89" s="39"/>
      <c r="G89" s="39"/>
      <c r="H89" s="39"/>
      <c r="I89" s="39"/>
      <c r="J89" s="38">
        <f t="shared" si="24"/>
        <v>0</v>
      </c>
      <c r="K89" s="53">
        <f t="shared" si="25"/>
        <v>0</v>
      </c>
    </row>
    <row r="90" spans="1:11" ht="15.75" thickBot="1" x14ac:dyDescent="0.3">
      <c r="A90" s="196" t="s">
        <v>172</v>
      </c>
      <c r="B90" s="191" t="s">
        <v>173</v>
      </c>
      <c r="C90" s="16">
        <f>'[1]KV_1.3.sz.mell.'!C89</f>
        <v>0</v>
      </c>
      <c r="D90" s="63"/>
      <c r="E90" s="63"/>
      <c r="F90" s="63"/>
      <c r="G90" s="63"/>
      <c r="H90" s="63"/>
      <c r="I90" s="63"/>
      <c r="J90" s="16">
        <f t="shared" si="24"/>
        <v>0</v>
      </c>
      <c r="K90" s="17">
        <f t="shared" si="25"/>
        <v>0</v>
      </c>
    </row>
    <row r="91" spans="1:11" ht="15.75" thickBot="1" x14ac:dyDescent="0.3">
      <c r="A91" s="196" t="s">
        <v>174</v>
      </c>
      <c r="B91" s="191" t="s">
        <v>175</v>
      </c>
      <c r="C91" s="16">
        <f>'[1]KV_1.3.sz.mell.'!C90</f>
        <v>0</v>
      </c>
      <c r="D91" s="63"/>
      <c r="E91" s="63"/>
      <c r="F91" s="63"/>
      <c r="G91" s="63"/>
      <c r="H91" s="63"/>
      <c r="I91" s="63"/>
      <c r="J91" s="16">
        <f t="shared" si="24"/>
        <v>0</v>
      </c>
      <c r="K91" s="17">
        <f t="shared" si="25"/>
        <v>0</v>
      </c>
    </row>
    <row r="92" spans="1:11" ht="15.75" thickBot="1" x14ac:dyDescent="0.3">
      <c r="A92" s="203" t="s">
        <v>176</v>
      </c>
      <c r="B92" s="204" t="s">
        <v>177</v>
      </c>
      <c r="C92" s="205">
        <f>'[1]KV_1.3.sz.mell.'!C91</f>
        <v>100000000</v>
      </c>
      <c r="D92" s="205">
        <f t="shared" ref="D92:K92" si="26">+D69+D73+D78+D81+D85+D91+D90</f>
        <v>0</v>
      </c>
      <c r="E92" s="36">
        <f t="shared" si="26"/>
        <v>0</v>
      </c>
      <c r="F92" s="36">
        <f t="shared" si="26"/>
        <v>0</v>
      </c>
      <c r="G92" s="36">
        <f t="shared" si="26"/>
        <v>0</v>
      </c>
      <c r="H92" s="36">
        <f t="shared" si="26"/>
        <v>0</v>
      </c>
      <c r="I92" s="36">
        <f t="shared" si="26"/>
        <v>0</v>
      </c>
      <c r="J92" s="36">
        <f t="shared" si="26"/>
        <v>0</v>
      </c>
      <c r="K92" s="37">
        <f t="shared" si="26"/>
        <v>100000000</v>
      </c>
    </row>
    <row r="93" spans="1:11" ht="21.75" thickBot="1" x14ac:dyDescent="0.3">
      <c r="A93" s="196" t="s">
        <v>178</v>
      </c>
      <c r="B93" s="191" t="s">
        <v>179</v>
      </c>
      <c r="C93" s="36">
        <f>'[1]KV_1.3.sz.mell.'!C92</f>
        <v>133300000</v>
      </c>
      <c r="D93" s="36">
        <f t="shared" ref="D93:K93" si="27">+D68+D92</f>
        <v>964000</v>
      </c>
      <c r="E93" s="36">
        <f t="shared" si="27"/>
        <v>0</v>
      </c>
      <c r="F93" s="36">
        <f t="shared" si="27"/>
        <v>0</v>
      </c>
      <c r="G93" s="36">
        <f t="shared" si="27"/>
        <v>0</v>
      </c>
      <c r="H93" s="36">
        <f t="shared" si="27"/>
        <v>0</v>
      </c>
      <c r="I93" s="36">
        <f t="shared" si="27"/>
        <v>0</v>
      </c>
      <c r="J93" s="36">
        <f t="shared" si="27"/>
        <v>964000</v>
      </c>
      <c r="K93" s="37">
        <f t="shared" si="27"/>
        <v>134264000</v>
      </c>
    </row>
    <row r="94" spans="1:11" ht="15.75" x14ac:dyDescent="0.25">
      <c r="A94" s="206"/>
      <c r="B94" s="207"/>
      <c r="C94" s="68"/>
      <c r="D94" s="208"/>
      <c r="E94" s="208"/>
      <c r="F94" s="208"/>
      <c r="G94" s="208"/>
      <c r="H94" s="208"/>
      <c r="I94" s="208"/>
      <c r="J94" s="208"/>
      <c r="K94" s="208"/>
    </row>
    <row r="95" spans="1:11" ht="15.75" x14ac:dyDescent="0.25">
      <c r="A95" s="141" t="s">
        <v>180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6.5" thickBot="1" x14ac:dyDescent="0.3">
      <c r="A96" s="142" t="s">
        <v>181</v>
      </c>
      <c r="B96" s="142"/>
      <c r="C96" s="209"/>
      <c r="D96" s="210"/>
      <c r="E96" s="210"/>
      <c r="F96" s="210"/>
      <c r="G96" s="210"/>
      <c r="H96" s="210"/>
      <c r="I96" s="210"/>
      <c r="J96" s="210"/>
      <c r="K96" s="209" t="str">
        <f>K7</f>
        <v>Forintban!</v>
      </c>
    </row>
    <row r="97" spans="1:11" x14ac:dyDescent="0.25">
      <c r="A97" s="166" t="s">
        <v>3</v>
      </c>
      <c r="B97" s="167" t="s">
        <v>182</v>
      </c>
      <c r="C97" s="168" t="str">
        <f>+CONCATENATE(LEFT([1]RM_ÖSSZEFÜGGÉSEK!A6,4),". évi")</f>
        <v>2021. évi</v>
      </c>
      <c r="D97" s="169"/>
      <c r="E97" s="170"/>
      <c r="F97" s="170"/>
      <c r="G97" s="170"/>
      <c r="H97" s="170"/>
      <c r="I97" s="170"/>
      <c r="J97" s="170"/>
      <c r="K97" s="171"/>
    </row>
    <row r="98" spans="1:11" ht="48.75" thickBot="1" x14ac:dyDescent="0.3">
      <c r="A98" s="172"/>
      <c r="B98" s="173"/>
      <c r="C98" s="174" t="s">
        <v>5</v>
      </c>
      <c r="D98" s="175" t="str">
        <f>D9</f>
        <v xml:space="preserve">1 . sz. módosítás </v>
      </c>
      <c r="E98" s="175" t="str">
        <f t="shared" ref="E98:K98" si="28">E9</f>
        <v xml:space="preserve">… . sz. módosítás </v>
      </c>
      <c r="F98" s="175" t="str">
        <f t="shared" si="28"/>
        <v xml:space="preserve">… . sz. módosítás </v>
      </c>
      <c r="G98" s="175" t="str">
        <f t="shared" si="28"/>
        <v xml:space="preserve">… . sz. módosítás </v>
      </c>
      <c r="H98" s="175" t="str">
        <f t="shared" si="28"/>
        <v xml:space="preserve">… . sz. módosítás </v>
      </c>
      <c r="I98" s="175" t="str">
        <f t="shared" si="28"/>
        <v xml:space="preserve">… . sz. módosítás </v>
      </c>
      <c r="J98" s="176" t="str">
        <f t="shared" si="28"/>
        <v>Módosítások összesen</v>
      </c>
      <c r="K98" s="177" t="str">
        <f t="shared" si="28"/>
        <v>….számú módosítás utáni előirányzat</v>
      </c>
    </row>
    <row r="99" spans="1:11" ht="15.75" thickBot="1" x14ac:dyDescent="0.3">
      <c r="A99" s="211" t="s">
        <v>10</v>
      </c>
      <c r="B99" s="212" t="s">
        <v>11</v>
      </c>
      <c r="C99" s="180" t="s">
        <v>12</v>
      </c>
      <c r="D99" s="180" t="s">
        <v>13</v>
      </c>
      <c r="E99" s="181" t="s">
        <v>14</v>
      </c>
      <c r="F99" s="181" t="s">
        <v>15</v>
      </c>
      <c r="G99" s="181" t="s">
        <v>16</v>
      </c>
      <c r="H99" s="181" t="s">
        <v>17</v>
      </c>
      <c r="I99" s="181" t="s">
        <v>18</v>
      </c>
      <c r="J99" s="181" t="s">
        <v>19</v>
      </c>
      <c r="K99" s="13" t="s">
        <v>20</v>
      </c>
    </row>
    <row r="100" spans="1:11" ht="15.75" thickBot="1" x14ac:dyDescent="0.3">
      <c r="A100" s="213" t="s">
        <v>21</v>
      </c>
      <c r="B100" s="214" t="s">
        <v>183</v>
      </c>
      <c r="C100" s="80">
        <f>'[1]KV_1.3.sz.mell.'!C98</f>
        <v>118300000</v>
      </c>
      <c r="D100" s="80">
        <f t="shared" ref="D100:K100" si="29">D101+D102+D103+D104+D105+D118</f>
        <v>1024000</v>
      </c>
      <c r="E100" s="80">
        <f t="shared" si="29"/>
        <v>0</v>
      </c>
      <c r="F100" s="80">
        <f t="shared" si="29"/>
        <v>0</v>
      </c>
      <c r="G100" s="80">
        <f t="shared" si="29"/>
        <v>0</v>
      </c>
      <c r="H100" s="80">
        <f t="shared" si="29"/>
        <v>0</v>
      </c>
      <c r="I100" s="80">
        <f t="shared" si="29"/>
        <v>0</v>
      </c>
      <c r="J100" s="80">
        <f t="shared" si="29"/>
        <v>1024000</v>
      </c>
      <c r="K100" s="81">
        <f t="shared" si="29"/>
        <v>119324000</v>
      </c>
    </row>
    <row r="101" spans="1:11" x14ac:dyDescent="0.25">
      <c r="A101" s="215" t="s">
        <v>23</v>
      </c>
      <c r="B101" s="216" t="s">
        <v>184</v>
      </c>
      <c r="C101" s="85">
        <f>'[1]KV_1.3.sz.mell.'!C99</f>
        <v>42887000</v>
      </c>
      <c r="D101" s="84"/>
      <c r="E101" s="84"/>
      <c r="F101" s="84"/>
      <c r="G101" s="84"/>
      <c r="H101" s="84"/>
      <c r="I101" s="84"/>
      <c r="J101" s="85">
        <f t="shared" ref="J101:J120" si="30">D101+E101+F101+G101+H101+I101</f>
        <v>0</v>
      </c>
      <c r="K101" s="86">
        <f t="shared" ref="K101:K120" si="31">C101+J101</f>
        <v>42887000</v>
      </c>
    </row>
    <row r="102" spans="1:11" x14ac:dyDescent="0.25">
      <c r="A102" s="186" t="s">
        <v>25</v>
      </c>
      <c r="B102" s="217" t="s">
        <v>185</v>
      </c>
      <c r="C102" s="25">
        <f>'[1]KV_1.3.sz.mell.'!C100</f>
        <v>6648000</v>
      </c>
      <c r="D102" s="26"/>
      <c r="E102" s="26"/>
      <c r="F102" s="26"/>
      <c r="G102" s="26"/>
      <c r="H102" s="26"/>
      <c r="I102" s="26"/>
      <c r="J102" s="25">
        <f t="shared" si="30"/>
        <v>0</v>
      </c>
      <c r="K102" s="88">
        <f t="shared" si="31"/>
        <v>6648000</v>
      </c>
    </row>
    <row r="103" spans="1:11" x14ac:dyDescent="0.25">
      <c r="A103" s="186" t="s">
        <v>27</v>
      </c>
      <c r="B103" s="217" t="s">
        <v>186</v>
      </c>
      <c r="C103" s="31">
        <f>'[1]KV_1.3.sz.mell.'!C101</f>
        <v>38315000</v>
      </c>
      <c r="D103" s="32">
        <v>974000</v>
      </c>
      <c r="E103" s="32"/>
      <c r="F103" s="32"/>
      <c r="G103" s="32"/>
      <c r="H103" s="32"/>
      <c r="I103" s="32"/>
      <c r="J103" s="31">
        <f t="shared" si="30"/>
        <v>974000</v>
      </c>
      <c r="K103" s="89">
        <f t="shared" si="31"/>
        <v>39289000</v>
      </c>
    </row>
    <row r="104" spans="1:11" x14ac:dyDescent="0.25">
      <c r="A104" s="186" t="s">
        <v>29</v>
      </c>
      <c r="B104" s="218" t="s">
        <v>187</v>
      </c>
      <c r="C104" s="31">
        <f>'[1]KV_1.3.sz.mell.'!C102</f>
        <v>17000000</v>
      </c>
      <c r="D104" s="32"/>
      <c r="E104" s="32"/>
      <c r="F104" s="32"/>
      <c r="G104" s="32"/>
      <c r="H104" s="32"/>
      <c r="I104" s="32"/>
      <c r="J104" s="31">
        <f t="shared" si="30"/>
        <v>0</v>
      </c>
      <c r="K104" s="89">
        <f t="shared" si="31"/>
        <v>17000000</v>
      </c>
    </row>
    <row r="105" spans="1:11" x14ac:dyDescent="0.25">
      <c r="A105" s="186" t="s">
        <v>188</v>
      </c>
      <c r="B105" s="219" t="s">
        <v>189</v>
      </c>
      <c r="C105" s="31">
        <f>'[1]KV_1.3.sz.mell.'!C103</f>
        <v>13450000</v>
      </c>
      <c r="D105" s="32">
        <v>50000</v>
      </c>
      <c r="E105" s="32"/>
      <c r="F105" s="32"/>
      <c r="G105" s="32"/>
      <c r="H105" s="32"/>
      <c r="I105" s="32"/>
      <c r="J105" s="31">
        <f t="shared" si="30"/>
        <v>50000</v>
      </c>
      <c r="K105" s="89">
        <f t="shared" si="31"/>
        <v>13500000</v>
      </c>
    </row>
    <row r="106" spans="1:11" x14ac:dyDescent="0.25">
      <c r="A106" s="186" t="s">
        <v>33</v>
      </c>
      <c r="B106" s="217" t="s">
        <v>190</v>
      </c>
      <c r="C106" s="31">
        <f>'[1]KV_1.3.sz.mell.'!C104</f>
        <v>0</v>
      </c>
      <c r="D106" s="32"/>
      <c r="E106" s="32"/>
      <c r="F106" s="32"/>
      <c r="G106" s="32"/>
      <c r="H106" s="32"/>
      <c r="I106" s="32"/>
      <c r="J106" s="31">
        <f t="shared" si="30"/>
        <v>0</v>
      </c>
      <c r="K106" s="89">
        <f t="shared" si="31"/>
        <v>0</v>
      </c>
    </row>
    <row r="107" spans="1:11" x14ac:dyDescent="0.25">
      <c r="A107" s="186" t="s">
        <v>191</v>
      </c>
      <c r="B107" s="220" t="s">
        <v>192</v>
      </c>
      <c r="C107" s="31">
        <f>'[1]KV_1.3.sz.mell.'!C105</f>
        <v>0</v>
      </c>
      <c r="D107" s="32"/>
      <c r="E107" s="32"/>
      <c r="F107" s="32"/>
      <c r="G107" s="32"/>
      <c r="H107" s="32"/>
      <c r="I107" s="32"/>
      <c r="J107" s="31">
        <f t="shared" si="30"/>
        <v>0</v>
      </c>
      <c r="K107" s="89">
        <f t="shared" si="31"/>
        <v>0</v>
      </c>
    </row>
    <row r="108" spans="1:11" x14ac:dyDescent="0.25">
      <c r="A108" s="186" t="s">
        <v>193</v>
      </c>
      <c r="B108" s="220" t="s">
        <v>194</v>
      </c>
      <c r="C108" s="31">
        <f>'[1]KV_1.3.sz.mell.'!C106</f>
        <v>0</v>
      </c>
      <c r="D108" s="32"/>
      <c r="E108" s="32"/>
      <c r="F108" s="32"/>
      <c r="G108" s="32"/>
      <c r="H108" s="32"/>
      <c r="I108" s="32"/>
      <c r="J108" s="31">
        <f t="shared" si="30"/>
        <v>0</v>
      </c>
      <c r="K108" s="89">
        <f t="shared" si="31"/>
        <v>0</v>
      </c>
    </row>
    <row r="109" spans="1:11" x14ac:dyDescent="0.25">
      <c r="A109" s="186" t="s">
        <v>195</v>
      </c>
      <c r="B109" s="221" t="s">
        <v>196</v>
      </c>
      <c r="C109" s="31">
        <f>'[1]KV_1.3.sz.mell.'!C107</f>
        <v>0</v>
      </c>
      <c r="D109" s="32"/>
      <c r="E109" s="32"/>
      <c r="F109" s="32"/>
      <c r="G109" s="32"/>
      <c r="H109" s="32"/>
      <c r="I109" s="32"/>
      <c r="J109" s="31">
        <f t="shared" si="30"/>
        <v>0</v>
      </c>
      <c r="K109" s="89">
        <f t="shared" si="31"/>
        <v>0</v>
      </c>
    </row>
    <row r="110" spans="1:11" ht="22.5" x14ac:dyDescent="0.25">
      <c r="A110" s="186" t="s">
        <v>197</v>
      </c>
      <c r="B110" s="222" t="s">
        <v>198</v>
      </c>
      <c r="C110" s="31">
        <f>'[1]KV_1.3.sz.mell.'!C108</f>
        <v>0</v>
      </c>
      <c r="D110" s="32"/>
      <c r="E110" s="32"/>
      <c r="F110" s="32"/>
      <c r="G110" s="32"/>
      <c r="H110" s="32"/>
      <c r="I110" s="32"/>
      <c r="J110" s="31">
        <f t="shared" si="30"/>
        <v>0</v>
      </c>
      <c r="K110" s="89">
        <f t="shared" si="31"/>
        <v>0</v>
      </c>
    </row>
    <row r="111" spans="1:11" ht="22.5" x14ac:dyDescent="0.25">
      <c r="A111" s="186" t="s">
        <v>199</v>
      </c>
      <c r="B111" s="222" t="s">
        <v>200</v>
      </c>
      <c r="C111" s="31">
        <f>'[1]KV_1.3.sz.mell.'!C109</f>
        <v>0</v>
      </c>
      <c r="D111" s="32"/>
      <c r="E111" s="32"/>
      <c r="F111" s="32"/>
      <c r="G111" s="32"/>
      <c r="H111" s="32"/>
      <c r="I111" s="32"/>
      <c r="J111" s="31">
        <f t="shared" si="30"/>
        <v>0</v>
      </c>
      <c r="K111" s="89">
        <f t="shared" si="31"/>
        <v>0</v>
      </c>
    </row>
    <row r="112" spans="1:11" x14ac:dyDescent="0.25">
      <c r="A112" s="186" t="s">
        <v>201</v>
      </c>
      <c r="B112" s="221" t="s">
        <v>202</v>
      </c>
      <c r="C112" s="31">
        <f>'[1]KV_1.3.sz.mell.'!C110</f>
        <v>0</v>
      </c>
      <c r="D112" s="32"/>
      <c r="E112" s="32"/>
      <c r="F112" s="32"/>
      <c r="G112" s="32"/>
      <c r="H112" s="32"/>
      <c r="I112" s="32"/>
      <c r="J112" s="31">
        <f t="shared" si="30"/>
        <v>0</v>
      </c>
      <c r="K112" s="89">
        <f t="shared" si="31"/>
        <v>0</v>
      </c>
    </row>
    <row r="113" spans="1:11" x14ac:dyDescent="0.25">
      <c r="A113" s="186" t="s">
        <v>203</v>
      </c>
      <c r="B113" s="221" t="s">
        <v>204</v>
      </c>
      <c r="C113" s="31">
        <f>'[1]KV_1.3.sz.mell.'!C111</f>
        <v>0</v>
      </c>
      <c r="D113" s="32"/>
      <c r="E113" s="32"/>
      <c r="F113" s="32"/>
      <c r="G113" s="32"/>
      <c r="H113" s="32"/>
      <c r="I113" s="32"/>
      <c r="J113" s="31">
        <f t="shared" si="30"/>
        <v>0</v>
      </c>
      <c r="K113" s="89">
        <f t="shared" si="31"/>
        <v>0</v>
      </c>
    </row>
    <row r="114" spans="1:11" ht="22.5" x14ac:dyDescent="0.25">
      <c r="A114" s="186" t="s">
        <v>205</v>
      </c>
      <c r="B114" s="222" t="s">
        <v>206</v>
      </c>
      <c r="C114" s="31">
        <f>'[1]KV_1.3.sz.mell.'!C112</f>
        <v>0</v>
      </c>
      <c r="D114" s="32"/>
      <c r="E114" s="32"/>
      <c r="F114" s="32"/>
      <c r="G114" s="32"/>
      <c r="H114" s="32"/>
      <c r="I114" s="32"/>
      <c r="J114" s="31">
        <f t="shared" si="30"/>
        <v>0</v>
      </c>
      <c r="K114" s="89">
        <f t="shared" si="31"/>
        <v>0</v>
      </c>
    </row>
    <row r="115" spans="1:11" x14ac:dyDescent="0.25">
      <c r="A115" s="223" t="s">
        <v>207</v>
      </c>
      <c r="B115" s="220" t="s">
        <v>208</v>
      </c>
      <c r="C115" s="31">
        <f>'[1]KV_1.3.sz.mell.'!C113</f>
        <v>0</v>
      </c>
      <c r="D115" s="32"/>
      <c r="E115" s="32"/>
      <c r="F115" s="32"/>
      <c r="G115" s="32"/>
      <c r="H115" s="32"/>
      <c r="I115" s="32"/>
      <c r="J115" s="31">
        <f t="shared" si="30"/>
        <v>0</v>
      </c>
      <c r="K115" s="89">
        <f t="shared" si="31"/>
        <v>0</v>
      </c>
    </row>
    <row r="116" spans="1:11" x14ac:dyDescent="0.25">
      <c r="A116" s="186" t="s">
        <v>209</v>
      </c>
      <c r="B116" s="220" t="s">
        <v>210</v>
      </c>
      <c r="C116" s="31">
        <f>'[1]KV_1.3.sz.mell.'!C114</f>
        <v>0</v>
      </c>
      <c r="D116" s="32"/>
      <c r="E116" s="32"/>
      <c r="F116" s="32"/>
      <c r="G116" s="32"/>
      <c r="H116" s="32"/>
      <c r="I116" s="32"/>
      <c r="J116" s="31">
        <f t="shared" si="30"/>
        <v>0</v>
      </c>
      <c r="K116" s="89">
        <f t="shared" si="31"/>
        <v>0</v>
      </c>
    </row>
    <row r="117" spans="1:11" ht="22.5" x14ac:dyDescent="0.25">
      <c r="A117" s="189" t="s">
        <v>211</v>
      </c>
      <c r="B117" s="220" t="s">
        <v>212</v>
      </c>
      <c r="C117" s="31">
        <f>'[1]KV_1.3.sz.mell.'!C115</f>
        <v>13450000</v>
      </c>
      <c r="D117" s="32">
        <v>50000</v>
      </c>
      <c r="E117" s="32"/>
      <c r="F117" s="32"/>
      <c r="G117" s="32"/>
      <c r="H117" s="32"/>
      <c r="I117" s="32"/>
      <c r="J117" s="31">
        <f t="shared" si="30"/>
        <v>50000</v>
      </c>
      <c r="K117" s="89">
        <f t="shared" si="31"/>
        <v>13500000</v>
      </c>
    </row>
    <row r="118" spans="1:11" x14ac:dyDescent="0.25">
      <c r="A118" s="186" t="s">
        <v>213</v>
      </c>
      <c r="B118" s="218" t="s">
        <v>214</v>
      </c>
      <c r="C118" s="25">
        <f>'[1]KV_1.3.sz.mell.'!C116</f>
        <v>0</v>
      </c>
      <c r="D118" s="26"/>
      <c r="E118" s="26"/>
      <c r="F118" s="26"/>
      <c r="G118" s="26"/>
      <c r="H118" s="26"/>
      <c r="I118" s="26"/>
      <c r="J118" s="25">
        <f t="shared" si="30"/>
        <v>0</v>
      </c>
      <c r="K118" s="88">
        <f t="shared" si="31"/>
        <v>0</v>
      </c>
    </row>
    <row r="119" spans="1:11" x14ac:dyDescent="0.25">
      <c r="A119" s="186" t="s">
        <v>215</v>
      </c>
      <c r="B119" s="217" t="s">
        <v>216</v>
      </c>
      <c r="C119" s="25">
        <f>'[1]KV_1.3.sz.mell.'!C117</f>
        <v>0</v>
      </c>
      <c r="D119" s="26"/>
      <c r="E119" s="26"/>
      <c r="F119" s="26"/>
      <c r="G119" s="26"/>
      <c r="H119" s="26"/>
      <c r="I119" s="26"/>
      <c r="J119" s="25">
        <f t="shared" si="30"/>
        <v>0</v>
      </c>
      <c r="K119" s="88">
        <f t="shared" si="31"/>
        <v>0</v>
      </c>
    </row>
    <row r="120" spans="1:11" ht="15.75" thickBot="1" x14ac:dyDescent="0.3">
      <c r="A120" s="193" t="s">
        <v>217</v>
      </c>
      <c r="B120" s="224" t="s">
        <v>218</v>
      </c>
      <c r="C120" s="98">
        <f>'[1]KV_1.3.sz.mell.'!C118</f>
        <v>0</v>
      </c>
      <c r="D120" s="97"/>
      <c r="E120" s="97"/>
      <c r="F120" s="97"/>
      <c r="G120" s="97"/>
      <c r="H120" s="97"/>
      <c r="I120" s="97"/>
      <c r="J120" s="98">
        <f t="shared" si="30"/>
        <v>0</v>
      </c>
      <c r="K120" s="50">
        <f t="shared" si="31"/>
        <v>0</v>
      </c>
    </row>
    <row r="121" spans="1:11" ht="15.75" thickBot="1" x14ac:dyDescent="0.3">
      <c r="A121" s="225" t="s">
        <v>35</v>
      </c>
      <c r="B121" s="226" t="s">
        <v>219</v>
      </c>
      <c r="C121" s="16">
        <f>'[1]KV_1.3.sz.mell.'!C119</f>
        <v>15000000</v>
      </c>
      <c r="D121" s="16">
        <f t="shared" ref="D121:K121" si="32">+D122+D124+D126</f>
        <v>0</v>
      </c>
      <c r="E121" s="101">
        <f t="shared" si="32"/>
        <v>0</v>
      </c>
      <c r="F121" s="101">
        <f t="shared" si="32"/>
        <v>0</v>
      </c>
      <c r="G121" s="101">
        <f t="shared" si="32"/>
        <v>0</v>
      </c>
      <c r="H121" s="101">
        <f t="shared" si="32"/>
        <v>0</v>
      </c>
      <c r="I121" s="101">
        <f t="shared" si="32"/>
        <v>0</v>
      </c>
      <c r="J121" s="101">
        <f t="shared" si="32"/>
        <v>0</v>
      </c>
      <c r="K121" s="102">
        <f t="shared" si="32"/>
        <v>15000000</v>
      </c>
    </row>
    <row r="122" spans="1:11" x14ac:dyDescent="0.25">
      <c r="A122" s="184" t="s">
        <v>37</v>
      </c>
      <c r="B122" s="217" t="s">
        <v>220</v>
      </c>
      <c r="C122" s="135">
        <f>'[1]KV_1.3.sz.mell.'!C120</f>
        <v>0</v>
      </c>
      <c r="D122" s="103"/>
      <c r="E122" s="103"/>
      <c r="F122" s="103"/>
      <c r="G122" s="103"/>
      <c r="H122" s="103"/>
      <c r="I122" s="21"/>
      <c r="J122" s="20">
        <f t="shared" ref="J122:J134" si="33">D122+E122+F122+G122+H122+I122</f>
        <v>0</v>
      </c>
      <c r="K122" s="22">
        <f t="shared" ref="K122:K134" si="34">C122+J122</f>
        <v>0</v>
      </c>
    </row>
    <row r="123" spans="1:11" x14ac:dyDescent="0.25">
      <c r="A123" s="184" t="s">
        <v>39</v>
      </c>
      <c r="B123" s="227" t="s">
        <v>221</v>
      </c>
      <c r="C123" s="135">
        <f>'[1]KV_1.3.sz.mell.'!C121</f>
        <v>0</v>
      </c>
      <c r="D123" s="103"/>
      <c r="E123" s="103"/>
      <c r="F123" s="103"/>
      <c r="G123" s="103"/>
      <c r="H123" s="103"/>
      <c r="I123" s="21"/>
      <c r="J123" s="20">
        <f t="shared" si="33"/>
        <v>0</v>
      </c>
      <c r="K123" s="22">
        <f t="shared" si="34"/>
        <v>0</v>
      </c>
    </row>
    <row r="124" spans="1:11" x14ac:dyDescent="0.25">
      <c r="A124" s="184" t="s">
        <v>41</v>
      </c>
      <c r="B124" s="227" t="s">
        <v>222</v>
      </c>
      <c r="C124" s="136">
        <f>'[1]KV_1.3.sz.mell.'!C122</f>
        <v>0</v>
      </c>
      <c r="D124" s="105"/>
      <c r="E124" s="105"/>
      <c r="F124" s="105"/>
      <c r="G124" s="105"/>
      <c r="H124" s="105"/>
      <c r="I124" s="26"/>
      <c r="J124" s="25">
        <f t="shared" si="33"/>
        <v>0</v>
      </c>
      <c r="K124" s="88">
        <f t="shared" si="34"/>
        <v>0</v>
      </c>
    </row>
    <row r="125" spans="1:11" x14ac:dyDescent="0.25">
      <c r="A125" s="184" t="s">
        <v>43</v>
      </c>
      <c r="B125" s="227" t="s">
        <v>223</v>
      </c>
      <c r="C125" s="136">
        <f>'[1]KV_1.3.sz.mell.'!C123</f>
        <v>0</v>
      </c>
      <c r="D125" s="105"/>
      <c r="E125" s="105"/>
      <c r="F125" s="105"/>
      <c r="G125" s="105"/>
      <c r="H125" s="105"/>
      <c r="I125" s="26"/>
      <c r="J125" s="25">
        <f t="shared" si="33"/>
        <v>0</v>
      </c>
      <c r="K125" s="88">
        <f t="shared" si="34"/>
        <v>0</v>
      </c>
    </row>
    <row r="126" spans="1:11" x14ac:dyDescent="0.25">
      <c r="A126" s="184" t="s">
        <v>45</v>
      </c>
      <c r="B126" s="190" t="s">
        <v>224</v>
      </c>
      <c r="C126" s="136">
        <f>'[1]KV_1.3.sz.mell.'!C124</f>
        <v>15000000</v>
      </c>
      <c r="D126" s="105"/>
      <c r="E126" s="105"/>
      <c r="F126" s="105"/>
      <c r="G126" s="105"/>
      <c r="H126" s="105"/>
      <c r="I126" s="26"/>
      <c r="J126" s="25">
        <f t="shared" si="33"/>
        <v>0</v>
      </c>
      <c r="K126" s="88">
        <f t="shared" si="34"/>
        <v>15000000</v>
      </c>
    </row>
    <row r="127" spans="1:11" x14ac:dyDescent="0.25">
      <c r="A127" s="184" t="s">
        <v>47</v>
      </c>
      <c r="B127" s="188" t="s">
        <v>225</v>
      </c>
      <c r="C127" s="136">
        <f>'[1]KV_1.3.sz.mell.'!C125</f>
        <v>0</v>
      </c>
      <c r="D127" s="105"/>
      <c r="E127" s="105"/>
      <c r="F127" s="105"/>
      <c r="G127" s="105"/>
      <c r="H127" s="105"/>
      <c r="I127" s="26"/>
      <c r="J127" s="25">
        <f t="shared" si="33"/>
        <v>0</v>
      </c>
      <c r="K127" s="88">
        <f t="shared" si="34"/>
        <v>0</v>
      </c>
    </row>
    <row r="128" spans="1:11" ht="22.5" x14ac:dyDescent="0.25">
      <c r="A128" s="184" t="s">
        <v>226</v>
      </c>
      <c r="B128" s="228" t="s">
        <v>227</v>
      </c>
      <c r="C128" s="136">
        <f>'[1]KV_1.3.sz.mell.'!C126</f>
        <v>0</v>
      </c>
      <c r="D128" s="105"/>
      <c r="E128" s="105"/>
      <c r="F128" s="105"/>
      <c r="G128" s="105"/>
      <c r="H128" s="105"/>
      <c r="I128" s="26"/>
      <c r="J128" s="25">
        <f t="shared" si="33"/>
        <v>0</v>
      </c>
      <c r="K128" s="88">
        <f t="shared" si="34"/>
        <v>0</v>
      </c>
    </row>
    <row r="129" spans="1:11" ht="22.5" x14ac:dyDescent="0.25">
      <c r="A129" s="184" t="s">
        <v>228</v>
      </c>
      <c r="B129" s="222" t="s">
        <v>200</v>
      </c>
      <c r="C129" s="136">
        <f>'[1]KV_1.3.sz.mell.'!C127</f>
        <v>0</v>
      </c>
      <c r="D129" s="105"/>
      <c r="E129" s="105"/>
      <c r="F129" s="105"/>
      <c r="G129" s="105"/>
      <c r="H129" s="105"/>
      <c r="I129" s="26"/>
      <c r="J129" s="25">
        <f t="shared" si="33"/>
        <v>0</v>
      </c>
      <c r="K129" s="88">
        <f t="shared" si="34"/>
        <v>0</v>
      </c>
    </row>
    <row r="130" spans="1:11" x14ac:dyDescent="0.25">
      <c r="A130" s="184" t="s">
        <v>229</v>
      </c>
      <c r="B130" s="222" t="s">
        <v>230</v>
      </c>
      <c r="C130" s="136">
        <f>'[1]KV_1.3.sz.mell.'!C128</f>
        <v>0</v>
      </c>
      <c r="D130" s="105"/>
      <c r="E130" s="105"/>
      <c r="F130" s="105"/>
      <c r="G130" s="105"/>
      <c r="H130" s="105"/>
      <c r="I130" s="26"/>
      <c r="J130" s="25">
        <f t="shared" si="33"/>
        <v>0</v>
      </c>
      <c r="K130" s="88">
        <f t="shared" si="34"/>
        <v>0</v>
      </c>
    </row>
    <row r="131" spans="1:11" x14ac:dyDescent="0.25">
      <c r="A131" s="184" t="s">
        <v>231</v>
      </c>
      <c r="B131" s="222" t="s">
        <v>232</v>
      </c>
      <c r="C131" s="136">
        <f>'[1]KV_1.3.sz.mell.'!C129</f>
        <v>0</v>
      </c>
      <c r="D131" s="105"/>
      <c r="E131" s="105"/>
      <c r="F131" s="105"/>
      <c r="G131" s="105"/>
      <c r="H131" s="105"/>
      <c r="I131" s="26"/>
      <c r="J131" s="25">
        <f t="shared" si="33"/>
        <v>0</v>
      </c>
      <c r="K131" s="88">
        <f t="shared" si="34"/>
        <v>0</v>
      </c>
    </row>
    <row r="132" spans="1:11" ht="22.5" x14ac:dyDescent="0.25">
      <c r="A132" s="184" t="s">
        <v>233</v>
      </c>
      <c r="B132" s="222" t="s">
        <v>206</v>
      </c>
      <c r="C132" s="136">
        <f>'[1]KV_1.3.sz.mell.'!C130</f>
        <v>15000000</v>
      </c>
      <c r="D132" s="105"/>
      <c r="E132" s="105"/>
      <c r="F132" s="105"/>
      <c r="G132" s="105"/>
      <c r="H132" s="105"/>
      <c r="I132" s="26"/>
      <c r="J132" s="25">
        <f t="shared" si="33"/>
        <v>0</v>
      </c>
      <c r="K132" s="88">
        <f t="shared" si="34"/>
        <v>15000000</v>
      </c>
    </row>
    <row r="133" spans="1:11" x14ac:dyDescent="0.25">
      <c r="A133" s="184" t="s">
        <v>234</v>
      </c>
      <c r="B133" s="222" t="s">
        <v>235</v>
      </c>
      <c r="C133" s="136">
        <f>'[1]KV_1.3.sz.mell.'!C131</f>
        <v>0</v>
      </c>
      <c r="D133" s="105"/>
      <c r="E133" s="105"/>
      <c r="F133" s="105"/>
      <c r="G133" s="105"/>
      <c r="H133" s="105"/>
      <c r="I133" s="26"/>
      <c r="J133" s="25">
        <f t="shared" si="33"/>
        <v>0</v>
      </c>
      <c r="K133" s="88">
        <f t="shared" si="34"/>
        <v>0</v>
      </c>
    </row>
    <row r="134" spans="1:11" ht="23.25" thickBot="1" x14ac:dyDescent="0.3">
      <c r="A134" s="223" t="s">
        <v>236</v>
      </c>
      <c r="B134" s="222" t="s">
        <v>237</v>
      </c>
      <c r="C134" s="137">
        <f>'[1]KV_1.3.sz.mell.'!C132</f>
        <v>0</v>
      </c>
      <c r="D134" s="107"/>
      <c r="E134" s="107"/>
      <c r="F134" s="107"/>
      <c r="G134" s="107"/>
      <c r="H134" s="107"/>
      <c r="I134" s="32"/>
      <c r="J134" s="31">
        <f t="shared" si="33"/>
        <v>0</v>
      </c>
      <c r="K134" s="89">
        <f t="shared" si="34"/>
        <v>0</v>
      </c>
    </row>
    <row r="135" spans="1:11" ht="15.75" thickBot="1" x14ac:dyDescent="0.3">
      <c r="A135" s="182" t="s">
        <v>49</v>
      </c>
      <c r="B135" s="229" t="s">
        <v>238</v>
      </c>
      <c r="C135" s="110">
        <f>'[1]KV_1.3.sz.mell.'!C133</f>
        <v>133300000</v>
      </c>
      <c r="D135" s="110">
        <f t="shared" ref="D135:K135" si="35">+D100+D121</f>
        <v>1024000</v>
      </c>
      <c r="E135" s="110">
        <f t="shared" si="35"/>
        <v>0</v>
      </c>
      <c r="F135" s="110">
        <f t="shared" si="35"/>
        <v>0</v>
      </c>
      <c r="G135" s="110">
        <f t="shared" si="35"/>
        <v>0</v>
      </c>
      <c r="H135" s="110">
        <f t="shared" si="35"/>
        <v>0</v>
      </c>
      <c r="I135" s="16">
        <f t="shared" si="35"/>
        <v>0</v>
      </c>
      <c r="J135" s="16">
        <f t="shared" si="35"/>
        <v>1024000</v>
      </c>
      <c r="K135" s="17">
        <f t="shared" si="35"/>
        <v>134324000</v>
      </c>
    </row>
    <row r="136" spans="1:11" ht="15.75" thickBot="1" x14ac:dyDescent="0.3">
      <c r="A136" s="182" t="s">
        <v>239</v>
      </c>
      <c r="B136" s="229" t="s">
        <v>240</v>
      </c>
      <c r="C136" s="110">
        <f>'[1]KV_1.3.sz.mell.'!C134</f>
        <v>0</v>
      </c>
      <c r="D136" s="110">
        <f t="shared" ref="D136:K136" si="36">+D137+D138+D139</f>
        <v>0</v>
      </c>
      <c r="E136" s="110">
        <f t="shared" si="36"/>
        <v>0</v>
      </c>
      <c r="F136" s="110">
        <f t="shared" si="36"/>
        <v>0</v>
      </c>
      <c r="G136" s="110">
        <f t="shared" si="36"/>
        <v>0</v>
      </c>
      <c r="H136" s="110">
        <f t="shared" si="36"/>
        <v>0</v>
      </c>
      <c r="I136" s="16">
        <f t="shared" si="36"/>
        <v>0</v>
      </c>
      <c r="J136" s="16">
        <f t="shared" si="36"/>
        <v>0</v>
      </c>
      <c r="K136" s="17">
        <f t="shared" si="36"/>
        <v>0</v>
      </c>
    </row>
    <row r="137" spans="1:11" x14ac:dyDescent="0.25">
      <c r="A137" s="184" t="s">
        <v>65</v>
      </c>
      <c r="B137" s="227" t="s">
        <v>241</v>
      </c>
      <c r="C137" s="136">
        <f>'[1]KV_1.3.sz.mell.'!C135</f>
        <v>0</v>
      </c>
      <c r="D137" s="105"/>
      <c r="E137" s="105"/>
      <c r="F137" s="105"/>
      <c r="G137" s="105"/>
      <c r="H137" s="105"/>
      <c r="I137" s="26"/>
      <c r="J137" s="20">
        <f>D137+E137+F137+G137+H137+I137</f>
        <v>0</v>
      </c>
      <c r="K137" s="88">
        <f>C137+J137</f>
        <v>0</v>
      </c>
    </row>
    <row r="138" spans="1:11" x14ac:dyDescent="0.25">
      <c r="A138" s="184" t="s">
        <v>66</v>
      </c>
      <c r="B138" s="227" t="s">
        <v>242</v>
      </c>
      <c r="C138" s="136">
        <f>'[1]KV_1.3.sz.mell.'!C136</f>
        <v>0</v>
      </c>
      <c r="D138" s="105"/>
      <c r="E138" s="105"/>
      <c r="F138" s="105"/>
      <c r="G138" s="105"/>
      <c r="H138" s="105"/>
      <c r="I138" s="26"/>
      <c r="J138" s="20">
        <f>D138+E138+F138+G138+H138+I138</f>
        <v>0</v>
      </c>
      <c r="K138" s="88">
        <f>C138+J138</f>
        <v>0</v>
      </c>
    </row>
    <row r="139" spans="1:11" ht="15.75" thickBot="1" x14ac:dyDescent="0.3">
      <c r="A139" s="223" t="s">
        <v>67</v>
      </c>
      <c r="B139" s="227" t="s">
        <v>243</v>
      </c>
      <c r="C139" s="136">
        <f>'[1]KV_1.3.sz.mell.'!C137</f>
        <v>0</v>
      </c>
      <c r="D139" s="105"/>
      <c r="E139" s="105"/>
      <c r="F139" s="105"/>
      <c r="G139" s="105"/>
      <c r="H139" s="105"/>
      <c r="I139" s="26"/>
      <c r="J139" s="20">
        <f>D139+E139+F139+G139+H139+I139</f>
        <v>0</v>
      </c>
      <c r="K139" s="88">
        <f>C139+J139</f>
        <v>0</v>
      </c>
    </row>
    <row r="140" spans="1:11" ht="15.75" thickBot="1" x14ac:dyDescent="0.3">
      <c r="A140" s="182" t="s">
        <v>72</v>
      </c>
      <c r="B140" s="229" t="s">
        <v>244</v>
      </c>
      <c r="C140" s="110">
        <f>'[1]KV_1.3.sz.mell.'!C138</f>
        <v>0</v>
      </c>
      <c r="D140" s="110">
        <f t="shared" ref="D140:K140" si="37">SUM(D141:D146)</f>
        <v>0</v>
      </c>
      <c r="E140" s="110">
        <f t="shared" si="37"/>
        <v>0</v>
      </c>
      <c r="F140" s="110">
        <f t="shared" si="37"/>
        <v>0</v>
      </c>
      <c r="G140" s="110">
        <f t="shared" si="37"/>
        <v>0</v>
      </c>
      <c r="H140" s="110">
        <f t="shared" si="37"/>
        <v>0</v>
      </c>
      <c r="I140" s="16">
        <f t="shared" si="37"/>
        <v>0</v>
      </c>
      <c r="J140" s="16">
        <f t="shared" si="37"/>
        <v>0</v>
      </c>
      <c r="K140" s="17">
        <f t="shared" si="37"/>
        <v>0</v>
      </c>
    </row>
    <row r="141" spans="1:11" x14ac:dyDescent="0.25">
      <c r="A141" s="184" t="s">
        <v>74</v>
      </c>
      <c r="B141" s="230" t="s">
        <v>245</v>
      </c>
      <c r="C141" s="136">
        <f>'[1]KV_1.3.sz.mell.'!C139</f>
        <v>0</v>
      </c>
      <c r="D141" s="105"/>
      <c r="E141" s="105"/>
      <c r="F141" s="105"/>
      <c r="G141" s="105"/>
      <c r="H141" s="105"/>
      <c r="I141" s="26"/>
      <c r="J141" s="25">
        <f t="shared" ref="J141:J146" si="38">D141+E141+F141+G141+H141+I141</f>
        <v>0</v>
      </c>
      <c r="K141" s="88">
        <f t="shared" ref="K141:K146" si="39">C141+J141</f>
        <v>0</v>
      </c>
    </row>
    <row r="142" spans="1:11" x14ac:dyDescent="0.25">
      <c r="A142" s="184" t="s">
        <v>76</v>
      </c>
      <c r="B142" s="230" t="s">
        <v>246</v>
      </c>
      <c r="C142" s="136">
        <f>'[1]KV_1.3.sz.mell.'!C140</f>
        <v>0</v>
      </c>
      <c r="D142" s="105"/>
      <c r="E142" s="105"/>
      <c r="F142" s="105"/>
      <c r="G142" s="105"/>
      <c r="H142" s="105"/>
      <c r="I142" s="26"/>
      <c r="J142" s="25">
        <f t="shared" si="38"/>
        <v>0</v>
      </c>
      <c r="K142" s="88">
        <f t="shared" si="39"/>
        <v>0</v>
      </c>
    </row>
    <row r="143" spans="1:11" x14ac:dyDescent="0.25">
      <c r="A143" s="184" t="s">
        <v>78</v>
      </c>
      <c r="B143" s="230" t="s">
        <v>247</v>
      </c>
      <c r="C143" s="136">
        <f>'[1]KV_1.3.sz.mell.'!C141</f>
        <v>0</v>
      </c>
      <c r="D143" s="105"/>
      <c r="E143" s="105"/>
      <c r="F143" s="105"/>
      <c r="G143" s="105"/>
      <c r="H143" s="105"/>
      <c r="I143" s="26"/>
      <c r="J143" s="25">
        <f t="shared" si="38"/>
        <v>0</v>
      </c>
      <c r="K143" s="88">
        <f t="shared" si="39"/>
        <v>0</v>
      </c>
    </row>
    <row r="144" spans="1:11" x14ac:dyDescent="0.25">
      <c r="A144" s="184" t="s">
        <v>80</v>
      </c>
      <c r="B144" s="230" t="s">
        <v>248</v>
      </c>
      <c r="C144" s="136">
        <f>'[1]KV_1.3.sz.mell.'!C142</f>
        <v>0</v>
      </c>
      <c r="D144" s="105"/>
      <c r="E144" s="105"/>
      <c r="F144" s="105"/>
      <c r="G144" s="105"/>
      <c r="H144" s="105"/>
      <c r="I144" s="26"/>
      <c r="J144" s="25">
        <f t="shared" si="38"/>
        <v>0</v>
      </c>
      <c r="K144" s="88">
        <f t="shared" si="39"/>
        <v>0</v>
      </c>
    </row>
    <row r="145" spans="1:11" x14ac:dyDescent="0.25">
      <c r="A145" s="184" t="s">
        <v>82</v>
      </c>
      <c r="B145" s="230" t="s">
        <v>249</v>
      </c>
      <c r="C145" s="136">
        <f>'[1]KV_1.3.sz.mell.'!C143</f>
        <v>0</v>
      </c>
      <c r="D145" s="105"/>
      <c r="E145" s="105"/>
      <c r="F145" s="105"/>
      <c r="G145" s="105"/>
      <c r="H145" s="105"/>
      <c r="I145" s="26"/>
      <c r="J145" s="25">
        <f t="shared" si="38"/>
        <v>0</v>
      </c>
      <c r="K145" s="88">
        <f t="shared" si="39"/>
        <v>0</v>
      </c>
    </row>
    <row r="146" spans="1:11" ht="15.75" thickBot="1" x14ac:dyDescent="0.3">
      <c r="A146" s="223" t="s">
        <v>84</v>
      </c>
      <c r="B146" s="230" t="s">
        <v>250</v>
      </c>
      <c r="C146" s="136">
        <f>'[1]KV_1.3.sz.mell.'!C144</f>
        <v>0</v>
      </c>
      <c r="D146" s="105"/>
      <c r="E146" s="105"/>
      <c r="F146" s="105"/>
      <c r="G146" s="105"/>
      <c r="H146" s="105"/>
      <c r="I146" s="26"/>
      <c r="J146" s="25">
        <f t="shared" si="38"/>
        <v>0</v>
      </c>
      <c r="K146" s="88">
        <f t="shared" si="39"/>
        <v>0</v>
      </c>
    </row>
    <row r="147" spans="1:11" ht="15.75" thickBot="1" x14ac:dyDescent="0.3">
      <c r="A147" s="182" t="s">
        <v>96</v>
      </c>
      <c r="B147" s="229" t="s">
        <v>251</v>
      </c>
      <c r="C147" s="113">
        <f>'[1]KV_1.3.sz.mell.'!C145</f>
        <v>0</v>
      </c>
      <c r="D147" s="113">
        <f t="shared" ref="D147:K147" si="40">+D148+D149+D150+D151</f>
        <v>0</v>
      </c>
      <c r="E147" s="113">
        <f t="shared" si="40"/>
        <v>0</v>
      </c>
      <c r="F147" s="113">
        <f t="shared" si="40"/>
        <v>0</v>
      </c>
      <c r="G147" s="113">
        <f t="shared" si="40"/>
        <v>0</v>
      </c>
      <c r="H147" s="113">
        <f t="shared" si="40"/>
        <v>0</v>
      </c>
      <c r="I147" s="36">
        <f t="shared" si="40"/>
        <v>0</v>
      </c>
      <c r="J147" s="36">
        <f t="shared" si="40"/>
        <v>0</v>
      </c>
      <c r="K147" s="37">
        <f t="shared" si="40"/>
        <v>0</v>
      </c>
    </row>
    <row r="148" spans="1:11" x14ac:dyDescent="0.25">
      <c r="A148" s="184" t="s">
        <v>98</v>
      </c>
      <c r="B148" s="230" t="s">
        <v>252</v>
      </c>
      <c r="C148" s="136">
        <f>'[1]KV_1.3.sz.mell.'!C146</f>
        <v>0</v>
      </c>
      <c r="D148" s="105"/>
      <c r="E148" s="105"/>
      <c r="F148" s="105"/>
      <c r="G148" s="105"/>
      <c r="H148" s="105"/>
      <c r="I148" s="26"/>
      <c r="J148" s="25">
        <f>D148+E148+F148+G148+H148+I148</f>
        <v>0</v>
      </c>
      <c r="K148" s="88">
        <f>C148+J148</f>
        <v>0</v>
      </c>
    </row>
    <row r="149" spans="1:11" x14ac:dyDescent="0.25">
      <c r="A149" s="184" t="s">
        <v>100</v>
      </c>
      <c r="B149" s="230" t="s">
        <v>253</v>
      </c>
      <c r="C149" s="136">
        <f>'[1]KV_1.3.sz.mell.'!C147</f>
        <v>0</v>
      </c>
      <c r="D149" s="105"/>
      <c r="E149" s="105"/>
      <c r="F149" s="105"/>
      <c r="G149" s="105"/>
      <c r="H149" s="105"/>
      <c r="I149" s="26"/>
      <c r="J149" s="25">
        <f>D149+E149+F149+G149+H149+I149</f>
        <v>0</v>
      </c>
      <c r="K149" s="88">
        <f>C149+J149</f>
        <v>0</v>
      </c>
    </row>
    <row r="150" spans="1:11" x14ac:dyDescent="0.25">
      <c r="A150" s="184" t="s">
        <v>102</v>
      </c>
      <c r="B150" s="230" t="s">
        <v>254</v>
      </c>
      <c r="C150" s="136">
        <f>'[1]KV_1.3.sz.mell.'!C148</f>
        <v>0</v>
      </c>
      <c r="D150" s="105"/>
      <c r="E150" s="105"/>
      <c r="F150" s="105"/>
      <c r="G150" s="105"/>
      <c r="H150" s="105"/>
      <c r="I150" s="26"/>
      <c r="J150" s="25">
        <f>D150+E150+F150+G150+H150+I150</f>
        <v>0</v>
      </c>
      <c r="K150" s="88">
        <f>C150+J150</f>
        <v>0</v>
      </c>
    </row>
    <row r="151" spans="1:11" ht="15.75" thickBot="1" x14ac:dyDescent="0.3">
      <c r="A151" s="223" t="s">
        <v>104</v>
      </c>
      <c r="B151" s="231" t="s">
        <v>255</v>
      </c>
      <c r="C151" s="136">
        <f>'[1]KV_1.3.sz.mell.'!C149</f>
        <v>0</v>
      </c>
      <c r="D151" s="105"/>
      <c r="E151" s="105"/>
      <c r="F151" s="105"/>
      <c r="G151" s="105"/>
      <c r="H151" s="105"/>
      <c r="I151" s="26"/>
      <c r="J151" s="25">
        <f>D151+E151+F151+G151+H151+I151</f>
        <v>0</v>
      </c>
      <c r="K151" s="88">
        <f>C151+J151</f>
        <v>0</v>
      </c>
    </row>
    <row r="152" spans="1:11" ht="15.75" thickBot="1" x14ac:dyDescent="0.3">
      <c r="A152" s="182" t="s">
        <v>256</v>
      </c>
      <c r="B152" s="229" t="s">
        <v>257</v>
      </c>
      <c r="C152" s="116">
        <f>'[1]KV_1.3.sz.mell.'!C150</f>
        <v>0</v>
      </c>
      <c r="D152" s="116">
        <f t="shared" ref="D152:K152" si="41">SUM(D153:D157)</f>
        <v>0</v>
      </c>
      <c r="E152" s="116">
        <f t="shared" si="41"/>
        <v>0</v>
      </c>
      <c r="F152" s="116">
        <f t="shared" si="41"/>
        <v>0</v>
      </c>
      <c r="G152" s="116">
        <f t="shared" si="41"/>
        <v>0</v>
      </c>
      <c r="H152" s="116">
        <f t="shared" si="41"/>
        <v>0</v>
      </c>
      <c r="I152" s="117">
        <f t="shared" si="41"/>
        <v>0</v>
      </c>
      <c r="J152" s="117">
        <f t="shared" si="41"/>
        <v>0</v>
      </c>
      <c r="K152" s="118">
        <f t="shared" si="41"/>
        <v>0</v>
      </c>
    </row>
    <row r="153" spans="1:11" x14ac:dyDescent="0.25">
      <c r="A153" s="184" t="s">
        <v>110</v>
      </c>
      <c r="B153" s="230" t="s">
        <v>258</v>
      </c>
      <c r="C153" s="136">
        <f>'[1]KV_1.3.sz.mell.'!C151</f>
        <v>0</v>
      </c>
      <c r="D153" s="105"/>
      <c r="E153" s="105"/>
      <c r="F153" s="105"/>
      <c r="G153" s="105"/>
      <c r="H153" s="105"/>
      <c r="I153" s="26"/>
      <c r="J153" s="25">
        <f t="shared" ref="J153:J159" si="42">D153+E153+F153+G153+H153+I153</f>
        <v>0</v>
      </c>
      <c r="K153" s="88">
        <f t="shared" ref="K153:K159" si="43">C153+J153</f>
        <v>0</v>
      </c>
    </row>
    <row r="154" spans="1:11" x14ac:dyDescent="0.25">
      <c r="A154" s="184" t="s">
        <v>112</v>
      </c>
      <c r="B154" s="230" t="s">
        <v>259</v>
      </c>
      <c r="C154" s="136">
        <f>'[1]KV_1.3.sz.mell.'!C152</f>
        <v>0</v>
      </c>
      <c r="D154" s="105"/>
      <c r="E154" s="105"/>
      <c r="F154" s="105"/>
      <c r="G154" s="105"/>
      <c r="H154" s="105"/>
      <c r="I154" s="26"/>
      <c r="J154" s="25">
        <f t="shared" si="42"/>
        <v>0</v>
      </c>
      <c r="K154" s="88">
        <f t="shared" si="43"/>
        <v>0</v>
      </c>
    </row>
    <row r="155" spans="1:11" x14ac:dyDescent="0.25">
      <c r="A155" s="184" t="s">
        <v>114</v>
      </c>
      <c r="B155" s="230" t="s">
        <v>260</v>
      </c>
      <c r="C155" s="136">
        <f>'[1]KV_1.3.sz.mell.'!C153</f>
        <v>0</v>
      </c>
      <c r="D155" s="105"/>
      <c r="E155" s="105"/>
      <c r="F155" s="105"/>
      <c r="G155" s="105"/>
      <c r="H155" s="105"/>
      <c r="I155" s="26"/>
      <c r="J155" s="25">
        <f t="shared" si="42"/>
        <v>0</v>
      </c>
      <c r="K155" s="88">
        <f t="shared" si="43"/>
        <v>0</v>
      </c>
    </row>
    <row r="156" spans="1:11" ht="22.5" x14ac:dyDescent="0.25">
      <c r="A156" s="184" t="s">
        <v>116</v>
      </c>
      <c r="B156" s="230" t="s">
        <v>261</v>
      </c>
      <c r="C156" s="136">
        <f>'[1]KV_1.3.sz.mell.'!C154</f>
        <v>0</v>
      </c>
      <c r="D156" s="105"/>
      <c r="E156" s="105"/>
      <c r="F156" s="105"/>
      <c r="G156" s="105"/>
      <c r="H156" s="105"/>
      <c r="I156" s="26"/>
      <c r="J156" s="25">
        <f t="shared" si="42"/>
        <v>0</v>
      </c>
      <c r="K156" s="88">
        <f t="shared" si="43"/>
        <v>0</v>
      </c>
    </row>
    <row r="157" spans="1:11" ht="15.75" thickBot="1" x14ac:dyDescent="0.3">
      <c r="A157" s="184" t="s">
        <v>262</v>
      </c>
      <c r="B157" s="230" t="s">
        <v>263</v>
      </c>
      <c r="C157" s="136">
        <f>'[1]KV_1.3.sz.mell.'!C155</f>
        <v>0</v>
      </c>
      <c r="D157" s="105"/>
      <c r="E157" s="107"/>
      <c r="F157" s="107"/>
      <c r="G157" s="107"/>
      <c r="H157" s="107"/>
      <c r="I157" s="32"/>
      <c r="J157" s="31">
        <f t="shared" si="42"/>
        <v>0</v>
      </c>
      <c r="K157" s="89">
        <f t="shared" si="43"/>
        <v>0</v>
      </c>
    </row>
    <row r="158" spans="1:11" ht="15.75" thickBot="1" x14ac:dyDescent="0.3">
      <c r="A158" s="182" t="s">
        <v>118</v>
      </c>
      <c r="B158" s="229" t="s">
        <v>264</v>
      </c>
      <c r="C158" s="116">
        <f>'[1]KV_1.3.sz.mell.'!C156</f>
        <v>0</v>
      </c>
      <c r="D158" s="115"/>
      <c r="E158" s="115"/>
      <c r="F158" s="115"/>
      <c r="G158" s="115"/>
      <c r="H158" s="115"/>
      <c r="I158" s="119"/>
      <c r="J158" s="117">
        <f t="shared" si="42"/>
        <v>0</v>
      </c>
      <c r="K158" s="120">
        <f t="shared" si="43"/>
        <v>0</v>
      </c>
    </row>
    <row r="159" spans="1:11" ht="15.75" thickBot="1" x14ac:dyDescent="0.3">
      <c r="A159" s="182" t="s">
        <v>265</v>
      </c>
      <c r="B159" s="229" t="s">
        <v>266</v>
      </c>
      <c r="C159" s="116">
        <f>'[1]KV_1.3.sz.mell.'!C157</f>
        <v>0</v>
      </c>
      <c r="D159" s="115"/>
      <c r="E159" s="121"/>
      <c r="F159" s="121"/>
      <c r="G159" s="121"/>
      <c r="H159" s="121"/>
      <c r="I159" s="122"/>
      <c r="J159" s="123">
        <f t="shared" si="42"/>
        <v>0</v>
      </c>
      <c r="K159" s="22">
        <f t="shared" si="43"/>
        <v>0</v>
      </c>
    </row>
    <row r="160" spans="1:11" ht="15.75" thickBot="1" x14ac:dyDescent="0.3">
      <c r="A160" s="182" t="s">
        <v>267</v>
      </c>
      <c r="B160" s="229" t="s">
        <v>268</v>
      </c>
      <c r="C160" s="125">
        <f>'[1]KV_1.3.sz.mell.'!C158</f>
        <v>0</v>
      </c>
      <c r="D160" s="125">
        <f t="shared" ref="D160:K160" si="44">+D136+D140+D147+D152+D158+D159</f>
        <v>0</v>
      </c>
      <c r="E160" s="125">
        <f t="shared" si="44"/>
        <v>0</v>
      </c>
      <c r="F160" s="125">
        <f t="shared" si="44"/>
        <v>0</v>
      </c>
      <c r="G160" s="125">
        <f t="shared" si="44"/>
        <v>0</v>
      </c>
      <c r="H160" s="125">
        <f t="shared" si="44"/>
        <v>0</v>
      </c>
      <c r="I160" s="126">
        <f t="shared" si="44"/>
        <v>0</v>
      </c>
      <c r="J160" s="126">
        <f t="shared" si="44"/>
        <v>0</v>
      </c>
      <c r="K160" s="127">
        <f t="shared" si="44"/>
        <v>0</v>
      </c>
    </row>
    <row r="161" spans="1:11" ht="15.75" thickBot="1" x14ac:dyDescent="0.3">
      <c r="A161" s="232" t="s">
        <v>269</v>
      </c>
      <c r="B161" s="233" t="s">
        <v>270</v>
      </c>
      <c r="C161" s="125">
        <f>'[1]KV_1.3.sz.mell.'!C159</f>
        <v>133300000</v>
      </c>
      <c r="D161" s="125">
        <f t="shared" ref="D161:K161" si="45">+D135+D160</f>
        <v>1024000</v>
      </c>
      <c r="E161" s="125">
        <f t="shared" si="45"/>
        <v>0</v>
      </c>
      <c r="F161" s="125">
        <f t="shared" si="45"/>
        <v>0</v>
      </c>
      <c r="G161" s="125">
        <f t="shared" si="45"/>
        <v>0</v>
      </c>
      <c r="H161" s="125">
        <f t="shared" si="45"/>
        <v>0</v>
      </c>
      <c r="I161" s="126">
        <f t="shared" si="45"/>
        <v>0</v>
      </c>
      <c r="J161" s="126">
        <f t="shared" si="45"/>
        <v>1024000</v>
      </c>
      <c r="K161" s="127">
        <f t="shared" si="45"/>
        <v>134324000</v>
      </c>
    </row>
    <row r="162" spans="1:11" ht="15.75" x14ac:dyDescent="0.25">
      <c r="A162" s="234"/>
      <c r="B162" s="234"/>
      <c r="C162" s="130">
        <f>'[1]KV_1.3.sz.mell.'!C160</f>
        <v>0</v>
      </c>
      <c r="D162" s="130"/>
      <c r="E162" s="130"/>
      <c r="F162" s="130"/>
      <c r="G162" s="130"/>
      <c r="H162" s="130"/>
      <c r="I162" s="130"/>
      <c r="J162" s="130"/>
      <c r="K162" s="130">
        <f>K93-K161</f>
        <v>-60000</v>
      </c>
    </row>
    <row r="163" spans="1:11" ht="15.75" x14ac:dyDescent="0.25">
      <c r="A163" s="235" t="s">
        <v>271</v>
      </c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</row>
    <row r="164" spans="1:11" ht="16.5" thickBot="1" x14ac:dyDescent="0.3">
      <c r="A164" s="140" t="s">
        <v>272</v>
      </c>
      <c r="B164" s="140"/>
      <c r="C164" s="236"/>
      <c r="D164" s="237"/>
      <c r="E164" s="237"/>
      <c r="F164" s="237"/>
      <c r="G164" s="237"/>
      <c r="H164" s="237"/>
      <c r="I164" s="237"/>
      <c r="J164" s="237"/>
      <c r="K164" s="236" t="str">
        <f>K96</f>
        <v>Forintban!</v>
      </c>
    </row>
    <row r="165" spans="1:11" ht="21.75" thickBot="1" x14ac:dyDescent="0.3">
      <c r="A165" s="182">
        <v>1</v>
      </c>
      <c r="B165" s="238" t="s">
        <v>273</v>
      </c>
      <c r="C165" s="134">
        <f>+C68-C135</f>
        <v>-100000000</v>
      </c>
      <c r="D165" s="16">
        <f t="shared" ref="D165:K165" si="46">+D68-D135</f>
        <v>-60000</v>
      </c>
      <c r="E165" s="16">
        <f t="shared" si="46"/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6">
        <f t="shared" si="46"/>
        <v>-60000</v>
      </c>
      <c r="K165" s="17">
        <f t="shared" si="46"/>
        <v>-100060000</v>
      </c>
    </row>
    <row r="166" spans="1:11" ht="32.25" thickBot="1" x14ac:dyDescent="0.3">
      <c r="A166" s="182" t="s">
        <v>35</v>
      </c>
      <c r="B166" s="238" t="s">
        <v>274</v>
      </c>
      <c r="C166" s="16">
        <f>+C92-C160</f>
        <v>100000000</v>
      </c>
      <c r="D166" s="16">
        <f t="shared" ref="D166:K166" si="47">+D92-D160</f>
        <v>0</v>
      </c>
      <c r="E166" s="16">
        <f t="shared" si="47"/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6">
        <f t="shared" si="47"/>
        <v>0</v>
      </c>
      <c r="K166" s="17">
        <f t="shared" si="47"/>
        <v>100000000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  <mergeCell ref="A8:A9"/>
    <mergeCell ref="B8:B9"/>
    <mergeCell ref="C8:K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6"/>
  <sheetViews>
    <sheetView tabSelected="1" workbookViewId="0">
      <selection activeCell="M4" sqref="M4"/>
    </sheetView>
  </sheetViews>
  <sheetFormatPr defaultRowHeight="15" x14ac:dyDescent="0.25"/>
  <cols>
    <col min="1" max="1" width="6.42578125" customWidth="1"/>
    <col min="2" max="2" width="51.140625" customWidth="1"/>
    <col min="3" max="11" width="12.7109375" customWidth="1"/>
  </cols>
  <sheetData>
    <row r="1" spans="1:11" ht="15.75" x14ac:dyDescent="0.25">
      <c r="A1" s="1"/>
      <c r="B1" s="152" t="s">
        <v>275</v>
      </c>
      <c r="C1" s="153"/>
      <c r="D1" s="153"/>
      <c r="E1" s="153"/>
      <c r="F1" s="153"/>
      <c r="G1" s="153"/>
      <c r="H1" s="153"/>
      <c r="I1" s="153"/>
      <c r="J1" s="153"/>
      <c r="K1" s="153"/>
    </row>
    <row r="2" spans="1:11" ht="15.75" x14ac:dyDescent="0.25">
      <c r="A2" s="1"/>
      <c r="B2" s="1"/>
      <c r="C2" s="2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154" t="str">
        <f>CONCATENATE([1]RM_ALAPADATOK!A4)</f>
        <v/>
      </c>
      <c r="B3" s="154"/>
      <c r="C3" s="155"/>
      <c r="D3" s="154"/>
      <c r="E3" s="154"/>
      <c r="F3" s="154"/>
      <c r="G3" s="154"/>
      <c r="H3" s="154"/>
      <c r="I3" s="154"/>
      <c r="J3" s="154"/>
      <c r="K3" s="154"/>
    </row>
    <row r="4" spans="1:11" ht="15.75" x14ac:dyDescent="0.25">
      <c r="A4" s="154" t="str">
        <f>CONCATENATE([1]RM_ALAPADATOK!D7," ÉVI KÖLTSÉGVETÉSI RENDELET ÁLLAMIGAZGATÁSI FELADATOK BEVÉTELEINEK KIADÁSAINAK MÓDOSÍTÁSA")</f>
        <v>2021. ÉVI KÖLTSÉGVETÉSI RENDELET ÁLLAMIGAZGATÁSI FELADATOK BEVÉTELEINEK KIADÁSAINAK MÓDOSÍTÁSA</v>
      </c>
      <c r="B4" s="154"/>
      <c r="C4" s="155"/>
      <c r="D4" s="154"/>
      <c r="E4" s="154"/>
      <c r="F4" s="154"/>
      <c r="G4" s="154"/>
      <c r="H4" s="154"/>
      <c r="I4" s="154"/>
      <c r="J4" s="154"/>
      <c r="K4" s="154"/>
    </row>
    <row r="5" spans="1:11" ht="15.75" x14ac:dyDescent="0.25">
      <c r="A5" s="1"/>
      <c r="B5" s="1"/>
      <c r="C5" s="2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A6" s="156" t="s">
        <v>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</row>
    <row r="7" spans="1:11" ht="16.5" thickBot="1" x14ac:dyDescent="0.3">
      <c r="A7" s="157" t="s">
        <v>1</v>
      </c>
      <c r="B7" s="157"/>
      <c r="C7" s="4"/>
      <c r="D7" s="3"/>
      <c r="E7" s="3"/>
      <c r="F7" s="3"/>
      <c r="G7" s="3"/>
      <c r="H7" s="3"/>
      <c r="I7" s="3"/>
      <c r="J7" s="3"/>
      <c r="K7" s="4" t="s">
        <v>2</v>
      </c>
    </row>
    <row r="8" spans="1:11" x14ac:dyDescent="0.25">
      <c r="A8" s="143" t="s">
        <v>3</v>
      </c>
      <c r="B8" s="145" t="s">
        <v>4</v>
      </c>
      <c r="C8" s="147" t="str">
        <f>+CONCATENATE(LEFT([1]RM_ÖSSZEFÜGGÉSEK!A6,4),". évi")</f>
        <v>2021. évi</v>
      </c>
      <c r="D8" s="148"/>
      <c r="E8" s="149"/>
      <c r="F8" s="149"/>
      <c r="G8" s="149"/>
      <c r="H8" s="149"/>
      <c r="I8" s="149"/>
      <c r="J8" s="149"/>
      <c r="K8" s="150"/>
    </row>
    <row r="9" spans="1:11" ht="48.75" thickBot="1" x14ac:dyDescent="0.3">
      <c r="A9" s="144"/>
      <c r="B9" s="146"/>
      <c r="C9" s="5" t="s">
        <v>5</v>
      </c>
      <c r="D9" s="6" t="str">
        <f>'[1]RM_1.1.sz.mell.'!D9</f>
        <v xml:space="preserve">1 . sz. módosítás </v>
      </c>
      <c r="E9" s="6" t="str">
        <f>'[1]RM_1.1.sz.mell.'!E9</f>
        <v xml:space="preserve">… . sz. módosítás </v>
      </c>
      <c r="F9" s="6" t="str">
        <f>'[1]RM_1.1.sz.mell.'!F9</f>
        <v xml:space="preserve">… . sz. módosítás </v>
      </c>
      <c r="G9" s="6" t="str">
        <f>'[1]RM_1.1.sz.mell.'!G9</f>
        <v xml:space="preserve">… . sz. módosítás </v>
      </c>
      <c r="H9" s="6" t="str">
        <f>'[1]RM_1.1.sz.mell.'!H9</f>
        <v xml:space="preserve">… . sz. módosítás </v>
      </c>
      <c r="I9" s="6" t="str">
        <f>'[1]RM_1.1.sz.mell.'!I9</f>
        <v xml:space="preserve">… . sz. módosítás </v>
      </c>
      <c r="J9" s="7" t="str">
        <f>'[1]RM_1.1.sz.mell.'!J9</f>
        <v>Módosítások összesen</v>
      </c>
      <c r="K9" s="8" t="str">
        <f>'[1]RM_1.1.sz.mell.'!K9</f>
        <v>….számú módosítás utáni előirányzat</v>
      </c>
    </row>
    <row r="10" spans="1:11" ht="15.75" thickBot="1" x14ac:dyDescent="0.3">
      <c r="A10" s="9" t="s">
        <v>10</v>
      </c>
      <c r="B10" s="10" t="s">
        <v>11</v>
      </c>
      <c r="C10" s="11" t="s">
        <v>12</v>
      </c>
      <c r="D10" s="11" t="s">
        <v>13</v>
      </c>
      <c r="E10" s="12" t="s">
        <v>14</v>
      </c>
      <c r="F10" s="12" t="s">
        <v>15</v>
      </c>
      <c r="G10" s="12" t="s">
        <v>16</v>
      </c>
      <c r="H10" s="12" t="s">
        <v>17</v>
      </c>
      <c r="I10" s="12" t="s">
        <v>18</v>
      </c>
      <c r="J10" s="12" t="s">
        <v>19</v>
      </c>
      <c r="K10" s="13" t="s">
        <v>20</v>
      </c>
    </row>
    <row r="11" spans="1:11" ht="15.75" thickBot="1" x14ac:dyDescent="0.3">
      <c r="A11" s="14" t="s">
        <v>21</v>
      </c>
      <c r="B11" s="15" t="s">
        <v>22</v>
      </c>
      <c r="C11" s="16">
        <f>'[1]KV_1.4.sz.mell.'!C10</f>
        <v>93166898</v>
      </c>
      <c r="D11" s="16">
        <f t="shared" ref="D11:K11" si="0">+D12+D13+D14+D15+D16+D17</f>
        <v>0</v>
      </c>
      <c r="E11" s="16">
        <f t="shared" si="0"/>
        <v>0</v>
      </c>
      <c r="F11" s="16">
        <f t="shared" si="0"/>
        <v>0</v>
      </c>
      <c r="G11" s="16">
        <f t="shared" si="0"/>
        <v>0</v>
      </c>
      <c r="H11" s="16">
        <f t="shared" si="0"/>
        <v>0</v>
      </c>
      <c r="I11" s="16">
        <f t="shared" si="0"/>
        <v>0</v>
      </c>
      <c r="J11" s="16">
        <f t="shared" si="0"/>
        <v>0</v>
      </c>
      <c r="K11" s="17">
        <f t="shared" si="0"/>
        <v>93166898</v>
      </c>
    </row>
    <row r="12" spans="1:11" x14ac:dyDescent="0.25">
      <c r="A12" s="18" t="s">
        <v>23</v>
      </c>
      <c r="B12" s="19" t="s">
        <v>24</v>
      </c>
      <c r="C12" s="20">
        <f>'[1]KV_1.4.sz.mell.'!C11</f>
        <v>93166898</v>
      </c>
      <c r="D12" s="21"/>
      <c r="E12" s="21"/>
      <c r="F12" s="21"/>
      <c r="G12" s="21"/>
      <c r="H12" s="21"/>
      <c r="I12" s="21"/>
      <c r="J12" s="20">
        <f t="shared" ref="J12:J17" si="1">D12+E12+F12+G12+H12+I12</f>
        <v>0</v>
      </c>
      <c r="K12" s="22">
        <f t="shared" ref="K12:K17" si="2">C12+J12</f>
        <v>93166898</v>
      </c>
    </row>
    <row r="13" spans="1:11" x14ac:dyDescent="0.25">
      <c r="A13" s="23" t="s">
        <v>25</v>
      </c>
      <c r="B13" s="24" t="s">
        <v>26</v>
      </c>
      <c r="C13" s="25">
        <f>'[1]KV_1.4.sz.mell.'!C12</f>
        <v>0</v>
      </c>
      <c r="D13" s="26"/>
      <c r="E13" s="21"/>
      <c r="F13" s="21"/>
      <c r="G13" s="21"/>
      <c r="H13" s="21"/>
      <c r="I13" s="21"/>
      <c r="J13" s="20">
        <f t="shared" si="1"/>
        <v>0</v>
      </c>
      <c r="K13" s="22">
        <f t="shared" si="2"/>
        <v>0</v>
      </c>
    </row>
    <row r="14" spans="1:11" x14ac:dyDescent="0.25">
      <c r="A14" s="23" t="s">
        <v>27</v>
      </c>
      <c r="B14" s="24" t="s">
        <v>28</v>
      </c>
      <c r="C14" s="25">
        <f>'[1]KV_1.4.sz.mell.'!C13</f>
        <v>0</v>
      </c>
      <c r="D14" s="26"/>
      <c r="E14" s="21"/>
      <c r="F14" s="21"/>
      <c r="G14" s="21"/>
      <c r="H14" s="21"/>
      <c r="I14" s="21"/>
      <c r="J14" s="20">
        <f t="shared" si="1"/>
        <v>0</v>
      </c>
      <c r="K14" s="22">
        <f t="shared" si="2"/>
        <v>0</v>
      </c>
    </row>
    <row r="15" spans="1:11" x14ac:dyDescent="0.25">
      <c r="A15" s="23" t="s">
        <v>29</v>
      </c>
      <c r="B15" s="24" t="s">
        <v>30</v>
      </c>
      <c r="C15" s="25">
        <f>'[1]KV_1.4.sz.mell.'!C14</f>
        <v>0</v>
      </c>
      <c r="D15" s="26"/>
      <c r="E15" s="21"/>
      <c r="F15" s="21"/>
      <c r="G15" s="21"/>
      <c r="H15" s="21"/>
      <c r="I15" s="21"/>
      <c r="J15" s="20">
        <f t="shared" si="1"/>
        <v>0</v>
      </c>
      <c r="K15" s="22">
        <f t="shared" si="2"/>
        <v>0</v>
      </c>
    </row>
    <row r="16" spans="1:11" x14ac:dyDescent="0.25">
      <c r="A16" s="23" t="s">
        <v>31</v>
      </c>
      <c r="B16" s="27" t="s">
        <v>32</v>
      </c>
      <c r="C16" s="25">
        <f>'[1]KV_1.4.sz.mell.'!C15</f>
        <v>0</v>
      </c>
      <c r="D16" s="26"/>
      <c r="E16" s="21"/>
      <c r="F16" s="21"/>
      <c r="G16" s="21"/>
      <c r="H16" s="21"/>
      <c r="I16" s="21"/>
      <c r="J16" s="20">
        <f t="shared" si="1"/>
        <v>0</v>
      </c>
      <c r="K16" s="22">
        <f t="shared" si="2"/>
        <v>0</v>
      </c>
    </row>
    <row r="17" spans="1:11" ht="15.75" thickBot="1" x14ac:dyDescent="0.3">
      <c r="A17" s="28" t="s">
        <v>33</v>
      </c>
      <c r="B17" s="29" t="s">
        <v>34</v>
      </c>
      <c r="C17" s="25">
        <f>'[1]KV_1.4.sz.mell.'!C16</f>
        <v>0</v>
      </c>
      <c r="D17" s="26"/>
      <c r="E17" s="21"/>
      <c r="F17" s="21"/>
      <c r="G17" s="21"/>
      <c r="H17" s="21"/>
      <c r="I17" s="21"/>
      <c r="J17" s="20">
        <f t="shared" si="1"/>
        <v>0</v>
      </c>
      <c r="K17" s="22">
        <f t="shared" si="2"/>
        <v>0</v>
      </c>
    </row>
    <row r="18" spans="1:11" ht="21.75" thickBot="1" x14ac:dyDescent="0.3">
      <c r="A18" s="14" t="s">
        <v>35</v>
      </c>
      <c r="B18" s="30" t="s">
        <v>36</v>
      </c>
      <c r="C18" s="16">
        <f>'[1]KV_1.4.sz.mell.'!C17</f>
        <v>0</v>
      </c>
      <c r="D18" s="16">
        <f t="shared" ref="D18:K18" si="3">+D19+D20+D21+D22+D23</f>
        <v>240000</v>
      </c>
      <c r="E18" s="16">
        <f t="shared" si="3"/>
        <v>0</v>
      </c>
      <c r="F18" s="16">
        <f t="shared" si="3"/>
        <v>0</v>
      </c>
      <c r="G18" s="16">
        <f t="shared" si="3"/>
        <v>0</v>
      </c>
      <c r="H18" s="16">
        <f t="shared" si="3"/>
        <v>0</v>
      </c>
      <c r="I18" s="16">
        <f t="shared" si="3"/>
        <v>0</v>
      </c>
      <c r="J18" s="16">
        <f t="shared" si="3"/>
        <v>240000</v>
      </c>
      <c r="K18" s="17">
        <f t="shared" si="3"/>
        <v>240000</v>
      </c>
    </row>
    <row r="19" spans="1:11" x14ac:dyDescent="0.25">
      <c r="A19" s="18" t="s">
        <v>37</v>
      </c>
      <c r="B19" s="19" t="s">
        <v>38</v>
      </c>
      <c r="C19" s="20">
        <f>'[1]KV_1.4.sz.mell.'!C18</f>
        <v>0</v>
      </c>
      <c r="D19" s="21"/>
      <c r="E19" s="21"/>
      <c r="F19" s="21"/>
      <c r="G19" s="21"/>
      <c r="H19" s="21"/>
      <c r="I19" s="21"/>
      <c r="J19" s="20">
        <f t="shared" ref="J19:J24" si="4">D19+E19+F19+G19+H19+I19</f>
        <v>0</v>
      </c>
      <c r="K19" s="22">
        <f t="shared" ref="K19:K24" si="5">C19+J19</f>
        <v>0</v>
      </c>
    </row>
    <row r="20" spans="1:11" x14ac:dyDescent="0.25">
      <c r="A20" s="23" t="s">
        <v>39</v>
      </c>
      <c r="B20" s="24" t="s">
        <v>40</v>
      </c>
      <c r="C20" s="25">
        <f>'[1]KV_1.4.sz.mell.'!C19</f>
        <v>0</v>
      </c>
      <c r="D20" s="26"/>
      <c r="E20" s="21"/>
      <c r="F20" s="21"/>
      <c r="G20" s="21"/>
      <c r="H20" s="21"/>
      <c r="I20" s="21"/>
      <c r="J20" s="20">
        <f t="shared" si="4"/>
        <v>0</v>
      </c>
      <c r="K20" s="22">
        <f t="shared" si="5"/>
        <v>0</v>
      </c>
    </row>
    <row r="21" spans="1:11" x14ac:dyDescent="0.25">
      <c r="A21" s="23" t="s">
        <v>41</v>
      </c>
      <c r="B21" s="24" t="s">
        <v>42</v>
      </c>
      <c r="C21" s="25">
        <f>'[1]KV_1.4.sz.mell.'!C20</f>
        <v>0</v>
      </c>
      <c r="D21" s="26"/>
      <c r="E21" s="21"/>
      <c r="F21" s="21"/>
      <c r="G21" s="21"/>
      <c r="H21" s="21"/>
      <c r="I21" s="21"/>
      <c r="J21" s="20">
        <f t="shared" si="4"/>
        <v>0</v>
      </c>
      <c r="K21" s="22">
        <f t="shared" si="5"/>
        <v>0</v>
      </c>
    </row>
    <row r="22" spans="1:11" x14ac:dyDescent="0.25">
      <c r="A22" s="23" t="s">
        <v>43</v>
      </c>
      <c r="B22" s="24" t="s">
        <v>44</v>
      </c>
      <c r="C22" s="25">
        <f>'[1]KV_1.4.sz.mell.'!C21</f>
        <v>0</v>
      </c>
      <c r="D22" s="26"/>
      <c r="E22" s="21"/>
      <c r="F22" s="21"/>
      <c r="G22" s="21"/>
      <c r="H22" s="21"/>
      <c r="I22" s="21"/>
      <c r="J22" s="20">
        <f t="shared" si="4"/>
        <v>0</v>
      </c>
      <c r="K22" s="22">
        <f t="shared" si="5"/>
        <v>0</v>
      </c>
    </row>
    <row r="23" spans="1:11" x14ac:dyDescent="0.25">
      <c r="A23" s="23" t="s">
        <v>45</v>
      </c>
      <c r="B23" s="24" t="s">
        <v>46</v>
      </c>
      <c r="C23" s="25">
        <f>'[1]KV_1.4.sz.mell.'!C22</f>
        <v>0</v>
      </c>
      <c r="D23" s="26">
        <v>240000</v>
      </c>
      <c r="E23" s="21"/>
      <c r="F23" s="21"/>
      <c r="G23" s="21"/>
      <c r="H23" s="21"/>
      <c r="I23" s="21"/>
      <c r="J23" s="20">
        <f t="shared" si="4"/>
        <v>240000</v>
      </c>
      <c r="K23" s="22">
        <f t="shared" si="5"/>
        <v>240000</v>
      </c>
    </row>
    <row r="24" spans="1:11" ht="15.75" thickBot="1" x14ac:dyDescent="0.3">
      <c r="A24" s="28" t="s">
        <v>47</v>
      </c>
      <c r="B24" s="29" t="s">
        <v>48</v>
      </c>
      <c r="C24" s="31">
        <f>'[1]KV_1.4.sz.mell.'!C23</f>
        <v>0</v>
      </c>
      <c r="D24" s="32"/>
      <c r="E24" s="33"/>
      <c r="F24" s="33"/>
      <c r="G24" s="33"/>
      <c r="H24" s="33"/>
      <c r="I24" s="33"/>
      <c r="J24" s="20">
        <f t="shared" si="4"/>
        <v>0</v>
      </c>
      <c r="K24" s="22">
        <f t="shared" si="5"/>
        <v>0</v>
      </c>
    </row>
    <row r="25" spans="1:11" ht="21.75" thickBot="1" x14ac:dyDescent="0.3">
      <c r="A25" s="14" t="s">
        <v>49</v>
      </c>
      <c r="B25" s="15" t="s">
        <v>50</v>
      </c>
      <c r="C25" s="16">
        <f>'[1]KV_1.4.sz.mell.'!C24</f>
        <v>0</v>
      </c>
      <c r="D25" s="16">
        <f t="shared" ref="D25:K25" si="6">+D26+D27+D28+D29+D30</f>
        <v>0</v>
      </c>
      <c r="E25" s="16">
        <f t="shared" si="6"/>
        <v>0</v>
      </c>
      <c r="F25" s="16">
        <f t="shared" si="6"/>
        <v>0</v>
      </c>
      <c r="G25" s="16">
        <f t="shared" si="6"/>
        <v>0</v>
      </c>
      <c r="H25" s="16">
        <f t="shared" si="6"/>
        <v>0</v>
      </c>
      <c r="I25" s="16">
        <f t="shared" si="6"/>
        <v>0</v>
      </c>
      <c r="J25" s="16">
        <f t="shared" si="6"/>
        <v>0</v>
      </c>
      <c r="K25" s="17">
        <f t="shared" si="6"/>
        <v>0</v>
      </c>
    </row>
    <row r="26" spans="1:11" x14ac:dyDescent="0.25">
      <c r="A26" s="18" t="s">
        <v>51</v>
      </c>
      <c r="B26" s="19" t="s">
        <v>52</v>
      </c>
      <c r="C26" s="20">
        <f>'[1]KV_1.4.sz.mell.'!C25</f>
        <v>0</v>
      </c>
      <c r="D26" s="21"/>
      <c r="E26" s="21"/>
      <c r="F26" s="21"/>
      <c r="G26" s="21"/>
      <c r="H26" s="21"/>
      <c r="I26" s="21"/>
      <c r="J26" s="20">
        <f t="shared" ref="J26:J31" si="7">D26+E26+F26+G26+H26+I26</f>
        <v>0</v>
      </c>
      <c r="K26" s="22">
        <f t="shared" ref="K26:K31" si="8">C26+J26</f>
        <v>0</v>
      </c>
    </row>
    <row r="27" spans="1:11" x14ac:dyDescent="0.25">
      <c r="A27" s="23" t="s">
        <v>53</v>
      </c>
      <c r="B27" s="24" t="s">
        <v>54</v>
      </c>
      <c r="C27" s="25">
        <f>'[1]KV_1.4.sz.mell.'!C26</f>
        <v>0</v>
      </c>
      <c r="D27" s="26"/>
      <c r="E27" s="21"/>
      <c r="F27" s="21"/>
      <c r="G27" s="21"/>
      <c r="H27" s="21"/>
      <c r="I27" s="21"/>
      <c r="J27" s="20">
        <f t="shared" si="7"/>
        <v>0</v>
      </c>
      <c r="K27" s="22">
        <f t="shared" si="8"/>
        <v>0</v>
      </c>
    </row>
    <row r="28" spans="1:11" ht="23.25" x14ac:dyDescent="0.25">
      <c r="A28" s="23" t="s">
        <v>55</v>
      </c>
      <c r="B28" s="24" t="s">
        <v>56</v>
      </c>
      <c r="C28" s="25">
        <f>'[1]KV_1.4.sz.mell.'!C27</f>
        <v>0</v>
      </c>
      <c r="D28" s="26"/>
      <c r="E28" s="21"/>
      <c r="F28" s="21"/>
      <c r="G28" s="21"/>
      <c r="H28" s="21"/>
      <c r="I28" s="21"/>
      <c r="J28" s="20">
        <f t="shared" si="7"/>
        <v>0</v>
      </c>
      <c r="K28" s="22">
        <f t="shared" si="8"/>
        <v>0</v>
      </c>
    </row>
    <row r="29" spans="1:11" ht="23.25" x14ac:dyDescent="0.25">
      <c r="A29" s="23" t="s">
        <v>57</v>
      </c>
      <c r="B29" s="24" t="s">
        <v>58</v>
      </c>
      <c r="C29" s="25">
        <f>'[1]KV_1.4.sz.mell.'!C28</f>
        <v>0</v>
      </c>
      <c r="D29" s="26"/>
      <c r="E29" s="21"/>
      <c r="F29" s="21"/>
      <c r="G29" s="21"/>
      <c r="H29" s="21"/>
      <c r="I29" s="21"/>
      <c r="J29" s="20">
        <f t="shared" si="7"/>
        <v>0</v>
      </c>
      <c r="K29" s="22">
        <f t="shared" si="8"/>
        <v>0</v>
      </c>
    </row>
    <row r="30" spans="1:11" x14ac:dyDescent="0.25">
      <c r="A30" s="23" t="s">
        <v>59</v>
      </c>
      <c r="B30" s="24" t="s">
        <v>60</v>
      </c>
      <c r="C30" s="25">
        <f>'[1]KV_1.4.sz.mell.'!C29</f>
        <v>0</v>
      </c>
      <c r="D30" s="26"/>
      <c r="E30" s="21"/>
      <c r="F30" s="21"/>
      <c r="G30" s="21"/>
      <c r="H30" s="21"/>
      <c r="I30" s="21"/>
      <c r="J30" s="20">
        <f t="shared" si="7"/>
        <v>0</v>
      </c>
      <c r="K30" s="22">
        <f t="shared" si="8"/>
        <v>0</v>
      </c>
    </row>
    <row r="31" spans="1:11" ht="15.75" thickBot="1" x14ac:dyDescent="0.3">
      <c r="A31" s="28" t="s">
        <v>61</v>
      </c>
      <c r="B31" s="34" t="s">
        <v>62</v>
      </c>
      <c r="C31" s="31">
        <f>'[1]KV_1.4.sz.mell.'!C30</f>
        <v>0</v>
      </c>
      <c r="D31" s="32"/>
      <c r="E31" s="33"/>
      <c r="F31" s="33"/>
      <c r="G31" s="33"/>
      <c r="H31" s="33"/>
      <c r="I31" s="33"/>
      <c r="J31" s="35">
        <f t="shared" si="7"/>
        <v>0</v>
      </c>
      <c r="K31" s="22">
        <f t="shared" si="8"/>
        <v>0</v>
      </c>
    </row>
    <row r="32" spans="1:11" ht="15.75" thickBot="1" x14ac:dyDescent="0.3">
      <c r="A32" s="14" t="s">
        <v>63</v>
      </c>
      <c r="B32" s="15" t="s">
        <v>64</v>
      </c>
      <c r="C32" s="36">
        <f>'[1]KV_1.4.sz.mell.'!C31</f>
        <v>0</v>
      </c>
      <c r="D32" s="36">
        <f t="shared" ref="D32:K32" si="9">+D33+D34+D35+D36+D37+D38+D39</f>
        <v>0</v>
      </c>
      <c r="E32" s="36">
        <f t="shared" si="9"/>
        <v>0</v>
      </c>
      <c r="F32" s="36">
        <f t="shared" si="9"/>
        <v>0</v>
      </c>
      <c r="G32" s="36">
        <f t="shared" si="9"/>
        <v>0</v>
      </c>
      <c r="H32" s="36">
        <f t="shared" si="9"/>
        <v>0</v>
      </c>
      <c r="I32" s="36">
        <f t="shared" si="9"/>
        <v>0</v>
      </c>
      <c r="J32" s="36">
        <f t="shared" si="9"/>
        <v>0</v>
      </c>
      <c r="K32" s="37">
        <f t="shared" si="9"/>
        <v>0</v>
      </c>
    </row>
    <row r="33" spans="1:11" x14ac:dyDescent="0.25">
      <c r="A33" s="18" t="s">
        <v>65</v>
      </c>
      <c r="B33" s="19" t="str">
        <f>'[1]RM_1.1.sz.mell.'!B33</f>
        <v>Építményadó</v>
      </c>
      <c r="C33" s="20">
        <f>'[1]KV_1.4.sz.mell.'!C32</f>
        <v>0</v>
      </c>
      <c r="D33" s="20"/>
      <c r="E33" s="20"/>
      <c r="F33" s="20"/>
      <c r="G33" s="20"/>
      <c r="H33" s="20"/>
      <c r="I33" s="20"/>
      <c r="J33" s="20">
        <f t="shared" ref="J33:J39" si="10">D33+E33+F33+G33+H33+I33</f>
        <v>0</v>
      </c>
      <c r="K33" s="22">
        <f t="shared" ref="K33:K39" si="11">C33+J33</f>
        <v>0</v>
      </c>
    </row>
    <row r="34" spans="1:11" x14ac:dyDescent="0.25">
      <c r="A34" s="23" t="s">
        <v>66</v>
      </c>
      <c r="B34" s="19" t="str">
        <f>'[1]RM_1.1.sz.mell.'!B34</f>
        <v>Idegenforgalmi adó</v>
      </c>
      <c r="C34" s="25">
        <f>'[1]KV_1.4.sz.mell.'!C33</f>
        <v>0</v>
      </c>
      <c r="D34" s="26"/>
      <c r="E34" s="21"/>
      <c r="F34" s="21"/>
      <c r="G34" s="21"/>
      <c r="H34" s="21"/>
      <c r="I34" s="21"/>
      <c r="J34" s="20">
        <f t="shared" si="10"/>
        <v>0</v>
      </c>
      <c r="K34" s="22">
        <f t="shared" si="11"/>
        <v>0</v>
      </c>
    </row>
    <row r="35" spans="1:11" x14ac:dyDescent="0.25">
      <c r="A35" s="23" t="s">
        <v>67</v>
      </c>
      <c r="B35" s="19" t="str">
        <f>'[1]RM_1.1.sz.mell.'!B35</f>
        <v>Iparűzési adó</v>
      </c>
      <c r="C35" s="25">
        <f>'[1]KV_1.4.sz.mell.'!C34</f>
        <v>0</v>
      </c>
      <c r="D35" s="26"/>
      <c r="E35" s="21"/>
      <c r="F35" s="21"/>
      <c r="G35" s="21"/>
      <c r="H35" s="21"/>
      <c r="I35" s="21"/>
      <c r="J35" s="20">
        <f t="shared" si="10"/>
        <v>0</v>
      </c>
      <c r="K35" s="22">
        <f t="shared" si="11"/>
        <v>0</v>
      </c>
    </row>
    <row r="36" spans="1:11" x14ac:dyDescent="0.25">
      <c r="A36" s="23" t="s">
        <v>68</v>
      </c>
      <c r="B36" s="19" t="str">
        <f>'[1]RM_1.1.sz.mell.'!B36</f>
        <v xml:space="preserve">Talajterhelési díj </v>
      </c>
      <c r="C36" s="25">
        <f>'[1]KV_1.4.sz.mell.'!C35</f>
        <v>0</v>
      </c>
      <c r="D36" s="26"/>
      <c r="E36" s="21"/>
      <c r="F36" s="21"/>
      <c r="G36" s="21"/>
      <c r="H36" s="21"/>
      <c r="I36" s="21"/>
      <c r="J36" s="20">
        <f t="shared" si="10"/>
        <v>0</v>
      </c>
      <c r="K36" s="22">
        <f t="shared" si="11"/>
        <v>0</v>
      </c>
    </row>
    <row r="37" spans="1:11" x14ac:dyDescent="0.25">
      <c r="A37" s="23" t="s">
        <v>69</v>
      </c>
      <c r="B37" s="19" t="str">
        <f>'[1]RM_1.1.sz.mell.'!B37</f>
        <v>Gépjárműadó</v>
      </c>
      <c r="C37" s="25">
        <f>'[1]KV_1.4.sz.mell.'!C36</f>
        <v>0</v>
      </c>
      <c r="D37" s="26"/>
      <c r="E37" s="21"/>
      <c r="F37" s="21"/>
      <c r="G37" s="21"/>
      <c r="H37" s="21"/>
      <c r="I37" s="21"/>
      <c r="J37" s="20">
        <f t="shared" si="10"/>
        <v>0</v>
      </c>
      <c r="K37" s="22">
        <f t="shared" si="11"/>
        <v>0</v>
      </c>
    </row>
    <row r="38" spans="1:11" x14ac:dyDescent="0.25">
      <c r="A38" s="23" t="s">
        <v>70</v>
      </c>
      <c r="B38" s="19" t="str">
        <f>'[1]RM_1.1.sz.mell.'!B38</f>
        <v>Telekadó</v>
      </c>
      <c r="C38" s="25">
        <f>'[1]KV_1.4.sz.mell.'!C37</f>
        <v>0</v>
      </c>
      <c r="D38" s="26"/>
      <c r="E38" s="21"/>
      <c r="F38" s="21"/>
      <c r="G38" s="21"/>
      <c r="H38" s="21"/>
      <c r="I38" s="21"/>
      <c r="J38" s="20">
        <f t="shared" si="10"/>
        <v>0</v>
      </c>
      <c r="K38" s="22">
        <f t="shared" si="11"/>
        <v>0</v>
      </c>
    </row>
    <row r="39" spans="1:11" ht="15.75" thickBot="1" x14ac:dyDescent="0.3">
      <c r="A39" s="28" t="s">
        <v>71</v>
      </c>
      <c r="B39" s="19" t="str">
        <f>'[1]RM_1.1.sz.mell.'!B39</f>
        <v>Kommunális adó</v>
      </c>
      <c r="C39" s="31">
        <f>'[1]KV_1.4.sz.mell.'!C38</f>
        <v>0</v>
      </c>
      <c r="D39" s="32"/>
      <c r="E39" s="33"/>
      <c r="F39" s="33"/>
      <c r="G39" s="33"/>
      <c r="H39" s="33"/>
      <c r="I39" s="33"/>
      <c r="J39" s="35">
        <f t="shared" si="10"/>
        <v>0</v>
      </c>
      <c r="K39" s="22">
        <f t="shared" si="11"/>
        <v>0</v>
      </c>
    </row>
    <row r="40" spans="1:11" ht="15.75" thickBot="1" x14ac:dyDescent="0.3">
      <c r="A40" s="14" t="s">
        <v>72</v>
      </c>
      <c r="B40" s="15" t="s">
        <v>73</v>
      </c>
      <c r="C40" s="16">
        <f>'[1]KV_1.4.sz.mell.'!C39</f>
        <v>0</v>
      </c>
      <c r="D40" s="16">
        <f t="shared" ref="D40:K40" si="12">SUM(D41:D51)</f>
        <v>60000</v>
      </c>
      <c r="E40" s="16">
        <f t="shared" si="12"/>
        <v>0</v>
      </c>
      <c r="F40" s="16">
        <f t="shared" si="12"/>
        <v>0</v>
      </c>
      <c r="G40" s="16">
        <f t="shared" si="12"/>
        <v>0</v>
      </c>
      <c r="H40" s="16">
        <f t="shared" si="12"/>
        <v>0</v>
      </c>
      <c r="I40" s="16">
        <f t="shared" si="12"/>
        <v>0</v>
      </c>
      <c r="J40" s="16">
        <f t="shared" si="12"/>
        <v>60000</v>
      </c>
      <c r="K40" s="17">
        <f t="shared" si="12"/>
        <v>60000</v>
      </c>
    </row>
    <row r="41" spans="1:11" x14ac:dyDescent="0.25">
      <c r="A41" s="18" t="s">
        <v>74</v>
      </c>
      <c r="B41" s="19" t="s">
        <v>75</v>
      </c>
      <c r="C41" s="20">
        <f>'[1]KV_1.4.sz.mell.'!C40</f>
        <v>0</v>
      </c>
      <c r="D41" s="21"/>
      <c r="E41" s="21"/>
      <c r="F41" s="21"/>
      <c r="G41" s="21"/>
      <c r="H41" s="21"/>
      <c r="I41" s="21"/>
      <c r="J41" s="20">
        <f t="shared" ref="J41:J51" si="13">D41+E41+F41+G41+H41+I41</f>
        <v>0</v>
      </c>
      <c r="K41" s="22">
        <f t="shared" ref="K41:K51" si="14">C41+J41</f>
        <v>0</v>
      </c>
    </row>
    <row r="42" spans="1:11" x14ac:dyDescent="0.25">
      <c r="A42" s="23" t="s">
        <v>76</v>
      </c>
      <c r="B42" s="24" t="s">
        <v>77</v>
      </c>
      <c r="C42" s="25">
        <f>'[1]KV_1.4.sz.mell.'!C41</f>
        <v>0</v>
      </c>
      <c r="D42" s="26">
        <v>24000</v>
      </c>
      <c r="E42" s="21"/>
      <c r="F42" s="21"/>
      <c r="G42" s="21"/>
      <c r="H42" s="21"/>
      <c r="I42" s="21"/>
      <c r="J42" s="20">
        <f t="shared" si="13"/>
        <v>24000</v>
      </c>
      <c r="K42" s="22">
        <f t="shared" si="14"/>
        <v>24000</v>
      </c>
    </row>
    <row r="43" spans="1:11" x14ac:dyDescent="0.25">
      <c r="A43" s="23" t="s">
        <v>78</v>
      </c>
      <c r="B43" s="24" t="s">
        <v>79</v>
      </c>
      <c r="C43" s="25">
        <f>'[1]KV_1.4.sz.mell.'!C42</f>
        <v>0</v>
      </c>
      <c r="D43" s="26"/>
      <c r="E43" s="21"/>
      <c r="F43" s="21"/>
      <c r="G43" s="21"/>
      <c r="H43" s="21"/>
      <c r="I43" s="21"/>
      <c r="J43" s="20">
        <f t="shared" si="13"/>
        <v>0</v>
      </c>
      <c r="K43" s="22">
        <f t="shared" si="14"/>
        <v>0</v>
      </c>
    </row>
    <row r="44" spans="1:11" x14ac:dyDescent="0.25">
      <c r="A44" s="23" t="s">
        <v>80</v>
      </c>
      <c r="B44" s="24" t="s">
        <v>81</v>
      </c>
      <c r="C44" s="25">
        <f>'[1]KV_1.4.sz.mell.'!C43</f>
        <v>0</v>
      </c>
      <c r="D44" s="26"/>
      <c r="E44" s="21"/>
      <c r="F44" s="21"/>
      <c r="G44" s="21"/>
      <c r="H44" s="21"/>
      <c r="I44" s="21"/>
      <c r="J44" s="20">
        <f t="shared" si="13"/>
        <v>0</v>
      </c>
      <c r="K44" s="22">
        <f t="shared" si="14"/>
        <v>0</v>
      </c>
    </row>
    <row r="45" spans="1:11" x14ac:dyDescent="0.25">
      <c r="A45" s="23" t="s">
        <v>82</v>
      </c>
      <c r="B45" s="24" t="s">
        <v>83</v>
      </c>
      <c r="C45" s="25">
        <f>'[1]KV_1.4.sz.mell.'!C44</f>
        <v>0</v>
      </c>
      <c r="D45" s="26"/>
      <c r="E45" s="21"/>
      <c r="F45" s="21"/>
      <c r="G45" s="21"/>
      <c r="H45" s="21"/>
      <c r="I45" s="21"/>
      <c r="J45" s="20">
        <f t="shared" si="13"/>
        <v>0</v>
      </c>
      <c r="K45" s="22">
        <f t="shared" si="14"/>
        <v>0</v>
      </c>
    </row>
    <row r="46" spans="1:11" x14ac:dyDescent="0.25">
      <c r="A46" s="23" t="s">
        <v>84</v>
      </c>
      <c r="B46" s="24" t="s">
        <v>85</v>
      </c>
      <c r="C46" s="25">
        <f>'[1]KV_1.4.sz.mell.'!C45</f>
        <v>0</v>
      </c>
      <c r="D46" s="26">
        <v>8700</v>
      </c>
      <c r="E46" s="21"/>
      <c r="F46" s="21"/>
      <c r="G46" s="21"/>
      <c r="H46" s="21"/>
      <c r="I46" s="21"/>
      <c r="J46" s="20">
        <f t="shared" si="13"/>
        <v>8700</v>
      </c>
      <c r="K46" s="22">
        <f t="shared" si="14"/>
        <v>8700</v>
      </c>
    </row>
    <row r="47" spans="1:11" x14ac:dyDescent="0.25">
      <c r="A47" s="23" t="s">
        <v>86</v>
      </c>
      <c r="B47" s="24" t="s">
        <v>87</v>
      </c>
      <c r="C47" s="25">
        <f>'[1]KV_1.4.sz.mell.'!C46</f>
        <v>0</v>
      </c>
      <c r="D47" s="26"/>
      <c r="E47" s="21"/>
      <c r="F47" s="21"/>
      <c r="G47" s="21"/>
      <c r="H47" s="21"/>
      <c r="I47" s="21"/>
      <c r="J47" s="20">
        <f t="shared" si="13"/>
        <v>0</v>
      </c>
      <c r="K47" s="22">
        <f t="shared" si="14"/>
        <v>0</v>
      </c>
    </row>
    <row r="48" spans="1:11" x14ac:dyDescent="0.25">
      <c r="A48" s="23" t="s">
        <v>88</v>
      </c>
      <c r="B48" s="24" t="s">
        <v>89</v>
      </c>
      <c r="C48" s="25">
        <f>'[1]KV_1.4.sz.mell.'!C47</f>
        <v>0</v>
      </c>
      <c r="D48" s="26"/>
      <c r="E48" s="21"/>
      <c r="F48" s="21"/>
      <c r="G48" s="21"/>
      <c r="H48" s="21"/>
      <c r="I48" s="21"/>
      <c r="J48" s="20">
        <f t="shared" si="13"/>
        <v>0</v>
      </c>
      <c r="K48" s="22">
        <f t="shared" si="14"/>
        <v>0</v>
      </c>
    </row>
    <row r="49" spans="1:11" x14ac:dyDescent="0.25">
      <c r="A49" s="23" t="s">
        <v>90</v>
      </c>
      <c r="B49" s="24" t="s">
        <v>91</v>
      </c>
      <c r="C49" s="38">
        <f>'[1]KV_1.4.sz.mell.'!C48</f>
        <v>0</v>
      </c>
      <c r="D49" s="39"/>
      <c r="E49" s="40"/>
      <c r="F49" s="40"/>
      <c r="G49" s="40"/>
      <c r="H49" s="40"/>
      <c r="I49" s="40"/>
      <c r="J49" s="41">
        <f t="shared" si="13"/>
        <v>0</v>
      </c>
      <c r="K49" s="22">
        <f t="shared" si="14"/>
        <v>0</v>
      </c>
    </row>
    <row r="50" spans="1:11" x14ac:dyDescent="0.25">
      <c r="A50" s="28" t="s">
        <v>92</v>
      </c>
      <c r="B50" s="34" t="s">
        <v>93</v>
      </c>
      <c r="C50" s="42">
        <f>'[1]KV_1.4.sz.mell.'!C49</f>
        <v>0</v>
      </c>
      <c r="D50" s="43"/>
      <c r="E50" s="44"/>
      <c r="F50" s="44"/>
      <c r="G50" s="44"/>
      <c r="H50" s="44"/>
      <c r="I50" s="44"/>
      <c r="J50" s="45">
        <f t="shared" si="13"/>
        <v>0</v>
      </c>
      <c r="K50" s="22">
        <f t="shared" si="14"/>
        <v>0</v>
      </c>
    </row>
    <row r="51" spans="1:11" ht="15.75" thickBot="1" x14ac:dyDescent="0.3">
      <c r="A51" s="46" t="s">
        <v>94</v>
      </c>
      <c r="B51" s="47" t="s">
        <v>95</v>
      </c>
      <c r="C51" s="48">
        <f>'[1]KV_1.4.sz.mell.'!C50</f>
        <v>0</v>
      </c>
      <c r="D51" s="49">
        <v>27300</v>
      </c>
      <c r="E51" s="49"/>
      <c r="F51" s="49"/>
      <c r="G51" s="49"/>
      <c r="H51" s="49"/>
      <c r="I51" s="49"/>
      <c r="J51" s="48">
        <f t="shared" si="13"/>
        <v>27300</v>
      </c>
      <c r="K51" s="50">
        <f t="shared" si="14"/>
        <v>27300</v>
      </c>
    </row>
    <row r="52" spans="1:11" ht="15.75" thickBot="1" x14ac:dyDescent="0.3">
      <c r="A52" s="14" t="s">
        <v>96</v>
      </c>
      <c r="B52" s="15" t="s">
        <v>97</v>
      </c>
      <c r="C52" s="16">
        <f>'[1]KV_1.4.sz.mell.'!C51</f>
        <v>0</v>
      </c>
      <c r="D52" s="16">
        <f t="shared" ref="D52:K52" si="15">SUM(D53:D57)</f>
        <v>0</v>
      </c>
      <c r="E52" s="16">
        <f t="shared" si="15"/>
        <v>0</v>
      </c>
      <c r="F52" s="16">
        <f t="shared" si="15"/>
        <v>0</v>
      </c>
      <c r="G52" s="16">
        <f t="shared" si="15"/>
        <v>0</v>
      </c>
      <c r="H52" s="16">
        <f t="shared" si="15"/>
        <v>0</v>
      </c>
      <c r="I52" s="16">
        <f t="shared" si="15"/>
        <v>0</v>
      </c>
      <c r="J52" s="16">
        <f t="shared" si="15"/>
        <v>0</v>
      </c>
      <c r="K52" s="17">
        <f t="shared" si="15"/>
        <v>0</v>
      </c>
    </row>
    <row r="53" spans="1:11" x14ac:dyDescent="0.25">
      <c r="A53" s="18" t="s">
        <v>98</v>
      </c>
      <c r="B53" s="19" t="s">
        <v>99</v>
      </c>
      <c r="C53" s="41">
        <f>'[1]KV_1.4.sz.mell.'!C52</f>
        <v>0</v>
      </c>
      <c r="D53" s="40"/>
      <c r="E53" s="40"/>
      <c r="F53" s="40"/>
      <c r="G53" s="40"/>
      <c r="H53" s="40"/>
      <c r="I53" s="40"/>
      <c r="J53" s="41">
        <f>D53+E53+F53+G53+H53+I53</f>
        <v>0</v>
      </c>
      <c r="K53" s="51">
        <f>C53+J53</f>
        <v>0</v>
      </c>
    </row>
    <row r="54" spans="1:11" x14ac:dyDescent="0.25">
      <c r="A54" s="23" t="s">
        <v>100</v>
      </c>
      <c r="B54" s="24" t="s">
        <v>101</v>
      </c>
      <c r="C54" s="38">
        <f>'[1]KV_1.4.sz.mell.'!C53</f>
        <v>0</v>
      </c>
      <c r="D54" s="39"/>
      <c r="E54" s="40"/>
      <c r="F54" s="40"/>
      <c r="G54" s="40"/>
      <c r="H54" s="40"/>
      <c r="I54" s="40"/>
      <c r="J54" s="41">
        <f>D54+E54+F54+G54+H54+I54</f>
        <v>0</v>
      </c>
      <c r="K54" s="51">
        <f>C54+J54</f>
        <v>0</v>
      </c>
    </row>
    <row r="55" spans="1:11" x14ac:dyDescent="0.25">
      <c r="A55" s="23" t="s">
        <v>102</v>
      </c>
      <c r="B55" s="24" t="s">
        <v>103</v>
      </c>
      <c r="C55" s="38">
        <f>'[1]KV_1.4.sz.mell.'!C54</f>
        <v>0</v>
      </c>
      <c r="D55" s="39"/>
      <c r="E55" s="40"/>
      <c r="F55" s="40"/>
      <c r="G55" s="40"/>
      <c r="H55" s="40"/>
      <c r="I55" s="40"/>
      <c r="J55" s="41">
        <f>D55+E55+F55+G55+H55+I55</f>
        <v>0</v>
      </c>
      <c r="K55" s="51">
        <f>C55+J55</f>
        <v>0</v>
      </c>
    </row>
    <row r="56" spans="1:11" x14ac:dyDescent="0.25">
      <c r="A56" s="23" t="s">
        <v>104</v>
      </c>
      <c r="B56" s="24" t="s">
        <v>105</v>
      </c>
      <c r="C56" s="38">
        <f>'[1]KV_1.4.sz.mell.'!C55</f>
        <v>0</v>
      </c>
      <c r="D56" s="39"/>
      <c r="E56" s="40"/>
      <c r="F56" s="40"/>
      <c r="G56" s="40"/>
      <c r="H56" s="40"/>
      <c r="I56" s="40"/>
      <c r="J56" s="41">
        <f>D56+E56+F56+G56+H56+I56</f>
        <v>0</v>
      </c>
      <c r="K56" s="51">
        <f>C56+J56</f>
        <v>0</v>
      </c>
    </row>
    <row r="57" spans="1:11" ht="15.75" thickBot="1" x14ac:dyDescent="0.3">
      <c r="A57" s="28" t="s">
        <v>106</v>
      </c>
      <c r="B57" s="29" t="s">
        <v>107</v>
      </c>
      <c r="C57" s="42">
        <f>'[1]KV_1.4.sz.mell.'!C56</f>
        <v>0</v>
      </c>
      <c r="D57" s="43"/>
      <c r="E57" s="44"/>
      <c r="F57" s="44"/>
      <c r="G57" s="44"/>
      <c r="H57" s="44"/>
      <c r="I57" s="44"/>
      <c r="J57" s="45">
        <f>D57+E57+F57+G57+H57+I57</f>
        <v>0</v>
      </c>
      <c r="K57" s="51">
        <f>C57+J57</f>
        <v>0</v>
      </c>
    </row>
    <row r="58" spans="1:11" ht="15.75" thickBot="1" x14ac:dyDescent="0.3">
      <c r="A58" s="14" t="s">
        <v>108</v>
      </c>
      <c r="B58" s="15" t="s">
        <v>109</v>
      </c>
      <c r="C58" s="16">
        <f>'[1]KV_1.4.sz.mell.'!C57</f>
        <v>0</v>
      </c>
      <c r="D58" s="16">
        <f t="shared" ref="D58:K58" si="16">SUM(D59:D61)</f>
        <v>0</v>
      </c>
      <c r="E58" s="16">
        <f t="shared" si="16"/>
        <v>0</v>
      </c>
      <c r="F58" s="16">
        <f t="shared" si="16"/>
        <v>0</v>
      </c>
      <c r="G58" s="16">
        <f t="shared" si="16"/>
        <v>0</v>
      </c>
      <c r="H58" s="16">
        <f t="shared" si="16"/>
        <v>0</v>
      </c>
      <c r="I58" s="16">
        <f t="shared" si="16"/>
        <v>0</v>
      </c>
      <c r="J58" s="16">
        <f t="shared" si="16"/>
        <v>0</v>
      </c>
      <c r="K58" s="17">
        <f t="shared" si="16"/>
        <v>0</v>
      </c>
    </row>
    <row r="59" spans="1:11" ht="23.25" x14ac:dyDescent="0.25">
      <c r="A59" s="18" t="s">
        <v>110</v>
      </c>
      <c r="B59" s="19" t="s">
        <v>111</v>
      </c>
      <c r="C59" s="20">
        <f>'[1]KV_1.4.sz.mell.'!C58</f>
        <v>0</v>
      </c>
      <c r="D59" s="21"/>
      <c r="E59" s="21"/>
      <c r="F59" s="21"/>
      <c r="G59" s="21"/>
      <c r="H59" s="21"/>
      <c r="I59" s="21"/>
      <c r="J59" s="20">
        <f>D59+E59+F59+G59+H59+I59</f>
        <v>0</v>
      </c>
      <c r="K59" s="22">
        <f>C59+J59</f>
        <v>0</v>
      </c>
    </row>
    <row r="60" spans="1:11" ht="23.25" x14ac:dyDescent="0.25">
      <c r="A60" s="23" t="s">
        <v>112</v>
      </c>
      <c r="B60" s="24" t="s">
        <v>113</v>
      </c>
      <c r="C60" s="25">
        <f>'[1]KV_1.4.sz.mell.'!C59</f>
        <v>0</v>
      </c>
      <c r="D60" s="26"/>
      <c r="E60" s="21"/>
      <c r="F60" s="21"/>
      <c r="G60" s="21"/>
      <c r="H60" s="21"/>
      <c r="I60" s="21"/>
      <c r="J60" s="20">
        <f>D60+E60+F60+G60+H60+I60</f>
        <v>0</v>
      </c>
      <c r="K60" s="22">
        <f>C60+J60</f>
        <v>0</v>
      </c>
    </row>
    <row r="61" spans="1:11" x14ac:dyDescent="0.25">
      <c r="A61" s="23" t="s">
        <v>114</v>
      </c>
      <c r="B61" s="24" t="s">
        <v>115</v>
      </c>
      <c r="C61" s="25">
        <f>'[1]KV_1.4.sz.mell.'!C60</f>
        <v>0</v>
      </c>
      <c r="D61" s="26"/>
      <c r="E61" s="21"/>
      <c r="F61" s="21"/>
      <c r="G61" s="21"/>
      <c r="H61" s="21"/>
      <c r="I61" s="21"/>
      <c r="J61" s="20">
        <f>D61+E61+F61+G61+H61+I61</f>
        <v>0</v>
      </c>
      <c r="K61" s="22">
        <f>C61+J61</f>
        <v>0</v>
      </c>
    </row>
    <row r="62" spans="1:11" ht="15.75" thickBot="1" x14ac:dyDescent="0.3">
      <c r="A62" s="28" t="s">
        <v>116</v>
      </c>
      <c r="B62" s="29" t="s">
        <v>117</v>
      </c>
      <c r="C62" s="31">
        <f>'[1]KV_1.4.sz.mell.'!C61</f>
        <v>0</v>
      </c>
      <c r="D62" s="32"/>
      <c r="E62" s="33"/>
      <c r="F62" s="33"/>
      <c r="G62" s="33"/>
      <c r="H62" s="33"/>
      <c r="I62" s="33"/>
      <c r="J62" s="35">
        <f>D62+E62+F62+G62+H62+I62</f>
        <v>0</v>
      </c>
      <c r="K62" s="22">
        <f>C62+J62</f>
        <v>0</v>
      </c>
    </row>
    <row r="63" spans="1:11" ht="15.75" thickBot="1" x14ac:dyDescent="0.3">
      <c r="A63" s="14" t="s">
        <v>118</v>
      </c>
      <c r="B63" s="30" t="s">
        <v>119</v>
      </c>
      <c r="C63" s="16">
        <f>'[1]KV_1.4.sz.mell.'!C62</f>
        <v>0</v>
      </c>
      <c r="D63" s="16">
        <f t="shared" ref="D63:K63" si="17">SUM(D64:D66)</f>
        <v>0</v>
      </c>
      <c r="E63" s="16">
        <f t="shared" si="17"/>
        <v>0</v>
      </c>
      <c r="F63" s="16">
        <f t="shared" si="17"/>
        <v>0</v>
      </c>
      <c r="G63" s="16">
        <f t="shared" si="17"/>
        <v>0</v>
      </c>
      <c r="H63" s="16">
        <f t="shared" si="17"/>
        <v>0</v>
      </c>
      <c r="I63" s="16">
        <f t="shared" si="17"/>
        <v>0</v>
      </c>
      <c r="J63" s="16">
        <f t="shared" si="17"/>
        <v>0</v>
      </c>
      <c r="K63" s="17">
        <f t="shared" si="17"/>
        <v>0</v>
      </c>
    </row>
    <row r="64" spans="1:11" ht="23.25" x14ac:dyDescent="0.25">
      <c r="A64" s="18" t="s">
        <v>120</v>
      </c>
      <c r="B64" s="19" t="s">
        <v>121</v>
      </c>
      <c r="C64" s="38">
        <f>'[1]KV_1.4.sz.mell.'!C63</f>
        <v>0</v>
      </c>
      <c r="D64" s="39"/>
      <c r="E64" s="39"/>
      <c r="F64" s="39"/>
      <c r="G64" s="39"/>
      <c r="H64" s="39"/>
      <c r="I64" s="39"/>
      <c r="J64" s="38">
        <f>D64+E64+F64+G64+H64+I64</f>
        <v>0</v>
      </c>
      <c r="K64" s="53">
        <f>C64+J64</f>
        <v>0</v>
      </c>
    </row>
    <row r="65" spans="1:11" ht="23.25" x14ac:dyDescent="0.25">
      <c r="A65" s="23" t="s">
        <v>122</v>
      </c>
      <c r="B65" s="24" t="s">
        <v>123</v>
      </c>
      <c r="C65" s="38">
        <f>'[1]KV_1.4.sz.mell.'!C64</f>
        <v>0</v>
      </c>
      <c r="D65" s="39"/>
      <c r="E65" s="39"/>
      <c r="F65" s="39"/>
      <c r="G65" s="39"/>
      <c r="H65" s="39"/>
      <c r="I65" s="39"/>
      <c r="J65" s="38">
        <f>D65+E65+F65+G65+H65+I65</f>
        <v>0</v>
      </c>
      <c r="K65" s="53">
        <f>C65+J65</f>
        <v>0</v>
      </c>
    </row>
    <row r="66" spans="1:11" x14ac:dyDescent="0.25">
      <c r="A66" s="23" t="s">
        <v>124</v>
      </c>
      <c r="B66" s="24" t="s">
        <v>125</v>
      </c>
      <c r="C66" s="38">
        <f>'[1]KV_1.4.sz.mell.'!C65</f>
        <v>0</v>
      </c>
      <c r="D66" s="39"/>
      <c r="E66" s="39"/>
      <c r="F66" s="39"/>
      <c r="G66" s="39"/>
      <c r="H66" s="39"/>
      <c r="I66" s="39"/>
      <c r="J66" s="38">
        <f>D66+E66+F66+G66+H66+I66</f>
        <v>0</v>
      </c>
      <c r="K66" s="53">
        <f>C66+J66</f>
        <v>0</v>
      </c>
    </row>
    <row r="67" spans="1:11" ht="15.75" thickBot="1" x14ac:dyDescent="0.3">
      <c r="A67" s="28" t="s">
        <v>126</v>
      </c>
      <c r="B67" s="29" t="s">
        <v>127</v>
      </c>
      <c r="C67" s="38">
        <f>'[1]KV_1.4.sz.mell.'!C66</f>
        <v>0</v>
      </c>
      <c r="D67" s="39"/>
      <c r="E67" s="39"/>
      <c r="F67" s="39"/>
      <c r="G67" s="39"/>
      <c r="H67" s="39"/>
      <c r="I67" s="39"/>
      <c r="J67" s="38">
        <f>D67+E67+F67+G67+H67+I67</f>
        <v>0</v>
      </c>
      <c r="K67" s="53">
        <f>C67+J67</f>
        <v>0</v>
      </c>
    </row>
    <row r="68" spans="1:11" ht="15.75" thickBot="1" x14ac:dyDescent="0.3">
      <c r="A68" s="54" t="s">
        <v>128</v>
      </c>
      <c r="B68" s="15" t="s">
        <v>129</v>
      </c>
      <c r="C68" s="36">
        <f>'[1]KV_1.4.sz.mell.'!C67</f>
        <v>93166898</v>
      </c>
      <c r="D68" s="36">
        <f t="shared" ref="D68:K68" si="18">+D11+D18+D25+D32+D40+D52+D58+D63</f>
        <v>300000</v>
      </c>
      <c r="E68" s="36">
        <f t="shared" si="18"/>
        <v>0</v>
      </c>
      <c r="F68" s="36">
        <f t="shared" si="18"/>
        <v>0</v>
      </c>
      <c r="G68" s="36">
        <f t="shared" si="18"/>
        <v>0</v>
      </c>
      <c r="H68" s="36">
        <f t="shared" si="18"/>
        <v>0</v>
      </c>
      <c r="I68" s="36">
        <f t="shared" si="18"/>
        <v>0</v>
      </c>
      <c r="J68" s="36">
        <f t="shared" si="18"/>
        <v>300000</v>
      </c>
      <c r="K68" s="37">
        <f t="shared" si="18"/>
        <v>93466898</v>
      </c>
    </row>
    <row r="69" spans="1:11" ht="15.75" thickBot="1" x14ac:dyDescent="0.3">
      <c r="A69" s="55" t="s">
        <v>130</v>
      </c>
      <c r="B69" s="30" t="s">
        <v>131</v>
      </c>
      <c r="C69" s="16">
        <f>'[1]KV_1.4.sz.mell.'!C68</f>
        <v>0</v>
      </c>
      <c r="D69" s="16">
        <f t="shared" ref="D69:K69" si="19">SUM(D70:D72)</f>
        <v>0</v>
      </c>
      <c r="E69" s="16">
        <f t="shared" si="19"/>
        <v>0</v>
      </c>
      <c r="F69" s="16">
        <f t="shared" si="19"/>
        <v>0</v>
      </c>
      <c r="G69" s="16">
        <f t="shared" si="19"/>
        <v>0</v>
      </c>
      <c r="H69" s="16">
        <f t="shared" si="19"/>
        <v>0</v>
      </c>
      <c r="I69" s="16">
        <f t="shared" si="19"/>
        <v>0</v>
      </c>
      <c r="J69" s="16">
        <f t="shared" si="19"/>
        <v>0</v>
      </c>
      <c r="K69" s="17">
        <f t="shared" si="19"/>
        <v>0</v>
      </c>
    </row>
    <row r="70" spans="1:11" x14ac:dyDescent="0.25">
      <c r="A70" s="18" t="s">
        <v>132</v>
      </c>
      <c r="B70" s="19" t="s">
        <v>133</v>
      </c>
      <c r="C70" s="38">
        <f>'[1]KV_1.4.sz.mell.'!C69</f>
        <v>0</v>
      </c>
      <c r="D70" s="39"/>
      <c r="E70" s="39"/>
      <c r="F70" s="39"/>
      <c r="G70" s="39"/>
      <c r="H70" s="39"/>
      <c r="I70" s="39"/>
      <c r="J70" s="38">
        <f>D70+E70+F70+G70+H70+I70</f>
        <v>0</v>
      </c>
      <c r="K70" s="53">
        <f>C70+J70</f>
        <v>0</v>
      </c>
    </row>
    <row r="71" spans="1:11" x14ac:dyDescent="0.25">
      <c r="A71" s="23" t="s">
        <v>134</v>
      </c>
      <c r="B71" s="24" t="s">
        <v>135</v>
      </c>
      <c r="C71" s="38">
        <f>'[1]KV_1.4.sz.mell.'!C70</f>
        <v>0</v>
      </c>
      <c r="D71" s="39"/>
      <c r="E71" s="39"/>
      <c r="F71" s="39"/>
      <c r="G71" s="39"/>
      <c r="H71" s="39"/>
      <c r="I71" s="39"/>
      <c r="J71" s="38">
        <f>D71+E71+F71+G71+H71+I71</f>
        <v>0</v>
      </c>
      <c r="K71" s="53">
        <f>C71+J71</f>
        <v>0</v>
      </c>
    </row>
    <row r="72" spans="1:11" ht="15.75" thickBot="1" x14ac:dyDescent="0.3">
      <c r="A72" s="46" t="s">
        <v>136</v>
      </c>
      <c r="B72" s="56" t="s">
        <v>137</v>
      </c>
      <c r="C72" s="48">
        <f>'[1]KV_1.4.sz.mell.'!C71</f>
        <v>0</v>
      </c>
      <c r="D72" s="49"/>
      <c r="E72" s="49"/>
      <c r="F72" s="49"/>
      <c r="G72" s="49"/>
      <c r="H72" s="49"/>
      <c r="I72" s="49"/>
      <c r="J72" s="48">
        <f>D72+E72+F72+G72+H72+I72</f>
        <v>0</v>
      </c>
      <c r="K72" s="57">
        <f>C72+J72</f>
        <v>0</v>
      </c>
    </row>
    <row r="73" spans="1:11" ht="15.75" thickBot="1" x14ac:dyDescent="0.3">
      <c r="A73" s="55" t="s">
        <v>138</v>
      </c>
      <c r="B73" s="30" t="s">
        <v>139</v>
      </c>
      <c r="C73" s="16">
        <f>'[1]KV_1.4.sz.mell.'!C72</f>
        <v>0</v>
      </c>
      <c r="D73" s="16">
        <f t="shared" ref="D73:K73" si="20">SUM(D74:D77)</f>
        <v>0</v>
      </c>
      <c r="E73" s="16">
        <f t="shared" si="20"/>
        <v>0</v>
      </c>
      <c r="F73" s="16">
        <f t="shared" si="20"/>
        <v>0</v>
      </c>
      <c r="G73" s="16">
        <f t="shared" si="20"/>
        <v>0</v>
      </c>
      <c r="H73" s="16">
        <f t="shared" si="20"/>
        <v>0</v>
      </c>
      <c r="I73" s="16">
        <f t="shared" si="20"/>
        <v>0</v>
      </c>
      <c r="J73" s="16">
        <f t="shared" si="20"/>
        <v>0</v>
      </c>
      <c r="K73" s="17">
        <f t="shared" si="20"/>
        <v>0</v>
      </c>
    </row>
    <row r="74" spans="1:11" x14ac:dyDescent="0.25">
      <c r="A74" s="18" t="s">
        <v>140</v>
      </c>
      <c r="B74" s="58" t="s">
        <v>141</v>
      </c>
      <c r="C74" s="38">
        <f>'[1]KV_1.4.sz.mell.'!C73</f>
        <v>0</v>
      </c>
      <c r="D74" s="39"/>
      <c r="E74" s="39"/>
      <c r="F74" s="39"/>
      <c r="G74" s="39"/>
      <c r="H74" s="39"/>
      <c r="I74" s="39"/>
      <c r="J74" s="38">
        <f>D74+E74+F74+G74+H74+I74</f>
        <v>0</v>
      </c>
      <c r="K74" s="53">
        <f>C74+J74</f>
        <v>0</v>
      </c>
    </row>
    <row r="75" spans="1:11" x14ac:dyDescent="0.25">
      <c r="A75" s="23" t="s">
        <v>142</v>
      </c>
      <c r="B75" s="58" t="s">
        <v>143</v>
      </c>
      <c r="C75" s="38">
        <f>'[1]KV_1.4.sz.mell.'!C74</f>
        <v>0</v>
      </c>
      <c r="D75" s="39"/>
      <c r="E75" s="39"/>
      <c r="F75" s="39"/>
      <c r="G75" s="39"/>
      <c r="H75" s="39"/>
      <c r="I75" s="39"/>
      <c r="J75" s="38">
        <f>D75+E75+F75+G75+H75+I75</f>
        <v>0</v>
      </c>
      <c r="K75" s="53">
        <f>C75+J75</f>
        <v>0</v>
      </c>
    </row>
    <row r="76" spans="1:11" x14ac:dyDescent="0.25">
      <c r="A76" s="23" t="s">
        <v>144</v>
      </c>
      <c r="B76" s="58" t="s">
        <v>145</v>
      </c>
      <c r="C76" s="38">
        <f>'[1]KV_1.4.sz.mell.'!C75</f>
        <v>0</v>
      </c>
      <c r="D76" s="39"/>
      <c r="E76" s="39"/>
      <c r="F76" s="39"/>
      <c r="G76" s="39"/>
      <c r="H76" s="39"/>
      <c r="I76" s="39"/>
      <c r="J76" s="38">
        <f>D76+E76+F76+G76+H76+I76</f>
        <v>0</v>
      </c>
      <c r="K76" s="53">
        <f>C76+J76</f>
        <v>0</v>
      </c>
    </row>
    <row r="77" spans="1:11" ht="15.75" thickBot="1" x14ac:dyDescent="0.3">
      <c r="A77" s="28" t="s">
        <v>146</v>
      </c>
      <c r="B77" s="59" t="s">
        <v>147</v>
      </c>
      <c r="C77" s="38">
        <f>'[1]KV_1.4.sz.mell.'!C76</f>
        <v>0</v>
      </c>
      <c r="D77" s="39"/>
      <c r="E77" s="39"/>
      <c r="F77" s="39"/>
      <c r="G77" s="39"/>
      <c r="H77" s="39"/>
      <c r="I77" s="39"/>
      <c r="J77" s="38">
        <f>D77+E77+F77+G77+H77+I77</f>
        <v>0</v>
      </c>
      <c r="K77" s="53">
        <f>C77+J77</f>
        <v>0</v>
      </c>
    </row>
    <row r="78" spans="1:11" ht="15.75" thickBot="1" x14ac:dyDescent="0.3">
      <c r="A78" s="55" t="s">
        <v>148</v>
      </c>
      <c r="B78" s="30" t="s">
        <v>149</v>
      </c>
      <c r="C78" s="16">
        <f>'[1]KV_1.4.sz.mell.'!C77</f>
        <v>27348102</v>
      </c>
      <c r="D78" s="16">
        <f t="shared" ref="D78:K78" si="21">SUM(D79:D80)</f>
        <v>-300000</v>
      </c>
      <c r="E78" s="16">
        <f t="shared" si="21"/>
        <v>0</v>
      </c>
      <c r="F78" s="16">
        <f t="shared" si="21"/>
        <v>0</v>
      </c>
      <c r="G78" s="16">
        <f t="shared" si="21"/>
        <v>0</v>
      </c>
      <c r="H78" s="16">
        <f t="shared" si="21"/>
        <v>0</v>
      </c>
      <c r="I78" s="16">
        <f t="shared" si="21"/>
        <v>0</v>
      </c>
      <c r="J78" s="16">
        <f t="shared" si="21"/>
        <v>-300000</v>
      </c>
      <c r="K78" s="17">
        <f t="shared" si="21"/>
        <v>27048102</v>
      </c>
    </row>
    <row r="79" spans="1:11" x14ac:dyDescent="0.25">
      <c r="A79" s="18" t="s">
        <v>150</v>
      </c>
      <c r="B79" s="19" t="s">
        <v>151</v>
      </c>
      <c r="C79" s="38">
        <f>'[1]KV_1.4.sz.mell.'!C78</f>
        <v>27348102</v>
      </c>
      <c r="D79" s="39">
        <v>-300000</v>
      </c>
      <c r="E79" s="39"/>
      <c r="F79" s="39"/>
      <c r="G79" s="39"/>
      <c r="H79" s="39"/>
      <c r="I79" s="39"/>
      <c r="J79" s="38">
        <f>D79+E79+F79+G79+H79+I79</f>
        <v>-300000</v>
      </c>
      <c r="K79" s="53">
        <f>C79+J79</f>
        <v>27048102</v>
      </c>
    </row>
    <row r="80" spans="1:11" ht="15.75" thickBot="1" x14ac:dyDescent="0.3">
      <c r="A80" s="28" t="s">
        <v>152</v>
      </c>
      <c r="B80" s="29" t="s">
        <v>153</v>
      </c>
      <c r="C80" s="38">
        <f>'[1]KV_1.4.sz.mell.'!C79</f>
        <v>0</v>
      </c>
      <c r="D80" s="39"/>
      <c r="E80" s="39"/>
      <c r="F80" s="39"/>
      <c r="G80" s="39"/>
      <c r="H80" s="39"/>
      <c r="I80" s="39"/>
      <c r="J80" s="38">
        <f>D80+E80+F80+G80+H80+I80</f>
        <v>0</v>
      </c>
      <c r="K80" s="53">
        <f>C80+J80</f>
        <v>0</v>
      </c>
    </row>
    <row r="81" spans="1:11" ht="15.75" thickBot="1" x14ac:dyDescent="0.3">
      <c r="A81" s="55" t="s">
        <v>154</v>
      </c>
      <c r="B81" s="30" t="s">
        <v>155</v>
      </c>
      <c r="C81" s="16">
        <f>'[1]KV_1.4.sz.mell.'!C80</f>
        <v>0</v>
      </c>
      <c r="D81" s="16">
        <f t="shared" ref="D81:K81" si="22">SUM(D82:D84)</f>
        <v>0</v>
      </c>
      <c r="E81" s="16">
        <f t="shared" si="22"/>
        <v>0</v>
      </c>
      <c r="F81" s="16">
        <f t="shared" si="22"/>
        <v>0</v>
      </c>
      <c r="G81" s="16">
        <f t="shared" si="22"/>
        <v>0</v>
      </c>
      <c r="H81" s="16">
        <f t="shared" si="22"/>
        <v>0</v>
      </c>
      <c r="I81" s="16">
        <f t="shared" si="22"/>
        <v>0</v>
      </c>
      <c r="J81" s="16">
        <f t="shared" si="22"/>
        <v>0</v>
      </c>
      <c r="K81" s="17">
        <f t="shared" si="22"/>
        <v>0</v>
      </c>
    </row>
    <row r="82" spans="1:11" x14ac:dyDescent="0.25">
      <c r="A82" s="18" t="s">
        <v>156</v>
      </c>
      <c r="B82" s="19" t="s">
        <v>157</v>
      </c>
      <c r="C82" s="38">
        <f>'[1]KV_1.4.sz.mell.'!C81</f>
        <v>0</v>
      </c>
      <c r="D82" s="39"/>
      <c r="E82" s="39"/>
      <c r="F82" s="39"/>
      <c r="G82" s="39"/>
      <c r="H82" s="39"/>
      <c r="I82" s="39"/>
      <c r="J82" s="38">
        <f>D82+E82+F82+G82+H82+I82</f>
        <v>0</v>
      </c>
      <c r="K82" s="53">
        <f>C82+J82</f>
        <v>0</v>
      </c>
    </row>
    <row r="83" spans="1:11" x14ac:dyDescent="0.25">
      <c r="A83" s="23" t="s">
        <v>158</v>
      </c>
      <c r="B83" s="24" t="s">
        <v>159</v>
      </c>
      <c r="C83" s="38">
        <f>'[1]KV_1.4.sz.mell.'!C82</f>
        <v>0</v>
      </c>
      <c r="D83" s="39"/>
      <c r="E83" s="39"/>
      <c r="F83" s="39"/>
      <c r="G83" s="39"/>
      <c r="H83" s="39"/>
      <c r="I83" s="39"/>
      <c r="J83" s="38">
        <f>D83+E83+F83+G83+H83+I83</f>
        <v>0</v>
      </c>
      <c r="K83" s="53">
        <f>C83+J83</f>
        <v>0</v>
      </c>
    </row>
    <row r="84" spans="1:11" ht="15.75" thickBot="1" x14ac:dyDescent="0.3">
      <c r="A84" s="28" t="s">
        <v>160</v>
      </c>
      <c r="B84" s="29" t="s">
        <v>161</v>
      </c>
      <c r="C84" s="38">
        <f>'[1]KV_1.4.sz.mell.'!C83</f>
        <v>0</v>
      </c>
      <c r="D84" s="39"/>
      <c r="E84" s="39"/>
      <c r="F84" s="39"/>
      <c r="G84" s="39"/>
      <c r="H84" s="39"/>
      <c r="I84" s="39"/>
      <c r="J84" s="38">
        <f>D84+E84+F84+G84+H84+I84</f>
        <v>0</v>
      </c>
      <c r="K84" s="53">
        <f>C84+J84</f>
        <v>0</v>
      </c>
    </row>
    <row r="85" spans="1:11" ht="15.75" thickBot="1" x14ac:dyDescent="0.3">
      <c r="A85" s="55" t="s">
        <v>162</v>
      </c>
      <c r="B85" s="30" t="s">
        <v>163</v>
      </c>
      <c r="C85" s="16">
        <f>'[1]KV_1.4.sz.mell.'!C84</f>
        <v>0</v>
      </c>
      <c r="D85" s="16">
        <f t="shared" ref="D85:K85" si="23">SUM(D86:D89)</f>
        <v>0</v>
      </c>
      <c r="E85" s="16">
        <f t="shared" si="23"/>
        <v>0</v>
      </c>
      <c r="F85" s="16">
        <f t="shared" si="23"/>
        <v>0</v>
      </c>
      <c r="G85" s="16">
        <f t="shared" si="23"/>
        <v>0</v>
      </c>
      <c r="H85" s="16">
        <f t="shared" si="23"/>
        <v>0</v>
      </c>
      <c r="I85" s="16">
        <f t="shared" si="23"/>
        <v>0</v>
      </c>
      <c r="J85" s="16">
        <f t="shared" si="23"/>
        <v>0</v>
      </c>
      <c r="K85" s="17">
        <f t="shared" si="23"/>
        <v>0</v>
      </c>
    </row>
    <row r="86" spans="1:11" x14ac:dyDescent="0.25">
      <c r="A86" s="60" t="s">
        <v>164</v>
      </c>
      <c r="B86" s="19" t="s">
        <v>165</v>
      </c>
      <c r="C86" s="38">
        <f>'[1]KV_1.4.sz.mell.'!C85</f>
        <v>0</v>
      </c>
      <c r="D86" s="39"/>
      <c r="E86" s="39"/>
      <c r="F86" s="39"/>
      <c r="G86" s="39"/>
      <c r="H86" s="39"/>
      <c r="I86" s="39"/>
      <c r="J86" s="38">
        <f t="shared" ref="J86:J91" si="24">D86+E86+F86+G86+H86+I86</f>
        <v>0</v>
      </c>
      <c r="K86" s="53">
        <f t="shared" ref="K86:K91" si="25">C86+J86</f>
        <v>0</v>
      </c>
    </row>
    <row r="87" spans="1:11" x14ac:dyDescent="0.25">
      <c r="A87" s="61" t="s">
        <v>166</v>
      </c>
      <c r="B87" s="24" t="s">
        <v>167</v>
      </c>
      <c r="C87" s="38">
        <f>'[1]KV_1.4.sz.mell.'!C86</f>
        <v>0</v>
      </c>
      <c r="D87" s="39"/>
      <c r="E87" s="39"/>
      <c r="F87" s="39"/>
      <c r="G87" s="39"/>
      <c r="H87" s="39"/>
      <c r="I87" s="39"/>
      <c r="J87" s="38">
        <f t="shared" si="24"/>
        <v>0</v>
      </c>
      <c r="K87" s="53">
        <f t="shared" si="25"/>
        <v>0</v>
      </c>
    </row>
    <row r="88" spans="1:11" x14ac:dyDescent="0.25">
      <c r="A88" s="61" t="s">
        <v>168</v>
      </c>
      <c r="B88" s="24" t="s">
        <v>169</v>
      </c>
      <c r="C88" s="38">
        <f>'[1]KV_1.4.sz.mell.'!C87</f>
        <v>0</v>
      </c>
      <c r="D88" s="39"/>
      <c r="E88" s="39"/>
      <c r="F88" s="39"/>
      <c r="G88" s="39"/>
      <c r="H88" s="39"/>
      <c r="I88" s="39"/>
      <c r="J88" s="38">
        <f t="shared" si="24"/>
        <v>0</v>
      </c>
      <c r="K88" s="53">
        <f t="shared" si="25"/>
        <v>0</v>
      </c>
    </row>
    <row r="89" spans="1:11" ht="15.75" thickBot="1" x14ac:dyDescent="0.3">
      <c r="A89" s="62" t="s">
        <v>170</v>
      </c>
      <c r="B89" s="29" t="s">
        <v>171</v>
      </c>
      <c r="C89" s="38">
        <f>'[1]KV_1.4.sz.mell.'!C88</f>
        <v>0</v>
      </c>
      <c r="D89" s="39"/>
      <c r="E89" s="39"/>
      <c r="F89" s="39"/>
      <c r="G89" s="39"/>
      <c r="H89" s="39"/>
      <c r="I89" s="39"/>
      <c r="J89" s="38">
        <f t="shared" si="24"/>
        <v>0</v>
      </c>
      <c r="K89" s="53">
        <f t="shared" si="25"/>
        <v>0</v>
      </c>
    </row>
    <row r="90" spans="1:11" ht="15.75" thickBot="1" x14ac:dyDescent="0.3">
      <c r="A90" s="55" t="s">
        <v>172</v>
      </c>
      <c r="B90" s="30" t="s">
        <v>173</v>
      </c>
      <c r="C90" s="16">
        <f>'[1]KV_1.4.sz.mell.'!C89</f>
        <v>0</v>
      </c>
      <c r="D90" s="63"/>
      <c r="E90" s="63"/>
      <c r="F90" s="63"/>
      <c r="G90" s="63"/>
      <c r="H90" s="63"/>
      <c r="I90" s="63"/>
      <c r="J90" s="16">
        <f t="shared" si="24"/>
        <v>0</v>
      </c>
      <c r="K90" s="17">
        <f t="shared" si="25"/>
        <v>0</v>
      </c>
    </row>
    <row r="91" spans="1:11" ht="15.75" thickBot="1" x14ac:dyDescent="0.3">
      <c r="A91" s="55" t="s">
        <v>174</v>
      </c>
      <c r="B91" s="30" t="s">
        <v>175</v>
      </c>
      <c r="C91" s="16">
        <f>'[1]KV_1.4.sz.mell.'!C90</f>
        <v>0</v>
      </c>
      <c r="D91" s="63"/>
      <c r="E91" s="63"/>
      <c r="F91" s="63"/>
      <c r="G91" s="63"/>
      <c r="H91" s="63"/>
      <c r="I91" s="63"/>
      <c r="J91" s="16">
        <f t="shared" si="24"/>
        <v>0</v>
      </c>
      <c r="K91" s="17">
        <f t="shared" si="25"/>
        <v>0</v>
      </c>
    </row>
    <row r="92" spans="1:11" ht="15.75" thickBot="1" x14ac:dyDescent="0.3">
      <c r="A92" s="55" t="s">
        <v>176</v>
      </c>
      <c r="B92" s="30" t="s">
        <v>177</v>
      </c>
      <c r="C92" s="36">
        <f>'[1]KV_1.4.sz.mell.'!C91</f>
        <v>27348102</v>
      </c>
      <c r="D92" s="36">
        <f t="shared" ref="D92:K92" si="26">+D69+D73+D78+D81+D85+D91+D90</f>
        <v>-300000</v>
      </c>
      <c r="E92" s="36">
        <f t="shared" si="26"/>
        <v>0</v>
      </c>
      <c r="F92" s="36">
        <f t="shared" si="26"/>
        <v>0</v>
      </c>
      <c r="G92" s="36">
        <f t="shared" si="26"/>
        <v>0</v>
      </c>
      <c r="H92" s="36">
        <f t="shared" si="26"/>
        <v>0</v>
      </c>
      <c r="I92" s="36">
        <f t="shared" si="26"/>
        <v>0</v>
      </c>
      <c r="J92" s="36">
        <f t="shared" si="26"/>
        <v>-300000</v>
      </c>
      <c r="K92" s="37">
        <f t="shared" si="26"/>
        <v>27048102</v>
      </c>
    </row>
    <row r="93" spans="1:11" ht="21.75" thickBot="1" x14ac:dyDescent="0.3">
      <c r="A93" s="64" t="s">
        <v>178</v>
      </c>
      <c r="B93" s="65" t="s">
        <v>179</v>
      </c>
      <c r="C93" s="36">
        <f>'[1]KV_1.4.sz.mell.'!C92</f>
        <v>120515000</v>
      </c>
      <c r="D93" s="36">
        <f t="shared" ref="D93:K93" si="27">+D68+D92</f>
        <v>0</v>
      </c>
      <c r="E93" s="36">
        <f t="shared" si="27"/>
        <v>0</v>
      </c>
      <c r="F93" s="36">
        <f t="shared" si="27"/>
        <v>0</v>
      </c>
      <c r="G93" s="36">
        <f t="shared" si="27"/>
        <v>0</v>
      </c>
      <c r="H93" s="36">
        <f t="shared" si="27"/>
        <v>0</v>
      </c>
      <c r="I93" s="36">
        <f t="shared" si="27"/>
        <v>0</v>
      </c>
      <c r="J93" s="36">
        <f t="shared" si="27"/>
        <v>0</v>
      </c>
      <c r="K93" s="37">
        <f t="shared" si="27"/>
        <v>120515000</v>
      </c>
    </row>
    <row r="94" spans="1:11" ht="15.75" x14ac:dyDescent="0.25">
      <c r="A94" s="66"/>
      <c r="B94" s="67"/>
      <c r="C94" s="68"/>
      <c r="D94" s="69"/>
      <c r="E94" s="69"/>
      <c r="F94" s="69"/>
      <c r="G94" s="69"/>
      <c r="H94" s="69"/>
      <c r="I94" s="69"/>
      <c r="J94" s="69"/>
      <c r="K94" s="69"/>
    </row>
    <row r="95" spans="1:11" ht="15.75" x14ac:dyDescent="0.25">
      <c r="A95" s="141" t="s">
        <v>180</v>
      </c>
      <c r="B95" s="141"/>
      <c r="C95" s="141"/>
      <c r="D95" s="141"/>
      <c r="E95" s="141"/>
      <c r="F95" s="141"/>
      <c r="G95" s="141"/>
      <c r="H95" s="141"/>
      <c r="I95" s="141"/>
      <c r="J95" s="141"/>
      <c r="K95" s="141"/>
    </row>
    <row r="96" spans="1:11" ht="16.5" thickBot="1" x14ac:dyDescent="0.3">
      <c r="A96" s="142" t="s">
        <v>181</v>
      </c>
      <c r="B96" s="142"/>
      <c r="C96" s="70"/>
      <c r="D96" s="71"/>
      <c r="E96" s="71"/>
      <c r="F96" s="71"/>
      <c r="G96" s="71"/>
      <c r="H96" s="71"/>
      <c r="I96" s="71"/>
      <c r="J96" s="71"/>
      <c r="K96" s="70" t="str">
        <f>K7</f>
        <v>Forintban!</v>
      </c>
    </row>
    <row r="97" spans="1:11" x14ac:dyDescent="0.25">
      <c r="A97" s="143" t="s">
        <v>3</v>
      </c>
      <c r="B97" s="145" t="s">
        <v>182</v>
      </c>
      <c r="C97" s="147" t="str">
        <f>+CONCATENATE(LEFT([1]RM_ÖSSZEFÜGGÉSEK!A6,4),". évi")</f>
        <v>2021. évi</v>
      </c>
      <c r="D97" s="148"/>
      <c r="E97" s="149"/>
      <c r="F97" s="149"/>
      <c r="G97" s="149"/>
      <c r="H97" s="149"/>
      <c r="I97" s="149"/>
      <c r="J97" s="149"/>
      <c r="K97" s="150"/>
    </row>
    <row r="98" spans="1:11" ht="48.75" thickBot="1" x14ac:dyDescent="0.3">
      <c r="A98" s="144"/>
      <c r="B98" s="146"/>
      <c r="C98" s="5" t="s">
        <v>5</v>
      </c>
      <c r="D98" s="6" t="str">
        <f>D9</f>
        <v xml:space="preserve">1 . sz. módosítás </v>
      </c>
      <c r="E98" s="6" t="str">
        <f t="shared" ref="E98:K98" si="28">E9</f>
        <v xml:space="preserve">… . sz. módosítás </v>
      </c>
      <c r="F98" s="6" t="str">
        <f t="shared" si="28"/>
        <v xml:space="preserve">… . sz. módosítás </v>
      </c>
      <c r="G98" s="6" t="str">
        <f t="shared" si="28"/>
        <v xml:space="preserve">… . sz. módosítás </v>
      </c>
      <c r="H98" s="6" t="str">
        <f t="shared" si="28"/>
        <v xml:space="preserve">… . sz. módosítás </v>
      </c>
      <c r="I98" s="6" t="str">
        <f t="shared" si="28"/>
        <v xml:space="preserve">… . sz. módosítás </v>
      </c>
      <c r="J98" s="7" t="str">
        <f t="shared" si="28"/>
        <v>Módosítások összesen</v>
      </c>
      <c r="K98" s="8" t="str">
        <f t="shared" si="28"/>
        <v>….számú módosítás utáni előirányzat</v>
      </c>
    </row>
    <row r="99" spans="1:11" ht="15.75" thickBot="1" x14ac:dyDescent="0.3">
      <c r="A99" s="76" t="s">
        <v>10</v>
      </c>
      <c r="B99" s="77" t="s">
        <v>11</v>
      </c>
      <c r="C99" s="11" t="s">
        <v>12</v>
      </c>
      <c r="D99" s="11" t="s">
        <v>13</v>
      </c>
      <c r="E99" s="12" t="s">
        <v>14</v>
      </c>
      <c r="F99" s="12" t="s">
        <v>15</v>
      </c>
      <c r="G99" s="12" t="s">
        <v>16</v>
      </c>
      <c r="H99" s="12" t="s">
        <v>17</v>
      </c>
      <c r="I99" s="12" t="s">
        <v>18</v>
      </c>
      <c r="J99" s="12" t="s">
        <v>19</v>
      </c>
      <c r="K99" s="13" t="s">
        <v>20</v>
      </c>
    </row>
    <row r="100" spans="1:11" ht="15.75" thickBot="1" x14ac:dyDescent="0.3">
      <c r="A100" s="78" t="s">
        <v>21</v>
      </c>
      <c r="B100" s="79" t="s">
        <v>183</v>
      </c>
      <c r="C100" s="80">
        <f>'[1]KV_1.4.sz.mell.'!C98</f>
        <v>119880000</v>
      </c>
      <c r="D100" s="80">
        <f t="shared" ref="D100:K100" si="29">D101+D102+D103+D104+D105+D118</f>
        <v>0</v>
      </c>
      <c r="E100" s="80">
        <f t="shared" si="29"/>
        <v>0</v>
      </c>
      <c r="F100" s="80">
        <f t="shared" si="29"/>
        <v>0</v>
      </c>
      <c r="G100" s="80">
        <f t="shared" si="29"/>
        <v>0</v>
      </c>
      <c r="H100" s="80">
        <f t="shared" si="29"/>
        <v>0</v>
      </c>
      <c r="I100" s="80">
        <f t="shared" si="29"/>
        <v>0</v>
      </c>
      <c r="J100" s="80">
        <f t="shared" si="29"/>
        <v>0</v>
      </c>
      <c r="K100" s="81">
        <f t="shared" si="29"/>
        <v>119880000</v>
      </c>
    </row>
    <row r="101" spans="1:11" x14ac:dyDescent="0.25">
      <c r="A101" s="82" t="s">
        <v>23</v>
      </c>
      <c r="B101" s="83" t="s">
        <v>184</v>
      </c>
      <c r="C101" s="85">
        <f>'[1]KV_1.4.sz.mell.'!C99</f>
        <v>90380000</v>
      </c>
      <c r="D101" s="84"/>
      <c r="E101" s="84"/>
      <c r="F101" s="84"/>
      <c r="G101" s="84"/>
      <c r="H101" s="84"/>
      <c r="I101" s="84"/>
      <c r="J101" s="85">
        <f t="shared" ref="J101:J120" si="30">D101+E101+F101+G101+H101+I101</f>
        <v>0</v>
      </c>
      <c r="K101" s="86">
        <f t="shared" ref="K101:K120" si="31">C101+J101</f>
        <v>90380000</v>
      </c>
    </row>
    <row r="102" spans="1:11" x14ac:dyDescent="0.25">
      <c r="A102" s="23" t="s">
        <v>25</v>
      </c>
      <c r="B102" s="87" t="s">
        <v>185</v>
      </c>
      <c r="C102" s="25">
        <f>'[1]KV_1.4.sz.mell.'!C100</f>
        <v>14000000</v>
      </c>
      <c r="D102" s="26"/>
      <c r="E102" s="26"/>
      <c r="F102" s="26"/>
      <c r="G102" s="26"/>
      <c r="H102" s="26"/>
      <c r="I102" s="26"/>
      <c r="J102" s="25">
        <f t="shared" si="30"/>
        <v>0</v>
      </c>
      <c r="K102" s="88">
        <f t="shared" si="31"/>
        <v>14000000</v>
      </c>
    </row>
    <row r="103" spans="1:11" x14ac:dyDescent="0.25">
      <c r="A103" s="23" t="s">
        <v>27</v>
      </c>
      <c r="B103" s="87" t="s">
        <v>186</v>
      </c>
      <c r="C103" s="31">
        <f>'[1]KV_1.4.sz.mell.'!C101</f>
        <v>15500000</v>
      </c>
      <c r="D103" s="32"/>
      <c r="E103" s="32"/>
      <c r="F103" s="32"/>
      <c r="G103" s="32"/>
      <c r="H103" s="32"/>
      <c r="I103" s="32"/>
      <c r="J103" s="31">
        <f t="shared" si="30"/>
        <v>0</v>
      </c>
      <c r="K103" s="89">
        <f t="shared" si="31"/>
        <v>15500000</v>
      </c>
    </row>
    <row r="104" spans="1:11" x14ac:dyDescent="0.25">
      <c r="A104" s="23" t="s">
        <v>29</v>
      </c>
      <c r="B104" s="90" t="s">
        <v>187</v>
      </c>
      <c r="C104" s="31">
        <f>'[1]KV_1.4.sz.mell.'!C102</f>
        <v>0</v>
      </c>
      <c r="D104" s="32"/>
      <c r="E104" s="32"/>
      <c r="F104" s="32"/>
      <c r="G104" s="32"/>
      <c r="H104" s="32"/>
      <c r="I104" s="32"/>
      <c r="J104" s="31">
        <f t="shared" si="30"/>
        <v>0</v>
      </c>
      <c r="K104" s="89">
        <f t="shared" si="31"/>
        <v>0</v>
      </c>
    </row>
    <row r="105" spans="1:11" x14ac:dyDescent="0.25">
      <c r="A105" s="23" t="s">
        <v>188</v>
      </c>
      <c r="B105" s="91" t="s">
        <v>189</v>
      </c>
      <c r="C105" s="31">
        <f>'[1]KV_1.4.sz.mell.'!C103</f>
        <v>0</v>
      </c>
      <c r="D105" s="32"/>
      <c r="E105" s="32"/>
      <c r="F105" s="32"/>
      <c r="G105" s="32"/>
      <c r="H105" s="32"/>
      <c r="I105" s="32"/>
      <c r="J105" s="31">
        <f t="shared" si="30"/>
        <v>0</v>
      </c>
      <c r="K105" s="89">
        <f t="shared" si="31"/>
        <v>0</v>
      </c>
    </row>
    <row r="106" spans="1:11" x14ac:dyDescent="0.25">
      <c r="A106" s="23" t="s">
        <v>33</v>
      </c>
      <c r="B106" s="87" t="s">
        <v>190</v>
      </c>
      <c r="C106" s="31">
        <f>'[1]KV_1.4.sz.mell.'!C104</f>
        <v>0</v>
      </c>
      <c r="D106" s="32"/>
      <c r="E106" s="32"/>
      <c r="F106" s="32"/>
      <c r="G106" s="32"/>
      <c r="H106" s="32"/>
      <c r="I106" s="32"/>
      <c r="J106" s="31">
        <f t="shared" si="30"/>
        <v>0</v>
      </c>
      <c r="K106" s="89">
        <f t="shared" si="31"/>
        <v>0</v>
      </c>
    </row>
    <row r="107" spans="1:11" x14ac:dyDescent="0.25">
      <c r="A107" s="23" t="s">
        <v>191</v>
      </c>
      <c r="B107" s="92" t="s">
        <v>192</v>
      </c>
      <c r="C107" s="31">
        <f>'[1]KV_1.4.sz.mell.'!C105</f>
        <v>0</v>
      </c>
      <c r="D107" s="32"/>
      <c r="E107" s="32"/>
      <c r="F107" s="32"/>
      <c r="G107" s="32"/>
      <c r="H107" s="32"/>
      <c r="I107" s="32"/>
      <c r="J107" s="31">
        <f t="shared" si="30"/>
        <v>0</v>
      </c>
      <c r="K107" s="89">
        <f t="shared" si="31"/>
        <v>0</v>
      </c>
    </row>
    <row r="108" spans="1:11" x14ac:dyDescent="0.25">
      <c r="A108" s="23" t="s">
        <v>193</v>
      </c>
      <c r="B108" s="92" t="s">
        <v>194</v>
      </c>
      <c r="C108" s="31">
        <f>'[1]KV_1.4.sz.mell.'!C106</f>
        <v>0</v>
      </c>
      <c r="D108" s="32"/>
      <c r="E108" s="32"/>
      <c r="F108" s="32"/>
      <c r="G108" s="32"/>
      <c r="H108" s="32"/>
      <c r="I108" s="32"/>
      <c r="J108" s="31">
        <f t="shared" si="30"/>
        <v>0</v>
      </c>
      <c r="K108" s="89">
        <f t="shared" si="31"/>
        <v>0</v>
      </c>
    </row>
    <row r="109" spans="1:11" x14ac:dyDescent="0.25">
      <c r="A109" s="23" t="s">
        <v>195</v>
      </c>
      <c r="B109" s="93" t="s">
        <v>196</v>
      </c>
      <c r="C109" s="31">
        <f>'[1]KV_1.4.sz.mell.'!C107</f>
        <v>0</v>
      </c>
      <c r="D109" s="32"/>
      <c r="E109" s="32"/>
      <c r="F109" s="32"/>
      <c r="G109" s="32"/>
      <c r="H109" s="32"/>
      <c r="I109" s="32"/>
      <c r="J109" s="31">
        <f t="shared" si="30"/>
        <v>0</v>
      </c>
      <c r="K109" s="89">
        <f t="shared" si="31"/>
        <v>0</v>
      </c>
    </row>
    <row r="110" spans="1:11" ht="22.5" x14ac:dyDescent="0.25">
      <c r="A110" s="23" t="s">
        <v>197</v>
      </c>
      <c r="B110" s="94" t="s">
        <v>198</v>
      </c>
      <c r="C110" s="31">
        <f>'[1]KV_1.4.sz.mell.'!C108</f>
        <v>0</v>
      </c>
      <c r="D110" s="32"/>
      <c r="E110" s="32"/>
      <c r="F110" s="32"/>
      <c r="G110" s="32"/>
      <c r="H110" s="32"/>
      <c r="I110" s="32"/>
      <c r="J110" s="31">
        <f t="shared" si="30"/>
        <v>0</v>
      </c>
      <c r="K110" s="89">
        <f t="shared" si="31"/>
        <v>0</v>
      </c>
    </row>
    <row r="111" spans="1:11" ht="22.5" x14ac:dyDescent="0.25">
      <c r="A111" s="23" t="s">
        <v>199</v>
      </c>
      <c r="B111" s="94" t="s">
        <v>200</v>
      </c>
      <c r="C111" s="31">
        <f>'[1]KV_1.4.sz.mell.'!C109</f>
        <v>0</v>
      </c>
      <c r="D111" s="32"/>
      <c r="E111" s="32"/>
      <c r="F111" s="32"/>
      <c r="G111" s="32"/>
      <c r="H111" s="32"/>
      <c r="I111" s="32"/>
      <c r="J111" s="31">
        <f t="shared" si="30"/>
        <v>0</v>
      </c>
      <c r="K111" s="89">
        <f t="shared" si="31"/>
        <v>0</v>
      </c>
    </row>
    <row r="112" spans="1:11" x14ac:dyDescent="0.25">
      <c r="A112" s="23" t="s">
        <v>201</v>
      </c>
      <c r="B112" s="93" t="s">
        <v>202</v>
      </c>
      <c r="C112" s="31">
        <f>'[1]KV_1.4.sz.mell.'!C110</f>
        <v>0</v>
      </c>
      <c r="D112" s="32"/>
      <c r="E112" s="32"/>
      <c r="F112" s="32"/>
      <c r="G112" s="32"/>
      <c r="H112" s="32"/>
      <c r="I112" s="32"/>
      <c r="J112" s="31">
        <f t="shared" si="30"/>
        <v>0</v>
      </c>
      <c r="K112" s="89">
        <f t="shared" si="31"/>
        <v>0</v>
      </c>
    </row>
    <row r="113" spans="1:11" x14ac:dyDescent="0.25">
      <c r="A113" s="23" t="s">
        <v>203</v>
      </c>
      <c r="B113" s="93" t="s">
        <v>204</v>
      </c>
      <c r="C113" s="31">
        <f>'[1]KV_1.4.sz.mell.'!C111</f>
        <v>0</v>
      </c>
      <c r="D113" s="32"/>
      <c r="E113" s="32"/>
      <c r="F113" s="32"/>
      <c r="G113" s="32"/>
      <c r="H113" s="32"/>
      <c r="I113" s="32"/>
      <c r="J113" s="31">
        <f t="shared" si="30"/>
        <v>0</v>
      </c>
      <c r="K113" s="89">
        <f t="shared" si="31"/>
        <v>0</v>
      </c>
    </row>
    <row r="114" spans="1:11" ht="22.5" x14ac:dyDescent="0.25">
      <c r="A114" s="23" t="s">
        <v>205</v>
      </c>
      <c r="B114" s="94" t="s">
        <v>206</v>
      </c>
      <c r="C114" s="31">
        <f>'[1]KV_1.4.sz.mell.'!C112</f>
        <v>0</v>
      </c>
      <c r="D114" s="32"/>
      <c r="E114" s="32"/>
      <c r="F114" s="32"/>
      <c r="G114" s="32"/>
      <c r="H114" s="32"/>
      <c r="I114" s="32"/>
      <c r="J114" s="31">
        <f t="shared" si="30"/>
        <v>0</v>
      </c>
      <c r="K114" s="89">
        <f t="shared" si="31"/>
        <v>0</v>
      </c>
    </row>
    <row r="115" spans="1:11" x14ac:dyDescent="0.25">
      <c r="A115" s="95" t="s">
        <v>207</v>
      </c>
      <c r="B115" s="92" t="s">
        <v>208</v>
      </c>
      <c r="C115" s="31">
        <f>'[1]KV_1.4.sz.mell.'!C113</f>
        <v>0</v>
      </c>
      <c r="D115" s="32"/>
      <c r="E115" s="32"/>
      <c r="F115" s="32"/>
      <c r="G115" s="32"/>
      <c r="H115" s="32"/>
      <c r="I115" s="32"/>
      <c r="J115" s="31">
        <f t="shared" si="30"/>
        <v>0</v>
      </c>
      <c r="K115" s="89">
        <f t="shared" si="31"/>
        <v>0</v>
      </c>
    </row>
    <row r="116" spans="1:11" x14ac:dyDescent="0.25">
      <c r="A116" s="23" t="s">
        <v>209</v>
      </c>
      <c r="B116" s="92" t="s">
        <v>210</v>
      </c>
      <c r="C116" s="31">
        <f>'[1]KV_1.4.sz.mell.'!C114</f>
        <v>0</v>
      </c>
      <c r="D116" s="32"/>
      <c r="E116" s="32"/>
      <c r="F116" s="32"/>
      <c r="G116" s="32"/>
      <c r="H116" s="32"/>
      <c r="I116" s="32"/>
      <c r="J116" s="31">
        <f t="shared" si="30"/>
        <v>0</v>
      </c>
      <c r="K116" s="89">
        <f t="shared" si="31"/>
        <v>0</v>
      </c>
    </row>
    <row r="117" spans="1:11" ht="22.5" x14ac:dyDescent="0.25">
      <c r="A117" s="28" t="s">
        <v>211</v>
      </c>
      <c r="B117" s="92" t="s">
        <v>212</v>
      </c>
      <c r="C117" s="31">
        <f>'[1]KV_1.4.sz.mell.'!C115</f>
        <v>0</v>
      </c>
      <c r="D117" s="32"/>
      <c r="E117" s="32"/>
      <c r="F117" s="32"/>
      <c r="G117" s="32"/>
      <c r="H117" s="32"/>
      <c r="I117" s="32"/>
      <c r="J117" s="31">
        <f t="shared" si="30"/>
        <v>0</v>
      </c>
      <c r="K117" s="89">
        <f t="shared" si="31"/>
        <v>0</v>
      </c>
    </row>
    <row r="118" spans="1:11" x14ac:dyDescent="0.25">
      <c r="A118" s="23" t="s">
        <v>213</v>
      </c>
      <c r="B118" s="90" t="s">
        <v>214</v>
      </c>
      <c r="C118" s="25">
        <f>'[1]KV_1.4.sz.mell.'!C116</f>
        <v>0</v>
      </c>
      <c r="D118" s="26"/>
      <c r="E118" s="26"/>
      <c r="F118" s="26"/>
      <c r="G118" s="26"/>
      <c r="H118" s="26"/>
      <c r="I118" s="26"/>
      <c r="J118" s="25">
        <f t="shared" si="30"/>
        <v>0</v>
      </c>
      <c r="K118" s="88">
        <f t="shared" si="31"/>
        <v>0</v>
      </c>
    </row>
    <row r="119" spans="1:11" x14ac:dyDescent="0.25">
      <c r="A119" s="23" t="s">
        <v>215</v>
      </c>
      <c r="B119" s="87" t="s">
        <v>216</v>
      </c>
      <c r="C119" s="25">
        <f>'[1]KV_1.4.sz.mell.'!C117</f>
        <v>0</v>
      </c>
      <c r="D119" s="26"/>
      <c r="E119" s="26"/>
      <c r="F119" s="26"/>
      <c r="G119" s="26"/>
      <c r="H119" s="26"/>
      <c r="I119" s="26"/>
      <c r="J119" s="25">
        <f t="shared" si="30"/>
        <v>0</v>
      </c>
      <c r="K119" s="88">
        <f t="shared" si="31"/>
        <v>0</v>
      </c>
    </row>
    <row r="120" spans="1:11" ht="15.75" thickBot="1" x14ac:dyDescent="0.3">
      <c r="A120" s="46" t="s">
        <v>217</v>
      </c>
      <c r="B120" s="96" t="s">
        <v>218</v>
      </c>
      <c r="C120" s="98">
        <f>'[1]KV_1.4.sz.mell.'!C118</f>
        <v>0</v>
      </c>
      <c r="D120" s="97"/>
      <c r="E120" s="97"/>
      <c r="F120" s="97"/>
      <c r="G120" s="97"/>
      <c r="H120" s="97"/>
      <c r="I120" s="97"/>
      <c r="J120" s="98">
        <f t="shared" si="30"/>
        <v>0</v>
      </c>
      <c r="K120" s="50">
        <f t="shared" si="31"/>
        <v>0</v>
      </c>
    </row>
    <row r="121" spans="1:11" ht="15.75" thickBot="1" x14ac:dyDescent="0.3">
      <c r="A121" s="99" t="s">
        <v>35</v>
      </c>
      <c r="B121" s="100" t="s">
        <v>219</v>
      </c>
      <c r="C121" s="16">
        <f>'[1]KV_1.4.sz.mell.'!C119</f>
        <v>635000</v>
      </c>
      <c r="D121" s="16">
        <f t="shared" ref="D121:K121" si="32">+D122+D124+D126</f>
        <v>0</v>
      </c>
      <c r="E121" s="101">
        <f t="shared" si="32"/>
        <v>0</v>
      </c>
      <c r="F121" s="101">
        <f t="shared" si="32"/>
        <v>0</v>
      </c>
      <c r="G121" s="101">
        <f t="shared" si="32"/>
        <v>0</v>
      </c>
      <c r="H121" s="101">
        <f t="shared" si="32"/>
        <v>0</v>
      </c>
      <c r="I121" s="101">
        <f t="shared" si="32"/>
        <v>0</v>
      </c>
      <c r="J121" s="101">
        <f t="shared" si="32"/>
        <v>0</v>
      </c>
      <c r="K121" s="102">
        <f t="shared" si="32"/>
        <v>635000</v>
      </c>
    </row>
    <row r="122" spans="1:11" x14ac:dyDescent="0.25">
      <c r="A122" s="18" t="s">
        <v>37</v>
      </c>
      <c r="B122" s="87" t="s">
        <v>220</v>
      </c>
      <c r="C122" s="135">
        <f>'[1]KV_1.4.sz.mell.'!C120</f>
        <v>635000</v>
      </c>
      <c r="D122" s="103"/>
      <c r="E122" s="103"/>
      <c r="F122" s="103"/>
      <c r="G122" s="103"/>
      <c r="H122" s="103"/>
      <c r="I122" s="21"/>
      <c r="J122" s="20">
        <f t="shared" ref="J122:J134" si="33">D122+E122+F122+G122+H122+I122</f>
        <v>0</v>
      </c>
      <c r="K122" s="22">
        <f t="shared" ref="K122:K134" si="34">C122+J122</f>
        <v>635000</v>
      </c>
    </row>
    <row r="123" spans="1:11" x14ac:dyDescent="0.25">
      <c r="A123" s="18" t="s">
        <v>39</v>
      </c>
      <c r="B123" s="104" t="s">
        <v>221</v>
      </c>
      <c r="C123" s="135">
        <f>'[1]KV_1.4.sz.mell.'!C121</f>
        <v>0</v>
      </c>
      <c r="D123" s="103"/>
      <c r="E123" s="103"/>
      <c r="F123" s="103"/>
      <c r="G123" s="103"/>
      <c r="H123" s="103"/>
      <c r="I123" s="21"/>
      <c r="J123" s="20">
        <f t="shared" si="33"/>
        <v>0</v>
      </c>
      <c r="K123" s="22">
        <f t="shared" si="34"/>
        <v>0</v>
      </c>
    </row>
    <row r="124" spans="1:11" x14ac:dyDescent="0.25">
      <c r="A124" s="18" t="s">
        <v>41</v>
      </c>
      <c r="B124" s="104" t="s">
        <v>222</v>
      </c>
      <c r="C124" s="136">
        <f>'[1]KV_1.4.sz.mell.'!C122</f>
        <v>0</v>
      </c>
      <c r="D124" s="105"/>
      <c r="E124" s="105"/>
      <c r="F124" s="105"/>
      <c r="G124" s="105"/>
      <c r="H124" s="105"/>
      <c r="I124" s="26"/>
      <c r="J124" s="25">
        <f t="shared" si="33"/>
        <v>0</v>
      </c>
      <c r="K124" s="88">
        <f t="shared" si="34"/>
        <v>0</v>
      </c>
    </row>
    <row r="125" spans="1:11" x14ac:dyDescent="0.25">
      <c r="A125" s="18" t="s">
        <v>43</v>
      </c>
      <c r="B125" s="104" t="s">
        <v>223</v>
      </c>
      <c r="C125" s="136">
        <f>'[1]KV_1.4.sz.mell.'!C123</f>
        <v>0</v>
      </c>
      <c r="D125" s="105"/>
      <c r="E125" s="105"/>
      <c r="F125" s="105"/>
      <c r="G125" s="105"/>
      <c r="H125" s="105"/>
      <c r="I125" s="26"/>
      <c r="J125" s="25">
        <f t="shared" si="33"/>
        <v>0</v>
      </c>
      <c r="K125" s="88">
        <f t="shared" si="34"/>
        <v>0</v>
      </c>
    </row>
    <row r="126" spans="1:11" x14ac:dyDescent="0.25">
      <c r="A126" s="18" t="s">
        <v>45</v>
      </c>
      <c r="B126" s="29" t="s">
        <v>224</v>
      </c>
      <c r="C126" s="136">
        <f>'[1]KV_1.4.sz.mell.'!C124</f>
        <v>0</v>
      </c>
      <c r="D126" s="105"/>
      <c r="E126" s="105"/>
      <c r="F126" s="105"/>
      <c r="G126" s="105"/>
      <c r="H126" s="105"/>
      <c r="I126" s="26"/>
      <c r="J126" s="25">
        <f t="shared" si="33"/>
        <v>0</v>
      </c>
      <c r="K126" s="88">
        <f t="shared" si="34"/>
        <v>0</v>
      </c>
    </row>
    <row r="127" spans="1:11" x14ac:dyDescent="0.25">
      <c r="A127" s="18" t="s">
        <v>47</v>
      </c>
      <c r="B127" s="27" t="s">
        <v>225</v>
      </c>
      <c r="C127" s="136">
        <f>'[1]KV_1.4.sz.mell.'!C125</f>
        <v>0</v>
      </c>
      <c r="D127" s="105"/>
      <c r="E127" s="105"/>
      <c r="F127" s="105"/>
      <c r="G127" s="105"/>
      <c r="H127" s="105"/>
      <c r="I127" s="26"/>
      <c r="J127" s="25">
        <f t="shared" si="33"/>
        <v>0</v>
      </c>
      <c r="K127" s="88">
        <f t="shared" si="34"/>
        <v>0</v>
      </c>
    </row>
    <row r="128" spans="1:11" ht="22.5" x14ac:dyDescent="0.25">
      <c r="A128" s="18" t="s">
        <v>226</v>
      </c>
      <c r="B128" s="106" t="s">
        <v>227</v>
      </c>
      <c r="C128" s="136">
        <f>'[1]KV_1.4.sz.mell.'!C126</f>
        <v>0</v>
      </c>
      <c r="D128" s="105"/>
      <c r="E128" s="105"/>
      <c r="F128" s="105"/>
      <c r="G128" s="105"/>
      <c r="H128" s="105"/>
      <c r="I128" s="26"/>
      <c r="J128" s="25">
        <f t="shared" si="33"/>
        <v>0</v>
      </c>
      <c r="K128" s="88">
        <f t="shared" si="34"/>
        <v>0</v>
      </c>
    </row>
    <row r="129" spans="1:11" ht="22.5" x14ac:dyDescent="0.25">
      <c r="A129" s="18" t="s">
        <v>228</v>
      </c>
      <c r="B129" s="94" t="s">
        <v>200</v>
      </c>
      <c r="C129" s="136">
        <f>'[1]KV_1.4.sz.mell.'!C127</f>
        <v>0</v>
      </c>
      <c r="D129" s="105"/>
      <c r="E129" s="105"/>
      <c r="F129" s="105"/>
      <c r="G129" s="105"/>
      <c r="H129" s="105"/>
      <c r="I129" s="26"/>
      <c r="J129" s="25">
        <f t="shared" si="33"/>
        <v>0</v>
      </c>
      <c r="K129" s="88">
        <f t="shared" si="34"/>
        <v>0</v>
      </c>
    </row>
    <row r="130" spans="1:11" x14ac:dyDescent="0.25">
      <c r="A130" s="18" t="s">
        <v>229</v>
      </c>
      <c r="B130" s="94" t="s">
        <v>230</v>
      </c>
      <c r="C130" s="136">
        <f>'[1]KV_1.4.sz.mell.'!C128</f>
        <v>0</v>
      </c>
      <c r="D130" s="105"/>
      <c r="E130" s="105"/>
      <c r="F130" s="105"/>
      <c r="G130" s="105"/>
      <c r="H130" s="105"/>
      <c r="I130" s="26"/>
      <c r="J130" s="25">
        <f t="shared" si="33"/>
        <v>0</v>
      </c>
      <c r="K130" s="88">
        <f t="shared" si="34"/>
        <v>0</v>
      </c>
    </row>
    <row r="131" spans="1:11" x14ac:dyDescent="0.25">
      <c r="A131" s="18" t="s">
        <v>231</v>
      </c>
      <c r="B131" s="94" t="s">
        <v>232</v>
      </c>
      <c r="C131" s="136">
        <f>'[1]KV_1.4.sz.mell.'!C129</f>
        <v>0</v>
      </c>
      <c r="D131" s="105"/>
      <c r="E131" s="105"/>
      <c r="F131" s="105"/>
      <c r="G131" s="105"/>
      <c r="H131" s="105"/>
      <c r="I131" s="26"/>
      <c r="J131" s="25">
        <f t="shared" si="33"/>
        <v>0</v>
      </c>
      <c r="K131" s="88">
        <f t="shared" si="34"/>
        <v>0</v>
      </c>
    </row>
    <row r="132" spans="1:11" ht="22.5" x14ac:dyDescent="0.25">
      <c r="A132" s="18" t="s">
        <v>233</v>
      </c>
      <c r="B132" s="94" t="s">
        <v>206</v>
      </c>
      <c r="C132" s="136">
        <f>'[1]KV_1.4.sz.mell.'!C130</f>
        <v>0</v>
      </c>
      <c r="D132" s="105"/>
      <c r="E132" s="105"/>
      <c r="F132" s="105"/>
      <c r="G132" s="105"/>
      <c r="H132" s="105"/>
      <c r="I132" s="26"/>
      <c r="J132" s="25">
        <f t="shared" si="33"/>
        <v>0</v>
      </c>
      <c r="K132" s="88">
        <f t="shared" si="34"/>
        <v>0</v>
      </c>
    </row>
    <row r="133" spans="1:11" x14ac:dyDescent="0.25">
      <c r="A133" s="18" t="s">
        <v>234</v>
      </c>
      <c r="B133" s="94" t="s">
        <v>235</v>
      </c>
      <c r="C133" s="136">
        <f>'[1]KV_1.4.sz.mell.'!C131</f>
        <v>0</v>
      </c>
      <c r="D133" s="105"/>
      <c r="E133" s="105"/>
      <c r="F133" s="105"/>
      <c r="G133" s="105"/>
      <c r="H133" s="105"/>
      <c r="I133" s="26"/>
      <c r="J133" s="25">
        <f t="shared" si="33"/>
        <v>0</v>
      </c>
      <c r="K133" s="88">
        <f t="shared" si="34"/>
        <v>0</v>
      </c>
    </row>
    <row r="134" spans="1:11" ht="23.25" thickBot="1" x14ac:dyDescent="0.3">
      <c r="A134" s="95" t="s">
        <v>236</v>
      </c>
      <c r="B134" s="94" t="s">
        <v>237</v>
      </c>
      <c r="C134" s="137">
        <f>'[1]KV_1.4.sz.mell.'!C132</f>
        <v>0</v>
      </c>
      <c r="D134" s="107"/>
      <c r="E134" s="107"/>
      <c r="F134" s="107"/>
      <c r="G134" s="107"/>
      <c r="H134" s="107"/>
      <c r="I134" s="32"/>
      <c r="J134" s="31">
        <f t="shared" si="33"/>
        <v>0</v>
      </c>
      <c r="K134" s="89">
        <f t="shared" si="34"/>
        <v>0</v>
      </c>
    </row>
    <row r="135" spans="1:11" ht="15.75" thickBot="1" x14ac:dyDescent="0.3">
      <c r="A135" s="14" t="s">
        <v>49</v>
      </c>
      <c r="B135" s="108" t="s">
        <v>238</v>
      </c>
      <c r="C135" s="110">
        <f>'[1]KV_1.4.sz.mell.'!C133</f>
        <v>120515000</v>
      </c>
      <c r="D135" s="110">
        <f t="shared" ref="D135:K135" si="35">+D100+D121</f>
        <v>0</v>
      </c>
      <c r="E135" s="110">
        <f t="shared" si="35"/>
        <v>0</v>
      </c>
      <c r="F135" s="110">
        <f t="shared" si="35"/>
        <v>0</v>
      </c>
      <c r="G135" s="110">
        <f t="shared" si="35"/>
        <v>0</v>
      </c>
      <c r="H135" s="110">
        <f t="shared" si="35"/>
        <v>0</v>
      </c>
      <c r="I135" s="16">
        <f t="shared" si="35"/>
        <v>0</v>
      </c>
      <c r="J135" s="16">
        <f t="shared" si="35"/>
        <v>0</v>
      </c>
      <c r="K135" s="17">
        <f t="shared" si="35"/>
        <v>120515000</v>
      </c>
    </row>
    <row r="136" spans="1:11" ht="15.75" thickBot="1" x14ac:dyDescent="0.3">
      <c r="A136" s="14" t="s">
        <v>239</v>
      </c>
      <c r="B136" s="108" t="s">
        <v>240</v>
      </c>
      <c r="C136" s="110">
        <f>'[1]KV_1.4.sz.mell.'!C134</f>
        <v>0</v>
      </c>
      <c r="D136" s="110">
        <f t="shared" ref="D136:K136" si="36">+D137+D138+D139</f>
        <v>0</v>
      </c>
      <c r="E136" s="110">
        <f t="shared" si="36"/>
        <v>0</v>
      </c>
      <c r="F136" s="110">
        <f t="shared" si="36"/>
        <v>0</v>
      </c>
      <c r="G136" s="110">
        <f t="shared" si="36"/>
        <v>0</v>
      </c>
      <c r="H136" s="110">
        <f t="shared" si="36"/>
        <v>0</v>
      </c>
      <c r="I136" s="16">
        <f t="shared" si="36"/>
        <v>0</v>
      </c>
      <c r="J136" s="16">
        <f t="shared" si="36"/>
        <v>0</v>
      </c>
      <c r="K136" s="17">
        <f t="shared" si="36"/>
        <v>0</v>
      </c>
    </row>
    <row r="137" spans="1:11" x14ac:dyDescent="0.25">
      <c r="A137" s="18" t="s">
        <v>65</v>
      </c>
      <c r="B137" s="104" t="s">
        <v>241</v>
      </c>
      <c r="C137" s="136">
        <f>'[1]KV_1.4.sz.mell.'!C135</f>
        <v>0</v>
      </c>
      <c r="D137" s="105"/>
      <c r="E137" s="105"/>
      <c r="F137" s="105"/>
      <c r="G137" s="105"/>
      <c r="H137" s="105"/>
      <c r="I137" s="26"/>
      <c r="J137" s="20">
        <f>D137+E137+F137+G137+H137+I137</f>
        <v>0</v>
      </c>
      <c r="K137" s="88">
        <f>C137+J137</f>
        <v>0</v>
      </c>
    </row>
    <row r="138" spans="1:11" x14ac:dyDescent="0.25">
      <c r="A138" s="18" t="s">
        <v>66</v>
      </c>
      <c r="B138" s="104" t="s">
        <v>242</v>
      </c>
      <c r="C138" s="136">
        <f>'[1]KV_1.4.sz.mell.'!C136</f>
        <v>0</v>
      </c>
      <c r="D138" s="105"/>
      <c r="E138" s="105"/>
      <c r="F138" s="105"/>
      <c r="G138" s="105"/>
      <c r="H138" s="105"/>
      <c r="I138" s="26"/>
      <c r="J138" s="20">
        <f>D138+E138+F138+G138+H138+I138</f>
        <v>0</v>
      </c>
      <c r="K138" s="88">
        <f>C138+J138</f>
        <v>0</v>
      </c>
    </row>
    <row r="139" spans="1:11" ht="15.75" thickBot="1" x14ac:dyDescent="0.3">
      <c r="A139" s="95" t="s">
        <v>67</v>
      </c>
      <c r="B139" s="104" t="s">
        <v>243</v>
      </c>
      <c r="C139" s="136">
        <f>'[1]KV_1.4.sz.mell.'!C137</f>
        <v>0</v>
      </c>
      <c r="D139" s="105"/>
      <c r="E139" s="105"/>
      <c r="F139" s="105"/>
      <c r="G139" s="105"/>
      <c r="H139" s="105"/>
      <c r="I139" s="26"/>
      <c r="J139" s="20">
        <f>D139+E139+F139+G139+H139+I139</f>
        <v>0</v>
      </c>
      <c r="K139" s="88">
        <f>C139+J139</f>
        <v>0</v>
      </c>
    </row>
    <row r="140" spans="1:11" ht="15.75" thickBot="1" x14ac:dyDescent="0.3">
      <c r="A140" s="14" t="s">
        <v>72</v>
      </c>
      <c r="B140" s="108" t="s">
        <v>244</v>
      </c>
      <c r="C140" s="110">
        <f>'[1]KV_1.4.sz.mell.'!C138</f>
        <v>0</v>
      </c>
      <c r="D140" s="110">
        <f t="shared" ref="D140:K140" si="37">SUM(D141:D146)</f>
        <v>0</v>
      </c>
      <c r="E140" s="110">
        <f t="shared" si="37"/>
        <v>0</v>
      </c>
      <c r="F140" s="110">
        <f t="shared" si="37"/>
        <v>0</v>
      </c>
      <c r="G140" s="110">
        <f t="shared" si="37"/>
        <v>0</v>
      </c>
      <c r="H140" s="110">
        <f t="shared" si="37"/>
        <v>0</v>
      </c>
      <c r="I140" s="16">
        <f t="shared" si="37"/>
        <v>0</v>
      </c>
      <c r="J140" s="16">
        <f t="shared" si="37"/>
        <v>0</v>
      </c>
      <c r="K140" s="17">
        <f t="shared" si="37"/>
        <v>0</v>
      </c>
    </row>
    <row r="141" spans="1:11" x14ac:dyDescent="0.25">
      <c r="A141" s="18" t="s">
        <v>74</v>
      </c>
      <c r="B141" s="111" t="s">
        <v>245</v>
      </c>
      <c r="C141" s="136">
        <f>'[1]KV_1.4.sz.mell.'!C139</f>
        <v>0</v>
      </c>
      <c r="D141" s="105"/>
      <c r="E141" s="105"/>
      <c r="F141" s="105"/>
      <c r="G141" s="105"/>
      <c r="H141" s="105"/>
      <c r="I141" s="26"/>
      <c r="J141" s="25">
        <f t="shared" ref="J141:J146" si="38">D141+E141+F141+G141+H141+I141</f>
        <v>0</v>
      </c>
      <c r="K141" s="88">
        <f t="shared" ref="K141:K146" si="39">C141+J141</f>
        <v>0</v>
      </c>
    </row>
    <row r="142" spans="1:11" x14ac:dyDescent="0.25">
      <c r="A142" s="18" t="s">
        <v>76</v>
      </c>
      <c r="B142" s="111" t="s">
        <v>246</v>
      </c>
      <c r="C142" s="136">
        <f>'[1]KV_1.4.sz.mell.'!C140</f>
        <v>0</v>
      </c>
      <c r="D142" s="105"/>
      <c r="E142" s="105"/>
      <c r="F142" s="105"/>
      <c r="G142" s="105"/>
      <c r="H142" s="105"/>
      <c r="I142" s="26"/>
      <c r="J142" s="25">
        <f t="shared" si="38"/>
        <v>0</v>
      </c>
      <c r="K142" s="88">
        <f t="shared" si="39"/>
        <v>0</v>
      </c>
    </row>
    <row r="143" spans="1:11" x14ac:dyDescent="0.25">
      <c r="A143" s="18" t="s">
        <v>78</v>
      </c>
      <c r="B143" s="111" t="s">
        <v>247</v>
      </c>
      <c r="C143" s="136">
        <f>'[1]KV_1.4.sz.mell.'!C141</f>
        <v>0</v>
      </c>
      <c r="D143" s="105"/>
      <c r="E143" s="105"/>
      <c r="F143" s="105"/>
      <c r="G143" s="105"/>
      <c r="H143" s="105"/>
      <c r="I143" s="26"/>
      <c r="J143" s="25">
        <f t="shared" si="38"/>
        <v>0</v>
      </c>
      <c r="K143" s="88">
        <f t="shared" si="39"/>
        <v>0</v>
      </c>
    </row>
    <row r="144" spans="1:11" x14ac:dyDescent="0.25">
      <c r="A144" s="18" t="s">
        <v>80</v>
      </c>
      <c r="B144" s="111" t="s">
        <v>248</v>
      </c>
      <c r="C144" s="136">
        <f>'[1]KV_1.4.sz.mell.'!C142</f>
        <v>0</v>
      </c>
      <c r="D144" s="105"/>
      <c r="E144" s="105"/>
      <c r="F144" s="105"/>
      <c r="G144" s="105"/>
      <c r="H144" s="105"/>
      <c r="I144" s="26"/>
      <c r="J144" s="25">
        <f t="shared" si="38"/>
        <v>0</v>
      </c>
      <c r="K144" s="88">
        <f t="shared" si="39"/>
        <v>0</v>
      </c>
    </row>
    <row r="145" spans="1:11" x14ac:dyDescent="0.25">
      <c r="A145" s="18" t="s">
        <v>82</v>
      </c>
      <c r="B145" s="111" t="s">
        <v>249</v>
      </c>
      <c r="C145" s="136">
        <f>'[1]KV_1.4.sz.mell.'!C143</f>
        <v>0</v>
      </c>
      <c r="D145" s="105"/>
      <c r="E145" s="105"/>
      <c r="F145" s="105"/>
      <c r="G145" s="105"/>
      <c r="H145" s="105"/>
      <c r="I145" s="26"/>
      <c r="J145" s="25">
        <f t="shared" si="38"/>
        <v>0</v>
      </c>
      <c r="K145" s="88">
        <f t="shared" si="39"/>
        <v>0</v>
      </c>
    </row>
    <row r="146" spans="1:11" ht="15.75" thickBot="1" x14ac:dyDescent="0.3">
      <c r="A146" s="95" t="s">
        <v>84</v>
      </c>
      <c r="B146" s="111" t="s">
        <v>250</v>
      </c>
      <c r="C146" s="136">
        <f>'[1]KV_1.4.sz.mell.'!C144</f>
        <v>0</v>
      </c>
      <c r="D146" s="105"/>
      <c r="E146" s="105"/>
      <c r="F146" s="105"/>
      <c r="G146" s="105"/>
      <c r="H146" s="105"/>
      <c r="I146" s="26"/>
      <c r="J146" s="25">
        <f t="shared" si="38"/>
        <v>0</v>
      </c>
      <c r="K146" s="88">
        <f t="shared" si="39"/>
        <v>0</v>
      </c>
    </row>
    <row r="147" spans="1:11" ht="15.75" thickBot="1" x14ac:dyDescent="0.3">
      <c r="A147" s="14" t="s">
        <v>96</v>
      </c>
      <c r="B147" s="108" t="s">
        <v>251</v>
      </c>
      <c r="C147" s="113">
        <f>'[1]KV_1.4.sz.mell.'!C145</f>
        <v>0</v>
      </c>
      <c r="D147" s="113">
        <f t="shared" ref="D147:K147" si="40">+D148+D149+D150+D151</f>
        <v>0</v>
      </c>
      <c r="E147" s="113">
        <f t="shared" si="40"/>
        <v>0</v>
      </c>
      <c r="F147" s="113">
        <f t="shared" si="40"/>
        <v>0</v>
      </c>
      <c r="G147" s="113">
        <f t="shared" si="40"/>
        <v>0</v>
      </c>
      <c r="H147" s="113">
        <f t="shared" si="40"/>
        <v>0</v>
      </c>
      <c r="I147" s="36">
        <f t="shared" si="40"/>
        <v>0</v>
      </c>
      <c r="J147" s="36">
        <f t="shared" si="40"/>
        <v>0</v>
      </c>
      <c r="K147" s="37">
        <f t="shared" si="40"/>
        <v>0</v>
      </c>
    </row>
    <row r="148" spans="1:11" x14ac:dyDescent="0.25">
      <c r="A148" s="18" t="s">
        <v>98</v>
      </c>
      <c r="B148" s="111" t="s">
        <v>252</v>
      </c>
      <c r="C148" s="136">
        <f>'[1]KV_1.4.sz.mell.'!C146</f>
        <v>0</v>
      </c>
      <c r="D148" s="105"/>
      <c r="E148" s="105"/>
      <c r="F148" s="105"/>
      <c r="G148" s="105"/>
      <c r="H148" s="105"/>
      <c r="I148" s="26"/>
      <c r="J148" s="25">
        <f>D148+E148+F148+G148+H148+I148</f>
        <v>0</v>
      </c>
      <c r="K148" s="88">
        <f>C148+J148</f>
        <v>0</v>
      </c>
    </row>
    <row r="149" spans="1:11" x14ac:dyDescent="0.25">
      <c r="A149" s="18" t="s">
        <v>100</v>
      </c>
      <c r="B149" s="111" t="s">
        <v>253</v>
      </c>
      <c r="C149" s="136">
        <f>'[1]KV_1.4.sz.mell.'!C147</f>
        <v>0</v>
      </c>
      <c r="D149" s="105"/>
      <c r="E149" s="105"/>
      <c r="F149" s="105"/>
      <c r="G149" s="105"/>
      <c r="H149" s="105"/>
      <c r="I149" s="26"/>
      <c r="J149" s="25">
        <f>D149+E149+F149+G149+H149+I149</f>
        <v>0</v>
      </c>
      <c r="K149" s="88">
        <f>C149+J149</f>
        <v>0</v>
      </c>
    </row>
    <row r="150" spans="1:11" x14ac:dyDescent="0.25">
      <c r="A150" s="18" t="s">
        <v>102</v>
      </c>
      <c r="B150" s="111" t="s">
        <v>254</v>
      </c>
      <c r="C150" s="136">
        <f>'[1]KV_1.4.sz.mell.'!C148</f>
        <v>0</v>
      </c>
      <c r="D150" s="105"/>
      <c r="E150" s="105"/>
      <c r="F150" s="105"/>
      <c r="G150" s="105"/>
      <c r="H150" s="105"/>
      <c r="I150" s="26"/>
      <c r="J150" s="25">
        <f>D150+E150+F150+G150+H150+I150</f>
        <v>0</v>
      </c>
      <c r="K150" s="88">
        <f>C150+J150</f>
        <v>0</v>
      </c>
    </row>
    <row r="151" spans="1:11" ht="15.75" thickBot="1" x14ac:dyDescent="0.3">
      <c r="A151" s="95" t="s">
        <v>104</v>
      </c>
      <c r="B151" s="114" t="s">
        <v>255</v>
      </c>
      <c r="C151" s="136">
        <f>'[1]KV_1.4.sz.mell.'!C149</f>
        <v>0</v>
      </c>
      <c r="D151" s="105"/>
      <c r="E151" s="105"/>
      <c r="F151" s="105"/>
      <c r="G151" s="105"/>
      <c r="H151" s="105"/>
      <c r="I151" s="26"/>
      <c r="J151" s="25">
        <f>D151+E151+F151+G151+H151+I151</f>
        <v>0</v>
      </c>
      <c r="K151" s="88">
        <f>C151+J151</f>
        <v>0</v>
      </c>
    </row>
    <row r="152" spans="1:11" ht="15.75" thickBot="1" x14ac:dyDescent="0.3">
      <c r="A152" s="14" t="s">
        <v>256</v>
      </c>
      <c r="B152" s="108" t="s">
        <v>257</v>
      </c>
      <c r="C152" s="116">
        <f>'[1]KV_1.4.sz.mell.'!C150</f>
        <v>0</v>
      </c>
      <c r="D152" s="116">
        <f t="shared" ref="D152:K152" si="41">SUM(D153:D157)</f>
        <v>0</v>
      </c>
      <c r="E152" s="116">
        <f t="shared" si="41"/>
        <v>0</v>
      </c>
      <c r="F152" s="116">
        <f t="shared" si="41"/>
        <v>0</v>
      </c>
      <c r="G152" s="116">
        <f t="shared" si="41"/>
        <v>0</v>
      </c>
      <c r="H152" s="116">
        <f t="shared" si="41"/>
        <v>0</v>
      </c>
      <c r="I152" s="117">
        <f t="shared" si="41"/>
        <v>0</v>
      </c>
      <c r="J152" s="117">
        <f t="shared" si="41"/>
        <v>0</v>
      </c>
      <c r="K152" s="118">
        <f t="shared" si="41"/>
        <v>0</v>
      </c>
    </row>
    <row r="153" spans="1:11" x14ac:dyDescent="0.25">
      <c r="A153" s="18" t="s">
        <v>110</v>
      </c>
      <c r="B153" s="111" t="s">
        <v>258</v>
      </c>
      <c r="C153" s="136">
        <f>'[1]KV_1.4.sz.mell.'!C151</f>
        <v>0</v>
      </c>
      <c r="D153" s="105"/>
      <c r="E153" s="105"/>
      <c r="F153" s="105"/>
      <c r="G153" s="105"/>
      <c r="H153" s="105"/>
      <c r="I153" s="26"/>
      <c r="J153" s="25">
        <f t="shared" ref="J153:J159" si="42">D153+E153+F153+G153+H153+I153</f>
        <v>0</v>
      </c>
      <c r="K153" s="88">
        <f t="shared" ref="K153:K159" si="43">C153+J153</f>
        <v>0</v>
      </c>
    </row>
    <row r="154" spans="1:11" x14ac:dyDescent="0.25">
      <c r="A154" s="18" t="s">
        <v>112</v>
      </c>
      <c r="B154" s="111" t="s">
        <v>259</v>
      </c>
      <c r="C154" s="136">
        <f>'[1]KV_1.4.sz.mell.'!C152</f>
        <v>0</v>
      </c>
      <c r="D154" s="105"/>
      <c r="E154" s="105"/>
      <c r="F154" s="105"/>
      <c r="G154" s="105"/>
      <c r="H154" s="105"/>
      <c r="I154" s="26"/>
      <c r="J154" s="25">
        <f t="shared" si="42"/>
        <v>0</v>
      </c>
      <c r="K154" s="88">
        <f t="shared" si="43"/>
        <v>0</v>
      </c>
    </row>
    <row r="155" spans="1:11" x14ac:dyDescent="0.25">
      <c r="A155" s="18" t="s">
        <v>114</v>
      </c>
      <c r="B155" s="111" t="s">
        <v>260</v>
      </c>
      <c r="C155" s="136">
        <f>'[1]KV_1.4.sz.mell.'!C153</f>
        <v>0</v>
      </c>
      <c r="D155" s="105"/>
      <c r="E155" s="105"/>
      <c r="F155" s="105"/>
      <c r="G155" s="105"/>
      <c r="H155" s="105"/>
      <c r="I155" s="26"/>
      <c r="J155" s="25">
        <f t="shared" si="42"/>
        <v>0</v>
      </c>
      <c r="K155" s="88">
        <f t="shared" si="43"/>
        <v>0</v>
      </c>
    </row>
    <row r="156" spans="1:11" ht="22.5" x14ac:dyDescent="0.25">
      <c r="A156" s="18" t="s">
        <v>116</v>
      </c>
      <c r="B156" s="111" t="s">
        <v>261</v>
      </c>
      <c r="C156" s="136">
        <f>'[1]KV_1.4.sz.mell.'!C154</f>
        <v>0</v>
      </c>
      <c r="D156" s="105"/>
      <c r="E156" s="105"/>
      <c r="F156" s="105"/>
      <c r="G156" s="105"/>
      <c r="H156" s="105"/>
      <c r="I156" s="26"/>
      <c r="J156" s="25">
        <f t="shared" si="42"/>
        <v>0</v>
      </c>
      <c r="K156" s="88">
        <f t="shared" si="43"/>
        <v>0</v>
      </c>
    </row>
    <row r="157" spans="1:11" ht="15.75" thickBot="1" x14ac:dyDescent="0.3">
      <c r="A157" s="18" t="s">
        <v>262</v>
      </c>
      <c r="B157" s="111" t="s">
        <v>263</v>
      </c>
      <c r="C157" s="136">
        <f>'[1]KV_1.4.sz.mell.'!C155</f>
        <v>0</v>
      </c>
      <c r="D157" s="105"/>
      <c r="E157" s="107"/>
      <c r="F157" s="107"/>
      <c r="G157" s="107"/>
      <c r="H157" s="107"/>
      <c r="I157" s="32"/>
      <c r="J157" s="31">
        <f t="shared" si="42"/>
        <v>0</v>
      </c>
      <c r="K157" s="89">
        <f t="shared" si="43"/>
        <v>0</v>
      </c>
    </row>
    <row r="158" spans="1:11" ht="15.75" thickBot="1" x14ac:dyDescent="0.3">
      <c r="A158" s="14" t="s">
        <v>118</v>
      </c>
      <c r="B158" s="108" t="s">
        <v>264</v>
      </c>
      <c r="C158" s="116">
        <f>'[1]KV_1.4.sz.mell.'!C156</f>
        <v>0</v>
      </c>
      <c r="D158" s="115"/>
      <c r="E158" s="115"/>
      <c r="F158" s="115"/>
      <c r="G158" s="115"/>
      <c r="H158" s="115"/>
      <c r="I158" s="119"/>
      <c r="J158" s="117">
        <f t="shared" si="42"/>
        <v>0</v>
      </c>
      <c r="K158" s="120">
        <f t="shared" si="43"/>
        <v>0</v>
      </c>
    </row>
    <row r="159" spans="1:11" ht="15.75" thickBot="1" x14ac:dyDescent="0.3">
      <c r="A159" s="14" t="s">
        <v>265</v>
      </c>
      <c r="B159" s="108" t="s">
        <v>266</v>
      </c>
      <c r="C159" s="116">
        <f>'[1]KV_1.4.sz.mell.'!C157</f>
        <v>0</v>
      </c>
      <c r="D159" s="115"/>
      <c r="E159" s="121"/>
      <c r="F159" s="121"/>
      <c r="G159" s="121"/>
      <c r="H159" s="121"/>
      <c r="I159" s="122"/>
      <c r="J159" s="123">
        <f t="shared" si="42"/>
        <v>0</v>
      </c>
      <c r="K159" s="22">
        <f t="shared" si="43"/>
        <v>0</v>
      </c>
    </row>
    <row r="160" spans="1:11" ht="15.75" thickBot="1" x14ac:dyDescent="0.3">
      <c r="A160" s="14" t="s">
        <v>267</v>
      </c>
      <c r="B160" s="108" t="s">
        <v>268</v>
      </c>
      <c r="C160" s="125">
        <f>'[1]KV_1.4.sz.mell.'!C158</f>
        <v>0</v>
      </c>
      <c r="D160" s="125">
        <f t="shared" ref="D160:K160" si="44">+D136+D140+D147+D152+D158+D159</f>
        <v>0</v>
      </c>
      <c r="E160" s="125">
        <f t="shared" si="44"/>
        <v>0</v>
      </c>
      <c r="F160" s="125">
        <f t="shared" si="44"/>
        <v>0</v>
      </c>
      <c r="G160" s="125">
        <f t="shared" si="44"/>
        <v>0</v>
      </c>
      <c r="H160" s="125">
        <f t="shared" si="44"/>
        <v>0</v>
      </c>
      <c r="I160" s="126">
        <f t="shared" si="44"/>
        <v>0</v>
      </c>
      <c r="J160" s="126">
        <f t="shared" si="44"/>
        <v>0</v>
      </c>
      <c r="K160" s="127">
        <f t="shared" si="44"/>
        <v>0</v>
      </c>
    </row>
    <row r="161" spans="1:11" ht="15.75" thickBot="1" x14ac:dyDescent="0.3">
      <c r="A161" s="128" t="s">
        <v>269</v>
      </c>
      <c r="B161" s="129" t="s">
        <v>270</v>
      </c>
      <c r="C161" s="125">
        <f>'[1]KV_1.4.sz.mell.'!C159</f>
        <v>120515000</v>
      </c>
      <c r="D161" s="125">
        <f t="shared" ref="D161:K161" si="45">+D135+D160</f>
        <v>0</v>
      </c>
      <c r="E161" s="125">
        <f t="shared" si="45"/>
        <v>0</v>
      </c>
      <c r="F161" s="125">
        <f t="shared" si="45"/>
        <v>0</v>
      </c>
      <c r="G161" s="125">
        <f t="shared" si="45"/>
        <v>0</v>
      </c>
      <c r="H161" s="125">
        <f t="shared" si="45"/>
        <v>0</v>
      </c>
      <c r="I161" s="126">
        <f t="shared" si="45"/>
        <v>0</v>
      </c>
      <c r="J161" s="126">
        <f t="shared" si="45"/>
        <v>0</v>
      </c>
      <c r="K161" s="127">
        <f t="shared" si="45"/>
        <v>120515000</v>
      </c>
    </row>
    <row r="162" spans="1:11" ht="15.75" x14ac:dyDescent="0.25">
      <c r="A162" s="138"/>
      <c r="B162" s="138"/>
      <c r="C162" s="130">
        <f>'[1]KV_1.4.sz.mell.'!C160</f>
        <v>0</v>
      </c>
      <c r="D162" s="139"/>
      <c r="E162" s="139"/>
      <c r="F162" s="139"/>
      <c r="G162" s="139"/>
      <c r="H162" s="139"/>
      <c r="I162" s="139"/>
      <c r="J162" s="139"/>
      <c r="K162" s="130">
        <f>K93-K161</f>
        <v>0</v>
      </c>
    </row>
    <row r="163" spans="1:11" ht="15.75" x14ac:dyDescent="0.25">
      <c r="A163" s="151" t="s">
        <v>271</v>
      </c>
      <c r="B163" s="151"/>
      <c r="C163" s="151"/>
      <c r="D163" s="151"/>
      <c r="E163" s="151"/>
      <c r="F163" s="151"/>
      <c r="G163" s="151"/>
      <c r="H163" s="151"/>
      <c r="I163" s="151"/>
      <c r="J163" s="151"/>
      <c r="K163" s="151"/>
    </row>
    <row r="164" spans="1:11" ht="16.5" thickBot="1" x14ac:dyDescent="0.3">
      <c r="A164" s="140" t="s">
        <v>272</v>
      </c>
      <c r="B164" s="140"/>
      <c r="C164" s="131"/>
      <c r="D164" s="132"/>
      <c r="E164" s="132"/>
      <c r="F164" s="132"/>
      <c r="G164" s="132"/>
      <c r="H164" s="132"/>
      <c r="I164" s="132"/>
      <c r="J164" s="132"/>
      <c r="K164" s="131" t="str">
        <f>K96</f>
        <v>Forintban!</v>
      </c>
    </row>
    <row r="165" spans="1:11" ht="21.75" thickBot="1" x14ac:dyDescent="0.3">
      <c r="A165" s="14">
        <v>1</v>
      </c>
      <c r="B165" s="133" t="s">
        <v>273</v>
      </c>
      <c r="C165" s="134">
        <f>+C68-C135</f>
        <v>-27348102</v>
      </c>
      <c r="D165" s="16">
        <f t="shared" ref="D165:K165" si="46">+D68-D135</f>
        <v>300000</v>
      </c>
      <c r="E165" s="16">
        <f t="shared" si="46"/>
        <v>0</v>
      </c>
      <c r="F165" s="16">
        <f t="shared" si="46"/>
        <v>0</v>
      </c>
      <c r="G165" s="16">
        <f t="shared" si="46"/>
        <v>0</v>
      </c>
      <c r="H165" s="16">
        <f t="shared" si="46"/>
        <v>0</v>
      </c>
      <c r="I165" s="16">
        <f t="shared" si="46"/>
        <v>0</v>
      </c>
      <c r="J165" s="16">
        <f t="shared" si="46"/>
        <v>300000</v>
      </c>
      <c r="K165" s="17">
        <f t="shared" si="46"/>
        <v>-27048102</v>
      </c>
    </row>
    <row r="166" spans="1:11" ht="32.25" thickBot="1" x14ac:dyDescent="0.3">
      <c r="A166" s="14" t="s">
        <v>35</v>
      </c>
      <c r="B166" s="133" t="s">
        <v>274</v>
      </c>
      <c r="C166" s="16">
        <f>+C92-C160</f>
        <v>27348102</v>
      </c>
      <c r="D166" s="16">
        <f t="shared" ref="D166:K166" si="47">+D92-D160</f>
        <v>-300000</v>
      </c>
      <c r="E166" s="16">
        <f t="shared" si="47"/>
        <v>0</v>
      </c>
      <c r="F166" s="16">
        <f t="shared" si="47"/>
        <v>0</v>
      </c>
      <c r="G166" s="16">
        <f t="shared" si="47"/>
        <v>0</v>
      </c>
      <c r="H166" s="16">
        <f t="shared" si="47"/>
        <v>0</v>
      </c>
      <c r="I166" s="16">
        <f t="shared" si="47"/>
        <v>0</v>
      </c>
      <c r="J166" s="16">
        <f t="shared" si="47"/>
        <v>-300000</v>
      </c>
      <c r="K166" s="17">
        <f t="shared" si="47"/>
        <v>27048102</v>
      </c>
    </row>
  </sheetData>
  <mergeCells count="15">
    <mergeCell ref="A164:B164"/>
    <mergeCell ref="A95:K95"/>
    <mergeCell ref="A96:B96"/>
    <mergeCell ref="A97:A98"/>
    <mergeCell ref="B97:B98"/>
    <mergeCell ref="C97:K97"/>
    <mergeCell ref="A163:K163"/>
    <mergeCell ref="B1:K1"/>
    <mergeCell ref="A3:K3"/>
    <mergeCell ref="A4:K4"/>
    <mergeCell ref="A6:K6"/>
    <mergeCell ref="A7:B7"/>
    <mergeCell ref="A8:A9"/>
    <mergeCell ref="B8:B9"/>
    <mergeCell ref="C8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Munka1</vt:lpstr>
      <vt:lpstr>Munka2</vt:lpstr>
      <vt:lpstr>Munka3</vt:lpstr>
      <vt:lpstr>Munka4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Edina</dc:creator>
  <cp:lastModifiedBy>Edina</cp:lastModifiedBy>
  <dcterms:created xsi:type="dcterms:W3CDTF">2021-06-11T07:26:38Z</dcterms:created>
  <dcterms:modified xsi:type="dcterms:W3CDTF">2021-06-11T07:48:22Z</dcterms:modified>
</cp:coreProperties>
</file>