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na\Desktop\költségvetés módosítás\"/>
    </mc:Choice>
  </mc:AlternateContent>
  <bookViews>
    <workbookView xWindow="0" yWindow="0" windowWidth="28800" windowHeight="11835" activeTab="9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</sheets>
  <externalReferences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0" l="1"/>
  <c r="C60" i="10"/>
  <c r="K60" i="10" s="1"/>
  <c r="K59" i="10"/>
  <c r="J59" i="10"/>
  <c r="C59" i="10"/>
  <c r="C58" i="10"/>
  <c r="H57" i="10"/>
  <c r="D57" i="10"/>
  <c r="C57" i="10"/>
  <c r="J56" i="10"/>
  <c r="C56" i="10"/>
  <c r="K56" i="10" s="1"/>
  <c r="J55" i="10"/>
  <c r="C55" i="10"/>
  <c r="K55" i="10" s="1"/>
  <c r="K54" i="10"/>
  <c r="J54" i="10"/>
  <c r="C54" i="10"/>
  <c r="J53" i="10"/>
  <c r="C53" i="10"/>
  <c r="J52" i="10"/>
  <c r="C52" i="10"/>
  <c r="K52" i="10" s="1"/>
  <c r="K51" i="10" s="1"/>
  <c r="J51" i="10"/>
  <c r="I51" i="10"/>
  <c r="H51" i="10"/>
  <c r="G51" i="10"/>
  <c r="F51" i="10"/>
  <c r="E51" i="10"/>
  <c r="D51" i="10"/>
  <c r="C51" i="10"/>
  <c r="J50" i="10"/>
  <c r="C50" i="10"/>
  <c r="K50" i="10" s="1"/>
  <c r="K49" i="10"/>
  <c r="J49" i="10"/>
  <c r="C49" i="10"/>
  <c r="J48" i="10"/>
  <c r="C48" i="10"/>
  <c r="K48" i="10" s="1"/>
  <c r="J47" i="10"/>
  <c r="J45" i="10" s="1"/>
  <c r="J57" i="10" s="1"/>
  <c r="C47" i="10"/>
  <c r="K47" i="10" s="1"/>
  <c r="J46" i="10"/>
  <c r="C46" i="10"/>
  <c r="K46" i="10" s="1"/>
  <c r="K45" i="10" s="1"/>
  <c r="I45" i="10"/>
  <c r="I57" i="10" s="1"/>
  <c r="H45" i="10"/>
  <c r="G45" i="10"/>
  <c r="G57" i="10" s="1"/>
  <c r="F45" i="10"/>
  <c r="F57" i="10" s="1"/>
  <c r="E45" i="10"/>
  <c r="E57" i="10" s="1"/>
  <c r="D45" i="10"/>
  <c r="C45" i="10"/>
  <c r="C43" i="10"/>
  <c r="J42" i="10"/>
  <c r="C42" i="10"/>
  <c r="K42" i="10" s="1"/>
  <c r="J41" i="10"/>
  <c r="C41" i="10"/>
  <c r="K41" i="10" s="1"/>
  <c r="K40" i="10"/>
  <c r="K39" i="10" s="1"/>
  <c r="J40" i="10"/>
  <c r="C40" i="10"/>
  <c r="J39" i="10"/>
  <c r="I39" i="10"/>
  <c r="H39" i="10"/>
  <c r="G39" i="10"/>
  <c r="F39" i="10"/>
  <c r="E39" i="10"/>
  <c r="D39" i="10"/>
  <c r="C39" i="10"/>
  <c r="C38" i="10"/>
  <c r="J37" i="10"/>
  <c r="K37" i="10" s="1"/>
  <c r="C37" i="10"/>
  <c r="K36" i="10"/>
  <c r="J36" i="10"/>
  <c r="C36" i="10"/>
  <c r="J35" i="10"/>
  <c r="C35" i="10"/>
  <c r="K35" i="10" s="1"/>
  <c r="J34" i="10"/>
  <c r="C34" i="10"/>
  <c r="K34" i="10" s="1"/>
  <c r="J33" i="10"/>
  <c r="J32" i="10" s="1"/>
  <c r="C33" i="10"/>
  <c r="K33" i="10" s="1"/>
  <c r="I32" i="10"/>
  <c r="H32" i="10"/>
  <c r="G32" i="10"/>
  <c r="F32" i="10"/>
  <c r="E32" i="10"/>
  <c r="D32" i="10"/>
  <c r="C32" i="10"/>
  <c r="J31" i="10"/>
  <c r="C31" i="10"/>
  <c r="K31" i="10" s="1"/>
  <c r="K30" i="10"/>
  <c r="J30" i="10"/>
  <c r="C30" i="10"/>
  <c r="J29" i="10"/>
  <c r="J28" i="10" s="1"/>
  <c r="C29" i="10"/>
  <c r="K29" i="10" s="1"/>
  <c r="K28" i="10" s="1"/>
  <c r="I28" i="10"/>
  <c r="H28" i="10"/>
  <c r="G28" i="10"/>
  <c r="F28" i="10"/>
  <c r="E28" i="10"/>
  <c r="D28" i="10"/>
  <c r="C28" i="10"/>
  <c r="J27" i="10"/>
  <c r="C27" i="10"/>
  <c r="K27" i="10" s="1"/>
  <c r="J26" i="10"/>
  <c r="C26" i="10"/>
  <c r="K26" i="10" s="1"/>
  <c r="J25" i="10"/>
  <c r="C25" i="10"/>
  <c r="K25" i="10" s="1"/>
  <c r="K24" i="10"/>
  <c r="J24" i="10"/>
  <c r="C24" i="10"/>
  <c r="J23" i="10"/>
  <c r="K23" i="10" s="1"/>
  <c r="K22" i="10" s="1"/>
  <c r="C23" i="10"/>
  <c r="I22" i="10"/>
  <c r="H22" i="10"/>
  <c r="G22" i="10"/>
  <c r="F22" i="10"/>
  <c r="E22" i="10"/>
  <c r="D22" i="10"/>
  <c r="C22" i="10"/>
  <c r="J21" i="10"/>
  <c r="K21" i="10" s="1"/>
  <c r="C21" i="10"/>
  <c r="J20" i="10"/>
  <c r="C20" i="10"/>
  <c r="K20" i="10" s="1"/>
  <c r="J19" i="10"/>
  <c r="C19" i="10"/>
  <c r="K19" i="10" s="1"/>
  <c r="K18" i="10"/>
  <c r="J18" i="10"/>
  <c r="C18" i="10"/>
  <c r="J17" i="10"/>
  <c r="K17" i="10" s="1"/>
  <c r="C17" i="10"/>
  <c r="J16" i="10"/>
  <c r="C16" i="10"/>
  <c r="K16" i="10" s="1"/>
  <c r="J15" i="10"/>
  <c r="C15" i="10"/>
  <c r="K15" i="10" s="1"/>
  <c r="K14" i="10"/>
  <c r="J14" i="10"/>
  <c r="C14" i="10"/>
  <c r="J13" i="10"/>
  <c r="K13" i="10" s="1"/>
  <c r="C13" i="10"/>
  <c r="J12" i="10"/>
  <c r="C12" i="10"/>
  <c r="K12" i="10" s="1"/>
  <c r="J11" i="10"/>
  <c r="J10" i="10" s="1"/>
  <c r="C11" i="10"/>
  <c r="K11" i="10" s="1"/>
  <c r="I10" i="10"/>
  <c r="I38" i="10" s="1"/>
  <c r="I43" i="10" s="1"/>
  <c r="H10" i="10"/>
  <c r="H38" i="10" s="1"/>
  <c r="H43" i="10" s="1"/>
  <c r="G10" i="10"/>
  <c r="G38" i="10" s="1"/>
  <c r="G43" i="10" s="1"/>
  <c r="F10" i="10"/>
  <c r="F38" i="10" s="1"/>
  <c r="F43" i="10" s="1"/>
  <c r="E10" i="10"/>
  <c r="E38" i="10" s="1"/>
  <c r="E43" i="10" s="1"/>
  <c r="D10" i="10"/>
  <c r="D38" i="10" s="1"/>
  <c r="D43" i="10" s="1"/>
  <c r="C10" i="10"/>
  <c r="K5" i="10"/>
  <c r="I5" i="10"/>
  <c r="H5" i="10"/>
  <c r="G5" i="10"/>
  <c r="F5" i="10"/>
  <c r="E5" i="10"/>
  <c r="D5" i="10"/>
  <c r="B3" i="10"/>
  <c r="B2" i="10"/>
  <c r="J60" i="9"/>
  <c r="C60" i="9"/>
  <c r="K60" i="9" s="1"/>
  <c r="K59" i="9"/>
  <c r="J59" i="9"/>
  <c r="C59" i="9"/>
  <c r="C58" i="9"/>
  <c r="C57" i="9"/>
  <c r="J56" i="9"/>
  <c r="C56" i="9"/>
  <c r="K56" i="9" s="1"/>
  <c r="J55" i="9"/>
  <c r="C55" i="9"/>
  <c r="K55" i="9" s="1"/>
  <c r="K54" i="9"/>
  <c r="J54" i="9"/>
  <c r="C54" i="9"/>
  <c r="J53" i="9"/>
  <c r="J51" i="9" s="1"/>
  <c r="C53" i="9"/>
  <c r="J52" i="9"/>
  <c r="C52" i="9"/>
  <c r="K52" i="9" s="1"/>
  <c r="I51" i="9"/>
  <c r="H51" i="9"/>
  <c r="G51" i="9"/>
  <c r="F51" i="9"/>
  <c r="E51" i="9"/>
  <c r="D51" i="9"/>
  <c r="C51" i="9"/>
  <c r="J50" i="9"/>
  <c r="C50" i="9"/>
  <c r="K50" i="9" s="1"/>
  <c r="J49" i="9"/>
  <c r="C49" i="9"/>
  <c r="K49" i="9" s="1"/>
  <c r="K48" i="9"/>
  <c r="J48" i="9"/>
  <c r="C48" i="9"/>
  <c r="J47" i="9"/>
  <c r="J45" i="9" s="1"/>
  <c r="C47" i="9"/>
  <c r="K47" i="9" s="1"/>
  <c r="J46" i="9"/>
  <c r="C46" i="9"/>
  <c r="K46" i="9" s="1"/>
  <c r="K45" i="9" s="1"/>
  <c r="I45" i="9"/>
  <c r="I57" i="9" s="1"/>
  <c r="H45" i="9"/>
  <c r="H57" i="9" s="1"/>
  <c r="G45" i="9"/>
  <c r="G57" i="9" s="1"/>
  <c r="F45" i="9"/>
  <c r="F57" i="9" s="1"/>
  <c r="E45" i="9"/>
  <c r="E57" i="9" s="1"/>
  <c r="D45" i="9"/>
  <c r="D57" i="9" s="1"/>
  <c r="C45" i="9"/>
  <c r="C43" i="9"/>
  <c r="J42" i="9"/>
  <c r="C42" i="9"/>
  <c r="K42" i="9" s="1"/>
  <c r="J41" i="9"/>
  <c r="C41" i="9"/>
  <c r="K41" i="9" s="1"/>
  <c r="J40" i="9"/>
  <c r="J39" i="9" s="1"/>
  <c r="C40" i="9"/>
  <c r="K40" i="9" s="1"/>
  <c r="I39" i="9"/>
  <c r="H39" i="9"/>
  <c r="G39" i="9"/>
  <c r="F39" i="9"/>
  <c r="E39" i="9"/>
  <c r="D39" i="9"/>
  <c r="C39" i="9"/>
  <c r="C38" i="9"/>
  <c r="J37" i="9"/>
  <c r="C37" i="9"/>
  <c r="K37" i="9" s="1"/>
  <c r="J36" i="9"/>
  <c r="C36" i="9"/>
  <c r="K36" i="9" s="1"/>
  <c r="K35" i="9"/>
  <c r="J35" i="9"/>
  <c r="C35" i="9"/>
  <c r="J34" i="9"/>
  <c r="J32" i="9" s="1"/>
  <c r="C34" i="9"/>
  <c r="K34" i="9" s="1"/>
  <c r="J33" i="9"/>
  <c r="C33" i="9"/>
  <c r="K33" i="9" s="1"/>
  <c r="I32" i="9"/>
  <c r="H32" i="9"/>
  <c r="G32" i="9"/>
  <c r="F32" i="9"/>
  <c r="E32" i="9"/>
  <c r="D32" i="9"/>
  <c r="C32" i="9"/>
  <c r="J31" i="9"/>
  <c r="C31" i="9"/>
  <c r="K31" i="9" s="1"/>
  <c r="J30" i="9"/>
  <c r="C30" i="9"/>
  <c r="K30" i="9" s="1"/>
  <c r="K29" i="9"/>
  <c r="J29" i="9"/>
  <c r="C29" i="9"/>
  <c r="J28" i="9"/>
  <c r="I28" i="9"/>
  <c r="H28" i="9"/>
  <c r="G28" i="9"/>
  <c r="F28" i="9"/>
  <c r="E28" i="9"/>
  <c r="D28" i="9"/>
  <c r="C28" i="9"/>
  <c r="K27" i="9"/>
  <c r="J27" i="9"/>
  <c r="C27" i="9"/>
  <c r="J26" i="9"/>
  <c r="C26" i="9"/>
  <c r="K26" i="9" s="1"/>
  <c r="J25" i="9"/>
  <c r="C25" i="9"/>
  <c r="K25" i="9" s="1"/>
  <c r="J24" i="9"/>
  <c r="C24" i="9"/>
  <c r="K24" i="9" s="1"/>
  <c r="K23" i="9"/>
  <c r="J23" i="9"/>
  <c r="C23" i="9"/>
  <c r="J22" i="9"/>
  <c r="I22" i="9"/>
  <c r="H22" i="9"/>
  <c r="G22" i="9"/>
  <c r="F22" i="9"/>
  <c r="E22" i="9"/>
  <c r="D22" i="9"/>
  <c r="C22" i="9"/>
  <c r="K21" i="9"/>
  <c r="J21" i="9"/>
  <c r="C21" i="9"/>
  <c r="J20" i="9"/>
  <c r="C20" i="9"/>
  <c r="K20" i="9" s="1"/>
  <c r="J19" i="9"/>
  <c r="C19" i="9"/>
  <c r="K19" i="9" s="1"/>
  <c r="J18" i="9"/>
  <c r="C18" i="9"/>
  <c r="K18" i="9" s="1"/>
  <c r="K17" i="9"/>
  <c r="J17" i="9"/>
  <c r="C17" i="9"/>
  <c r="J16" i="9"/>
  <c r="K16" i="9" s="1"/>
  <c r="C16" i="9"/>
  <c r="J15" i="9"/>
  <c r="C15" i="9"/>
  <c r="K15" i="9" s="1"/>
  <c r="J14" i="9"/>
  <c r="C14" i="9"/>
  <c r="K14" i="9" s="1"/>
  <c r="K13" i="9"/>
  <c r="J13" i="9"/>
  <c r="C13" i="9"/>
  <c r="J12" i="9"/>
  <c r="K12" i="9" s="1"/>
  <c r="C12" i="9"/>
  <c r="J11" i="9"/>
  <c r="J10" i="9" s="1"/>
  <c r="J38" i="9" s="1"/>
  <c r="J43" i="9" s="1"/>
  <c r="C11" i="9"/>
  <c r="K11" i="9" s="1"/>
  <c r="K10" i="9" s="1"/>
  <c r="I10" i="9"/>
  <c r="I38" i="9" s="1"/>
  <c r="I43" i="9" s="1"/>
  <c r="H10" i="9"/>
  <c r="H38" i="9" s="1"/>
  <c r="H43" i="9" s="1"/>
  <c r="G10" i="9"/>
  <c r="G38" i="9" s="1"/>
  <c r="G43" i="9" s="1"/>
  <c r="F10" i="9"/>
  <c r="F38" i="9" s="1"/>
  <c r="F43" i="9" s="1"/>
  <c r="E10" i="9"/>
  <c r="E38" i="9" s="1"/>
  <c r="E43" i="9" s="1"/>
  <c r="D10" i="9"/>
  <c r="D38" i="9" s="1"/>
  <c r="D43" i="9" s="1"/>
  <c r="C10" i="9"/>
  <c r="K5" i="9"/>
  <c r="I5" i="9"/>
  <c r="H5" i="9"/>
  <c r="G5" i="9"/>
  <c r="F5" i="9"/>
  <c r="E5" i="9"/>
  <c r="D5" i="9"/>
  <c r="B2" i="9"/>
  <c r="J60" i="8"/>
  <c r="C60" i="8"/>
  <c r="K60" i="8" s="1"/>
  <c r="K59" i="8"/>
  <c r="J59" i="8"/>
  <c r="C59" i="8"/>
  <c r="C58" i="8"/>
  <c r="C57" i="8"/>
  <c r="J56" i="8"/>
  <c r="C56" i="8"/>
  <c r="K56" i="8" s="1"/>
  <c r="J55" i="8"/>
  <c r="C55" i="8"/>
  <c r="K55" i="8" s="1"/>
  <c r="K54" i="8"/>
  <c r="J54" i="8"/>
  <c r="C54" i="8"/>
  <c r="J53" i="8"/>
  <c r="J51" i="8" s="1"/>
  <c r="C53" i="8"/>
  <c r="J52" i="8"/>
  <c r="C52" i="8"/>
  <c r="K52" i="8" s="1"/>
  <c r="I51" i="8"/>
  <c r="H51" i="8"/>
  <c r="G51" i="8"/>
  <c r="F51" i="8"/>
  <c r="E51" i="8"/>
  <c r="D51" i="8"/>
  <c r="C51" i="8"/>
  <c r="J50" i="8"/>
  <c r="C50" i="8"/>
  <c r="K50" i="8" s="1"/>
  <c r="J49" i="8"/>
  <c r="C49" i="8"/>
  <c r="K49" i="8" s="1"/>
  <c r="K48" i="8"/>
  <c r="J48" i="8"/>
  <c r="C48" i="8"/>
  <c r="J47" i="8"/>
  <c r="J45" i="8" s="1"/>
  <c r="C47" i="8"/>
  <c r="K47" i="8" s="1"/>
  <c r="J46" i="8"/>
  <c r="C46" i="8"/>
  <c r="K46" i="8" s="1"/>
  <c r="K45" i="8" s="1"/>
  <c r="I45" i="8"/>
  <c r="I57" i="8" s="1"/>
  <c r="H45" i="8"/>
  <c r="H57" i="8" s="1"/>
  <c r="G45" i="8"/>
  <c r="G57" i="8" s="1"/>
  <c r="F45" i="8"/>
  <c r="F57" i="8" s="1"/>
  <c r="E45" i="8"/>
  <c r="E57" i="8" s="1"/>
  <c r="D45" i="8"/>
  <c r="D57" i="8" s="1"/>
  <c r="C45" i="8"/>
  <c r="C43" i="8"/>
  <c r="J42" i="8"/>
  <c r="C42" i="8"/>
  <c r="K42" i="8" s="1"/>
  <c r="J41" i="8"/>
  <c r="C41" i="8"/>
  <c r="K41" i="8" s="1"/>
  <c r="J40" i="8"/>
  <c r="K40" i="8" s="1"/>
  <c r="C40" i="8"/>
  <c r="I39" i="8"/>
  <c r="H39" i="8"/>
  <c r="G39" i="8"/>
  <c r="F39" i="8"/>
  <c r="E39" i="8"/>
  <c r="D39" i="8"/>
  <c r="C39" i="8"/>
  <c r="C38" i="8"/>
  <c r="J37" i="8"/>
  <c r="C37" i="8"/>
  <c r="K37" i="8" s="1"/>
  <c r="J36" i="8"/>
  <c r="C36" i="8"/>
  <c r="K36" i="8" s="1"/>
  <c r="K35" i="8"/>
  <c r="J35" i="8"/>
  <c r="C35" i="8"/>
  <c r="J34" i="8"/>
  <c r="J32" i="8" s="1"/>
  <c r="C34" i="8"/>
  <c r="K34" i="8" s="1"/>
  <c r="J33" i="8"/>
  <c r="C33" i="8"/>
  <c r="K33" i="8" s="1"/>
  <c r="K32" i="8" s="1"/>
  <c r="I32" i="8"/>
  <c r="H32" i="8"/>
  <c r="G32" i="8"/>
  <c r="F32" i="8"/>
  <c r="E32" i="8"/>
  <c r="D32" i="8"/>
  <c r="C32" i="8"/>
  <c r="J31" i="8"/>
  <c r="C31" i="8"/>
  <c r="K31" i="8" s="1"/>
  <c r="J30" i="8"/>
  <c r="C30" i="8"/>
  <c r="K30" i="8" s="1"/>
  <c r="K29" i="8"/>
  <c r="J29" i="8"/>
  <c r="C29" i="8"/>
  <c r="J28" i="8"/>
  <c r="I28" i="8"/>
  <c r="H28" i="8"/>
  <c r="G28" i="8"/>
  <c r="F28" i="8"/>
  <c r="E28" i="8"/>
  <c r="D28" i="8"/>
  <c r="C28" i="8"/>
  <c r="K27" i="8"/>
  <c r="J27" i="8"/>
  <c r="C27" i="8"/>
  <c r="J26" i="8"/>
  <c r="C26" i="8"/>
  <c r="K26" i="8" s="1"/>
  <c r="J25" i="8"/>
  <c r="C25" i="8"/>
  <c r="K25" i="8" s="1"/>
  <c r="J24" i="8"/>
  <c r="C24" i="8"/>
  <c r="K24" i="8" s="1"/>
  <c r="K23" i="8"/>
  <c r="J23" i="8"/>
  <c r="C23" i="8"/>
  <c r="J22" i="8"/>
  <c r="I22" i="8"/>
  <c r="H22" i="8"/>
  <c r="G22" i="8"/>
  <c r="F22" i="8"/>
  <c r="E22" i="8"/>
  <c r="D22" i="8"/>
  <c r="C22" i="8"/>
  <c r="K21" i="8"/>
  <c r="J21" i="8"/>
  <c r="C21" i="8"/>
  <c r="J20" i="8"/>
  <c r="C20" i="8"/>
  <c r="K20" i="8" s="1"/>
  <c r="J19" i="8"/>
  <c r="C19" i="8"/>
  <c r="K19" i="8" s="1"/>
  <c r="J18" i="8"/>
  <c r="C18" i="8"/>
  <c r="K18" i="8" s="1"/>
  <c r="K17" i="8"/>
  <c r="J17" i="8"/>
  <c r="C17" i="8"/>
  <c r="J16" i="8"/>
  <c r="C16" i="8"/>
  <c r="K16" i="8" s="1"/>
  <c r="J15" i="8"/>
  <c r="C15" i="8"/>
  <c r="K15" i="8" s="1"/>
  <c r="J14" i="8"/>
  <c r="C14" i="8"/>
  <c r="K14" i="8" s="1"/>
  <c r="K13" i="8"/>
  <c r="J13" i="8"/>
  <c r="C13" i="8"/>
  <c r="J12" i="8"/>
  <c r="J10" i="8" s="1"/>
  <c r="J38" i="8" s="1"/>
  <c r="C12" i="8"/>
  <c r="K12" i="8" s="1"/>
  <c r="J11" i="8"/>
  <c r="C11" i="8"/>
  <c r="K11" i="8" s="1"/>
  <c r="K10" i="8" s="1"/>
  <c r="I10" i="8"/>
  <c r="I38" i="8" s="1"/>
  <c r="I43" i="8" s="1"/>
  <c r="H10" i="8"/>
  <c r="H38" i="8" s="1"/>
  <c r="H43" i="8" s="1"/>
  <c r="G10" i="8"/>
  <c r="G38" i="8" s="1"/>
  <c r="G43" i="8" s="1"/>
  <c r="F10" i="8"/>
  <c r="F38" i="8" s="1"/>
  <c r="F43" i="8" s="1"/>
  <c r="E10" i="8"/>
  <c r="E38" i="8" s="1"/>
  <c r="E43" i="8" s="1"/>
  <c r="D10" i="8"/>
  <c r="D38" i="8" s="1"/>
  <c r="D43" i="8" s="1"/>
  <c r="C10" i="8"/>
  <c r="K5" i="8"/>
  <c r="I5" i="8"/>
  <c r="H5" i="8"/>
  <c r="G5" i="8"/>
  <c r="F5" i="8"/>
  <c r="E5" i="8"/>
  <c r="D5" i="8"/>
  <c r="B3" i="8"/>
  <c r="B2" i="8"/>
  <c r="J60" i="7"/>
  <c r="C60" i="7"/>
  <c r="K60" i="7" s="1"/>
  <c r="K59" i="7"/>
  <c r="J59" i="7"/>
  <c r="C59" i="7"/>
  <c r="C58" i="7"/>
  <c r="C57" i="7"/>
  <c r="J56" i="7"/>
  <c r="C56" i="7"/>
  <c r="K56" i="7" s="1"/>
  <c r="J55" i="7"/>
  <c r="C55" i="7"/>
  <c r="K55" i="7" s="1"/>
  <c r="K54" i="7"/>
  <c r="J54" i="7"/>
  <c r="C54" i="7"/>
  <c r="J53" i="7"/>
  <c r="J51" i="7" s="1"/>
  <c r="C53" i="7"/>
  <c r="J52" i="7"/>
  <c r="C52" i="7"/>
  <c r="K52" i="7" s="1"/>
  <c r="I51" i="7"/>
  <c r="H51" i="7"/>
  <c r="G51" i="7"/>
  <c r="F51" i="7"/>
  <c r="E51" i="7"/>
  <c r="D51" i="7"/>
  <c r="C51" i="7"/>
  <c r="J50" i="7"/>
  <c r="C50" i="7"/>
  <c r="K50" i="7" s="1"/>
  <c r="J49" i="7"/>
  <c r="C49" i="7"/>
  <c r="K49" i="7" s="1"/>
  <c r="K48" i="7"/>
  <c r="J48" i="7"/>
  <c r="C48" i="7"/>
  <c r="J47" i="7"/>
  <c r="J45" i="7" s="1"/>
  <c r="C47" i="7"/>
  <c r="K47" i="7" s="1"/>
  <c r="J46" i="7"/>
  <c r="C46" i="7"/>
  <c r="K46" i="7" s="1"/>
  <c r="K45" i="7" s="1"/>
  <c r="I45" i="7"/>
  <c r="I57" i="7" s="1"/>
  <c r="H45" i="7"/>
  <c r="H57" i="7" s="1"/>
  <c r="G45" i="7"/>
  <c r="G57" i="7" s="1"/>
  <c r="F45" i="7"/>
  <c r="F57" i="7" s="1"/>
  <c r="E45" i="7"/>
  <c r="E57" i="7" s="1"/>
  <c r="D45" i="7"/>
  <c r="D57" i="7" s="1"/>
  <c r="C45" i="7"/>
  <c r="C43" i="7"/>
  <c r="J42" i="7"/>
  <c r="C42" i="7"/>
  <c r="K42" i="7" s="1"/>
  <c r="J41" i="7"/>
  <c r="C41" i="7"/>
  <c r="K41" i="7" s="1"/>
  <c r="J40" i="7"/>
  <c r="J39" i="7" s="1"/>
  <c r="C40" i="7"/>
  <c r="K40" i="7" s="1"/>
  <c r="I39" i="7"/>
  <c r="H39" i="7"/>
  <c r="G39" i="7"/>
  <c r="F39" i="7"/>
  <c r="E39" i="7"/>
  <c r="D39" i="7"/>
  <c r="C39" i="7"/>
  <c r="C38" i="7"/>
  <c r="J37" i="7"/>
  <c r="C37" i="7"/>
  <c r="K37" i="7" s="1"/>
  <c r="J36" i="7"/>
  <c r="K36" i="7" s="1"/>
  <c r="C36" i="7"/>
  <c r="K35" i="7"/>
  <c r="J35" i="7"/>
  <c r="C35" i="7"/>
  <c r="J34" i="7"/>
  <c r="J32" i="7" s="1"/>
  <c r="C34" i="7"/>
  <c r="K34" i="7" s="1"/>
  <c r="J33" i="7"/>
  <c r="C33" i="7"/>
  <c r="K33" i="7" s="1"/>
  <c r="K32" i="7" s="1"/>
  <c r="I32" i="7"/>
  <c r="H32" i="7"/>
  <c r="G32" i="7"/>
  <c r="F32" i="7"/>
  <c r="E32" i="7"/>
  <c r="D32" i="7"/>
  <c r="C32" i="7"/>
  <c r="J31" i="7"/>
  <c r="C31" i="7"/>
  <c r="K31" i="7" s="1"/>
  <c r="J30" i="7"/>
  <c r="C30" i="7"/>
  <c r="K30" i="7" s="1"/>
  <c r="K29" i="7"/>
  <c r="J29" i="7"/>
  <c r="C29" i="7"/>
  <c r="J28" i="7"/>
  <c r="I28" i="7"/>
  <c r="H28" i="7"/>
  <c r="G28" i="7"/>
  <c r="F28" i="7"/>
  <c r="E28" i="7"/>
  <c r="D28" i="7"/>
  <c r="C28" i="7"/>
  <c r="K27" i="7"/>
  <c r="J27" i="7"/>
  <c r="C27" i="7"/>
  <c r="J26" i="7"/>
  <c r="C26" i="7"/>
  <c r="K26" i="7" s="1"/>
  <c r="J25" i="7"/>
  <c r="C25" i="7"/>
  <c r="K25" i="7" s="1"/>
  <c r="J24" i="7"/>
  <c r="C24" i="7"/>
  <c r="K24" i="7" s="1"/>
  <c r="K23" i="7"/>
  <c r="J23" i="7"/>
  <c r="C23" i="7"/>
  <c r="J22" i="7"/>
  <c r="I22" i="7"/>
  <c r="H22" i="7"/>
  <c r="G22" i="7"/>
  <c r="F22" i="7"/>
  <c r="E22" i="7"/>
  <c r="D22" i="7"/>
  <c r="C22" i="7"/>
  <c r="K21" i="7"/>
  <c r="J21" i="7"/>
  <c r="C21" i="7"/>
  <c r="J20" i="7"/>
  <c r="C20" i="7"/>
  <c r="K20" i="7" s="1"/>
  <c r="J19" i="7"/>
  <c r="C19" i="7"/>
  <c r="K19" i="7" s="1"/>
  <c r="J18" i="7"/>
  <c r="C18" i="7"/>
  <c r="K18" i="7" s="1"/>
  <c r="K17" i="7"/>
  <c r="J17" i="7"/>
  <c r="C17" i="7"/>
  <c r="J16" i="7"/>
  <c r="C16" i="7"/>
  <c r="K16" i="7" s="1"/>
  <c r="J15" i="7"/>
  <c r="C15" i="7"/>
  <c r="K15" i="7" s="1"/>
  <c r="J14" i="7"/>
  <c r="C14" i="7"/>
  <c r="K14" i="7" s="1"/>
  <c r="K13" i="7"/>
  <c r="J13" i="7"/>
  <c r="C13" i="7"/>
  <c r="J12" i="7"/>
  <c r="C12" i="7"/>
  <c r="K12" i="7" s="1"/>
  <c r="J11" i="7"/>
  <c r="J10" i="7" s="1"/>
  <c r="J38" i="7" s="1"/>
  <c r="J43" i="7" s="1"/>
  <c r="C11" i="7"/>
  <c r="K11" i="7" s="1"/>
  <c r="K10" i="7" s="1"/>
  <c r="I10" i="7"/>
  <c r="I38" i="7" s="1"/>
  <c r="I43" i="7" s="1"/>
  <c r="H10" i="7"/>
  <c r="H38" i="7" s="1"/>
  <c r="H43" i="7" s="1"/>
  <c r="G10" i="7"/>
  <c r="G38" i="7" s="1"/>
  <c r="G43" i="7" s="1"/>
  <c r="F10" i="7"/>
  <c r="F38" i="7" s="1"/>
  <c r="F43" i="7" s="1"/>
  <c r="E10" i="7"/>
  <c r="E38" i="7" s="1"/>
  <c r="E43" i="7" s="1"/>
  <c r="D10" i="7"/>
  <c r="D38" i="7" s="1"/>
  <c r="D43" i="7" s="1"/>
  <c r="C10" i="7"/>
  <c r="K5" i="7"/>
  <c r="I5" i="7"/>
  <c r="H5" i="7"/>
  <c r="G5" i="7"/>
  <c r="F5" i="7"/>
  <c r="E5" i="7"/>
  <c r="D5" i="7"/>
  <c r="B3" i="7"/>
  <c r="B2" i="7"/>
  <c r="J60" i="6"/>
  <c r="C60" i="6"/>
  <c r="K60" i="6" s="1"/>
  <c r="K59" i="6"/>
  <c r="J59" i="6"/>
  <c r="C59" i="6"/>
  <c r="C58" i="6"/>
  <c r="C57" i="6"/>
  <c r="J56" i="6"/>
  <c r="C56" i="6"/>
  <c r="K56" i="6" s="1"/>
  <c r="J55" i="6"/>
  <c r="C55" i="6"/>
  <c r="K55" i="6" s="1"/>
  <c r="K54" i="6"/>
  <c r="J54" i="6"/>
  <c r="C54" i="6"/>
  <c r="J53" i="6"/>
  <c r="K53" i="6" s="1"/>
  <c r="C53" i="6"/>
  <c r="J52" i="6"/>
  <c r="J51" i="6" s="1"/>
  <c r="C52" i="6"/>
  <c r="K52" i="6" s="1"/>
  <c r="I51" i="6"/>
  <c r="H51" i="6"/>
  <c r="G51" i="6"/>
  <c r="F51" i="6"/>
  <c r="E51" i="6"/>
  <c r="D51" i="6"/>
  <c r="C51" i="6"/>
  <c r="J50" i="6"/>
  <c r="C50" i="6"/>
  <c r="K50" i="6" s="1"/>
  <c r="J49" i="6"/>
  <c r="C49" i="6"/>
  <c r="K49" i="6" s="1"/>
  <c r="K48" i="6"/>
  <c r="J48" i="6"/>
  <c r="C48" i="6"/>
  <c r="J47" i="6"/>
  <c r="J45" i="6" s="1"/>
  <c r="J57" i="6" s="1"/>
  <c r="C47" i="6"/>
  <c r="K47" i="6" s="1"/>
  <c r="J46" i="6"/>
  <c r="C46" i="6"/>
  <c r="K46" i="6" s="1"/>
  <c r="K45" i="6" s="1"/>
  <c r="I45" i="6"/>
  <c r="I57" i="6" s="1"/>
  <c r="H45" i="6"/>
  <c r="H57" i="6" s="1"/>
  <c r="G45" i="6"/>
  <c r="G57" i="6" s="1"/>
  <c r="F45" i="6"/>
  <c r="F57" i="6" s="1"/>
  <c r="E45" i="6"/>
  <c r="E57" i="6" s="1"/>
  <c r="D45" i="6"/>
  <c r="D57" i="6" s="1"/>
  <c r="C45" i="6"/>
  <c r="C43" i="6"/>
  <c r="J42" i="6"/>
  <c r="C42" i="6"/>
  <c r="K42" i="6" s="1"/>
  <c r="J41" i="6"/>
  <c r="C41" i="6"/>
  <c r="K41" i="6" s="1"/>
  <c r="J40" i="6"/>
  <c r="J39" i="6" s="1"/>
  <c r="C40" i="6"/>
  <c r="K40" i="6" s="1"/>
  <c r="I39" i="6"/>
  <c r="H39" i="6"/>
  <c r="G39" i="6"/>
  <c r="F39" i="6"/>
  <c r="E39" i="6"/>
  <c r="D39" i="6"/>
  <c r="C39" i="6"/>
  <c r="C38" i="6"/>
  <c r="J37" i="6"/>
  <c r="C37" i="6"/>
  <c r="K37" i="6" s="1"/>
  <c r="J36" i="6"/>
  <c r="C36" i="6"/>
  <c r="K36" i="6" s="1"/>
  <c r="K35" i="6"/>
  <c r="J35" i="6"/>
  <c r="C35" i="6"/>
  <c r="J34" i="6"/>
  <c r="J32" i="6" s="1"/>
  <c r="C34" i="6"/>
  <c r="K34" i="6" s="1"/>
  <c r="J33" i="6"/>
  <c r="C33" i="6"/>
  <c r="K33" i="6" s="1"/>
  <c r="K32" i="6" s="1"/>
  <c r="I32" i="6"/>
  <c r="H32" i="6"/>
  <c r="G32" i="6"/>
  <c r="F32" i="6"/>
  <c r="E32" i="6"/>
  <c r="D32" i="6"/>
  <c r="C32" i="6"/>
  <c r="J31" i="6"/>
  <c r="C31" i="6"/>
  <c r="K31" i="6" s="1"/>
  <c r="J30" i="6"/>
  <c r="C30" i="6"/>
  <c r="K30" i="6" s="1"/>
  <c r="K29" i="6"/>
  <c r="J29" i="6"/>
  <c r="C29" i="6"/>
  <c r="J28" i="6"/>
  <c r="I28" i="6"/>
  <c r="H28" i="6"/>
  <c r="G28" i="6"/>
  <c r="F28" i="6"/>
  <c r="E28" i="6"/>
  <c r="D28" i="6"/>
  <c r="C28" i="6"/>
  <c r="K27" i="6"/>
  <c r="J27" i="6"/>
  <c r="C27" i="6"/>
  <c r="J26" i="6"/>
  <c r="C26" i="6"/>
  <c r="K26" i="6" s="1"/>
  <c r="J25" i="6"/>
  <c r="C25" i="6"/>
  <c r="K25" i="6" s="1"/>
  <c r="J24" i="6"/>
  <c r="C24" i="6"/>
  <c r="K24" i="6" s="1"/>
  <c r="K23" i="6"/>
  <c r="J23" i="6"/>
  <c r="C23" i="6"/>
  <c r="J22" i="6"/>
  <c r="I22" i="6"/>
  <c r="H22" i="6"/>
  <c r="G22" i="6"/>
  <c r="F22" i="6"/>
  <c r="E22" i="6"/>
  <c r="D22" i="6"/>
  <c r="C22" i="6"/>
  <c r="K21" i="6"/>
  <c r="J21" i="6"/>
  <c r="C21" i="6"/>
  <c r="J20" i="6"/>
  <c r="C20" i="6"/>
  <c r="K20" i="6" s="1"/>
  <c r="J19" i="6"/>
  <c r="C19" i="6"/>
  <c r="K19" i="6" s="1"/>
  <c r="J18" i="6"/>
  <c r="C18" i="6"/>
  <c r="K18" i="6" s="1"/>
  <c r="K17" i="6"/>
  <c r="J17" i="6"/>
  <c r="C17" i="6"/>
  <c r="J16" i="6"/>
  <c r="C16" i="6"/>
  <c r="K16" i="6" s="1"/>
  <c r="J15" i="6"/>
  <c r="C15" i="6"/>
  <c r="K15" i="6" s="1"/>
  <c r="J14" i="6"/>
  <c r="C14" i="6"/>
  <c r="K14" i="6" s="1"/>
  <c r="K13" i="6"/>
  <c r="J13" i="6"/>
  <c r="C13" i="6"/>
  <c r="J12" i="6"/>
  <c r="J10" i="6" s="1"/>
  <c r="J38" i="6" s="1"/>
  <c r="J43" i="6" s="1"/>
  <c r="C12" i="6"/>
  <c r="K12" i="6" s="1"/>
  <c r="J11" i="6"/>
  <c r="C11" i="6"/>
  <c r="K11" i="6" s="1"/>
  <c r="K10" i="6" s="1"/>
  <c r="I10" i="6"/>
  <c r="I38" i="6" s="1"/>
  <c r="I43" i="6" s="1"/>
  <c r="H10" i="6"/>
  <c r="H38" i="6" s="1"/>
  <c r="H43" i="6" s="1"/>
  <c r="G10" i="6"/>
  <c r="G38" i="6" s="1"/>
  <c r="G43" i="6" s="1"/>
  <c r="F10" i="6"/>
  <c r="F38" i="6" s="1"/>
  <c r="F43" i="6" s="1"/>
  <c r="E10" i="6"/>
  <c r="E38" i="6" s="1"/>
  <c r="E43" i="6" s="1"/>
  <c r="D10" i="6"/>
  <c r="D38" i="6" s="1"/>
  <c r="D43" i="6" s="1"/>
  <c r="C10" i="6"/>
  <c r="K5" i="6"/>
  <c r="I5" i="6"/>
  <c r="H5" i="6"/>
  <c r="G5" i="6"/>
  <c r="F5" i="6"/>
  <c r="E5" i="6"/>
  <c r="D5" i="6"/>
  <c r="B2" i="6"/>
  <c r="J61" i="5"/>
  <c r="C61" i="5"/>
  <c r="K61" i="5" s="1"/>
  <c r="K60" i="5"/>
  <c r="J60" i="5"/>
  <c r="C60" i="5"/>
  <c r="C59" i="5"/>
  <c r="C58" i="5"/>
  <c r="J57" i="5"/>
  <c r="C57" i="5"/>
  <c r="K57" i="5" s="1"/>
  <c r="J56" i="5"/>
  <c r="C56" i="5"/>
  <c r="K56" i="5" s="1"/>
  <c r="K55" i="5"/>
  <c r="J55" i="5"/>
  <c r="C55" i="5"/>
  <c r="J54" i="5"/>
  <c r="K54" i="5" s="1"/>
  <c r="C54" i="5"/>
  <c r="J53" i="5"/>
  <c r="J52" i="5" s="1"/>
  <c r="C53" i="5"/>
  <c r="K53" i="5" s="1"/>
  <c r="I52" i="5"/>
  <c r="H52" i="5"/>
  <c r="G52" i="5"/>
  <c r="F52" i="5"/>
  <c r="E52" i="5"/>
  <c r="D52" i="5"/>
  <c r="C52" i="5"/>
  <c r="J51" i="5"/>
  <c r="C51" i="5"/>
  <c r="K51" i="5" s="1"/>
  <c r="J50" i="5"/>
  <c r="C50" i="5"/>
  <c r="K50" i="5" s="1"/>
  <c r="K49" i="5"/>
  <c r="J49" i="5"/>
  <c r="C49" i="5"/>
  <c r="J48" i="5"/>
  <c r="K48" i="5" s="1"/>
  <c r="C48" i="5"/>
  <c r="J47" i="5"/>
  <c r="J46" i="5" s="1"/>
  <c r="J58" i="5" s="1"/>
  <c r="C47" i="5"/>
  <c r="K47" i="5" s="1"/>
  <c r="K46" i="5" s="1"/>
  <c r="I46" i="5"/>
  <c r="I58" i="5" s="1"/>
  <c r="H46" i="5"/>
  <c r="H58" i="5" s="1"/>
  <c r="G46" i="5"/>
  <c r="G58" i="5" s="1"/>
  <c r="F46" i="5"/>
  <c r="F58" i="5" s="1"/>
  <c r="E46" i="5"/>
  <c r="E58" i="5" s="1"/>
  <c r="D46" i="5"/>
  <c r="D58" i="5" s="1"/>
  <c r="C46" i="5"/>
  <c r="C44" i="5"/>
  <c r="J43" i="5"/>
  <c r="K43" i="5" s="1"/>
  <c r="C43" i="5"/>
  <c r="J42" i="5"/>
  <c r="J40" i="5" s="1"/>
  <c r="C42" i="5"/>
  <c r="K42" i="5" s="1"/>
  <c r="J41" i="5"/>
  <c r="C41" i="5"/>
  <c r="K41" i="5" s="1"/>
  <c r="I40" i="5"/>
  <c r="H40" i="5"/>
  <c r="G40" i="5"/>
  <c r="F40" i="5"/>
  <c r="E40" i="5"/>
  <c r="D40" i="5"/>
  <c r="C40" i="5"/>
  <c r="C39" i="5"/>
  <c r="J38" i="5"/>
  <c r="C38" i="5"/>
  <c r="K38" i="5" s="1"/>
  <c r="J37" i="5"/>
  <c r="C37" i="5"/>
  <c r="K37" i="5" s="1"/>
  <c r="K36" i="5"/>
  <c r="J36" i="5"/>
  <c r="C36" i="5"/>
  <c r="J35" i="5"/>
  <c r="K35" i="5" s="1"/>
  <c r="C35" i="5"/>
  <c r="J34" i="5"/>
  <c r="J33" i="5" s="1"/>
  <c r="C34" i="5"/>
  <c r="K34" i="5" s="1"/>
  <c r="I33" i="5"/>
  <c r="H33" i="5"/>
  <c r="H39" i="5" s="1"/>
  <c r="H44" i="5" s="1"/>
  <c r="G33" i="5"/>
  <c r="F33" i="5"/>
  <c r="E33" i="5"/>
  <c r="D33" i="5"/>
  <c r="D39" i="5" s="1"/>
  <c r="D44" i="5" s="1"/>
  <c r="C33" i="5"/>
  <c r="J32" i="5"/>
  <c r="C32" i="5"/>
  <c r="K32" i="5" s="1"/>
  <c r="J31" i="5"/>
  <c r="C31" i="5"/>
  <c r="K31" i="5" s="1"/>
  <c r="K30" i="5"/>
  <c r="J30" i="5"/>
  <c r="C30" i="5"/>
  <c r="J29" i="5"/>
  <c r="K29" i="5" s="1"/>
  <c r="K28" i="5" s="1"/>
  <c r="C29" i="5"/>
  <c r="I28" i="5"/>
  <c r="H28" i="5"/>
  <c r="G28" i="5"/>
  <c r="F28" i="5"/>
  <c r="E28" i="5"/>
  <c r="D28" i="5"/>
  <c r="C28" i="5"/>
  <c r="J27" i="5"/>
  <c r="K27" i="5" s="1"/>
  <c r="C27" i="5"/>
  <c r="J26" i="5"/>
  <c r="C26" i="5"/>
  <c r="K26" i="5" s="1"/>
  <c r="J25" i="5"/>
  <c r="C25" i="5"/>
  <c r="K25" i="5" s="1"/>
  <c r="K24" i="5"/>
  <c r="J24" i="5"/>
  <c r="C24" i="5"/>
  <c r="J23" i="5"/>
  <c r="K23" i="5" s="1"/>
  <c r="K22" i="5" s="1"/>
  <c r="C23" i="5"/>
  <c r="I22" i="5"/>
  <c r="I39" i="5" s="1"/>
  <c r="I44" i="5" s="1"/>
  <c r="H22" i="5"/>
  <c r="G22" i="5"/>
  <c r="F22" i="5"/>
  <c r="E22" i="5"/>
  <c r="E39" i="5" s="1"/>
  <c r="E44" i="5" s="1"/>
  <c r="D22" i="5"/>
  <c r="C22" i="5"/>
  <c r="J21" i="5"/>
  <c r="K21" i="5" s="1"/>
  <c r="C21" i="5"/>
  <c r="J20" i="5"/>
  <c r="C20" i="5"/>
  <c r="K20" i="5" s="1"/>
  <c r="J19" i="5"/>
  <c r="C19" i="5"/>
  <c r="K19" i="5" s="1"/>
  <c r="K18" i="5"/>
  <c r="J18" i="5"/>
  <c r="C18" i="5"/>
  <c r="J17" i="5"/>
  <c r="K17" i="5" s="1"/>
  <c r="C17" i="5"/>
  <c r="J16" i="5"/>
  <c r="C16" i="5"/>
  <c r="K16" i="5" s="1"/>
  <c r="J15" i="5"/>
  <c r="C15" i="5"/>
  <c r="K15" i="5" s="1"/>
  <c r="K14" i="5"/>
  <c r="J14" i="5"/>
  <c r="C14" i="5"/>
  <c r="J13" i="5"/>
  <c r="K13" i="5" s="1"/>
  <c r="C13" i="5"/>
  <c r="J12" i="5"/>
  <c r="J10" i="5" s="1"/>
  <c r="C12" i="5"/>
  <c r="K12" i="5" s="1"/>
  <c r="J11" i="5"/>
  <c r="C11" i="5"/>
  <c r="K11" i="5" s="1"/>
  <c r="I10" i="5"/>
  <c r="H10" i="5"/>
  <c r="G10" i="5"/>
  <c r="G39" i="5" s="1"/>
  <c r="G44" i="5" s="1"/>
  <c r="F10" i="5"/>
  <c r="F39" i="5" s="1"/>
  <c r="F44" i="5" s="1"/>
  <c r="E10" i="5"/>
  <c r="D10" i="5"/>
  <c r="C10" i="5"/>
  <c r="K5" i="5"/>
  <c r="I5" i="5"/>
  <c r="H5" i="5"/>
  <c r="G5" i="5"/>
  <c r="F5" i="5"/>
  <c r="E5" i="5"/>
  <c r="D5" i="5"/>
  <c r="B3" i="5"/>
  <c r="B2" i="5"/>
  <c r="J61" i="4"/>
  <c r="C61" i="4"/>
  <c r="K61" i="4" s="1"/>
  <c r="K60" i="4"/>
  <c r="J60" i="4"/>
  <c r="C60" i="4"/>
  <c r="C59" i="4"/>
  <c r="C58" i="4"/>
  <c r="J57" i="4"/>
  <c r="C57" i="4"/>
  <c r="K57" i="4" s="1"/>
  <c r="J56" i="4"/>
  <c r="C56" i="4"/>
  <c r="K56" i="4" s="1"/>
  <c r="K55" i="4"/>
  <c r="J55" i="4"/>
  <c r="C55" i="4"/>
  <c r="J54" i="4"/>
  <c r="K54" i="4" s="1"/>
  <c r="C54" i="4"/>
  <c r="J53" i="4"/>
  <c r="J52" i="4" s="1"/>
  <c r="C53" i="4"/>
  <c r="K53" i="4" s="1"/>
  <c r="K52" i="4" s="1"/>
  <c r="I52" i="4"/>
  <c r="H52" i="4"/>
  <c r="G52" i="4"/>
  <c r="F52" i="4"/>
  <c r="E52" i="4"/>
  <c r="D52" i="4"/>
  <c r="C52" i="4"/>
  <c r="J51" i="4"/>
  <c r="C51" i="4"/>
  <c r="K51" i="4" s="1"/>
  <c r="J50" i="4"/>
  <c r="C50" i="4"/>
  <c r="K50" i="4" s="1"/>
  <c r="K49" i="4"/>
  <c r="J49" i="4"/>
  <c r="C49" i="4"/>
  <c r="J48" i="4"/>
  <c r="K48" i="4" s="1"/>
  <c r="C48" i="4"/>
  <c r="J47" i="4"/>
  <c r="J46" i="4" s="1"/>
  <c r="J58" i="4" s="1"/>
  <c r="C47" i="4"/>
  <c r="K47" i="4" s="1"/>
  <c r="K46" i="4" s="1"/>
  <c r="K58" i="4" s="1"/>
  <c r="I46" i="4"/>
  <c r="I58" i="4" s="1"/>
  <c r="H46" i="4"/>
  <c r="H58" i="4" s="1"/>
  <c r="G46" i="4"/>
  <c r="G58" i="4" s="1"/>
  <c r="F46" i="4"/>
  <c r="F58" i="4" s="1"/>
  <c r="E46" i="4"/>
  <c r="E58" i="4" s="1"/>
  <c r="D46" i="4"/>
  <c r="D58" i="4" s="1"/>
  <c r="C46" i="4"/>
  <c r="C44" i="4"/>
  <c r="J43" i="4"/>
  <c r="K43" i="4" s="1"/>
  <c r="C43" i="4"/>
  <c r="J42" i="4"/>
  <c r="J40" i="4" s="1"/>
  <c r="C42" i="4"/>
  <c r="K42" i="4" s="1"/>
  <c r="J41" i="4"/>
  <c r="C41" i="4"/>
  <c r="K41" i="4" s="1"/>
  <c r="I40" i="4"/>
  <c r="H40" i="4"/>
  <c r="G40" i="4"/>
  <c r="F40" i="4"/>
  <c r="E40" i="4"/>
  <c r="D40" i="4"/>
  <c r="C40" i="4"/>
  <c r="C39" i="4"/>
  <c r="J38" i="4"/>
  <c r="C38" i="4"/>
  <c r="K38" i="4" s="1"/>
  <c r="J37" i="4"/>
  <c r="C37" i="4"/>
  <c r="K37" i="4" s="1"/>
  <c r="K36" i="4"/>
  <c r="J36" i="4"/>
  <c r="C36" i="4"/>
  <c r="J35" i="4"/>
  <c r="K35" i="4" s="1"/>
  <c r="C35" i="4"/>
  <c r="J34" i="4"/>
  <c r="J33" i="4" s="1"/>
  <c r="C34" i="4"/>
  <c r="K34" i="4" s="1"/>
  <c r="I33" i="4"/>
  <c r="H33" i="4"/>
  <c r="H39" i="4" s="1"/>
  <c r="H44" i="4" s="1"/>
  <c r="G33" i="4"/>
  <c r="F33" i="4"/>
  <c r="E33" i="4"/>
  <c r="D33" i="4"/>
  <c r="D39" i="4" s="1"/>
  <c r="D44" i="4" s="1"/>
  <c r="C33" i="4"/>
  <c r="J32" i="4"/>
  <c r="C32" i="4"/>
  <c r="K32" i="4" s="1"/>
  <c r="J31" i="4"/>
  <c r="C31" i="4"/>
  <c r="K31" i="4" s="1"/>
  <c r="K30" i="4"/>
  <c r="J30" i="4"/>
  <c r="C30" i="4"/>
  <c r="J29" i="4"/>
  <c r="K29" i="4" s="1"/>
  <c r="K28" i="4" s="1"/>
  <c r="C29" i="4"/>
  <c r="I28" i="4"/>
  <c r="H28" i="4"/>
  <c r="G28" i="4"/>
  <c r="F28" i="4"/>
  <c r="E28" i="4"/>
  <c r="D28" i="4"/>
  <c r="C28" i="4"/>
  <c r="J27" i="4"/>
  <c r="K27" i="4" s="1"/>
  <c r="C27" i="4"/>
  <c r="J26" i="4"/>
  <c r="C26" i="4"/>
  <c r="K26" i="4" s="1"/>
  <c r="J25" i="4"/>
  <c r="C25" i="4"/>
  <c r="K25" i="4" s="1"/>
  <c r="K24" i="4"/>
  <c r="J24" i="4"/>
  <c r="C24" i="4"/>
  <c r="J23" i="4"/>
  <c r="K23" i="4" s="1"/>
  <c r="K22" i="4" s="1"/>
  <c r="C23" i="4"/>
  <c r="I22" i="4"/>
  <c r="I39" i="4" s="1"/>
  <c r="I44" i="4" s="1"/>
  <c r="H22" i="4"/>
  <c r="G22" i="4"/>
  <c r="F22" i="4"/>
  <c r="E22" i="4"/>
  <c r="E39" i="4" s="1"/>
  <c r="E44" i="4" s="1"/>
  <c r="D22" i="4"/>
  <c r="C22" i="4"/>
  <c r="J21" i="4"/>
  <c r="K21" i="4" s="1"/>
  <c r="C21" i="4"/>
  <c r="J20" i="4"/>
  <c r="C20" i="4"/>
  <c r="K20" i="4" s="1"/>
  <c r="J19" i="4"/>
  <c r="C19" i="4"/>
  <c r="K19" i="4" s="1"/>
  <c r="K18" i="4"/>
  <c r="J18" i="4"/>
  <c r="C18" i="4"/>
  <c r="J17" i="4"/>
  <c r="K17" i="4" s="1"/>
  <c r="C17" i="4"/>
  <c r="J16" i="4"/>
  <c r="C16" i="4"/>
  <c r="K16" i="4" s="1"/>
  <c r="J15" i="4"/>
  <c r="C15" i="4"/>
  <c r="K15" i="4" s="1"/>
  <c r="K14" i="4"/>
  <c r="J14" i="4"/>
  <c r="C14" i="4"/>
  <c r="J13" i="4"/>
  <c r="K13" i="4" s="1"/>
  <c r="C13" i="4"/>
  <c r="J12" i="4"/>
  <c r="C12" i="4"/>
  <c r="K12" i="4" s="1"/>
  <c r="J11" i="4"/>
  <c r="J10" i="4" s="1"/>
  <c r="C11" i="4"/>
  <c r="K11" i="4" s="1"/>
  <c r="I10" i="4"/>
  <c r="H10" i="4"/>
  <c r="G10" i="4"/>
  <c r="G39" i="4" s="1"/>
  <c r="G44" i="4" s="1"/>
  <c r="F10" i="4"/>
  <c r="F39" i="4" s="1"/>
  <c r="F44" i="4" s="1"/>
  <c r="E10" i="4"/>
  <c r="D10" i="4"/>
  <c r="C10" i="4"/>
  <c r="K5" i="4"/>
  <c r="I5" i="4"/>
  <c r="H5" i="4"/>
  <c r="G5" i="4"/>
  <c r="F5" i="4"/>
  <c r="E5" i="4"/>
  <c r="D5" i="4"/>
  <c r="B2" i="4"/>
  <c r="J158" i="3"/>
  <c r="C158" i="3"/>
  <c r="K158" i="3" s="1"/>
  <c r="K157" i="3"/>
  <c r="J157" i="3"/>
  <c r="C157" i="3"/>
  <c r="C156" i="3"/>
  <c r="C155" i="3"/>
  <c r="I154" i="3"/>
  <c r="E154" i="3"/>
  <c r="C154" i="3"/>
  <c r="J153" i="3"/>
  <c r="C153" i="3"/>
  <c r="K153" i="3" s="1"/>
  <c r="J152" i="3"/>
  <c r="C152" i="3"/>
  <c r="K152" i="3" s="1"/>
  <c r="J151" i="3"/>
  <c r="C151" i="3"/>
  <c r="K151" i="3" s="1"/>
  <c r="K150" i="3"/>
  <c r="J150" i="3"/>
  <c r="C150" i="3"/>
  <c r="J149" i="3"/>
  <c r="C149" i="3"/>
  <c r="K149" i="3" s="1"/>
  <c r="J148" i="3"/>
  <c r="C148" i="3"/>
  <c r="K148" i="3" s="1"/>
  <c r="J147" i="3"/>
  <c r="J146" i="3" s="1"/>
  <c r="C147" i="3"/>
  <c r="K147" i="3" s="1"/>
  <c r="I146" i="3"/>
  <c r="H146" i="3"/>
  <c r="G146" i="3"/>
  <c r="F146" i="3"/>
  <c r="E146" i="3"/>
  <c r="D146" i="3"/>
  <c r="C146" i="3"/>
  <c r="J145" i="3"/>
  <c r="C145" i="3"/>
  <c r="K145" i="3" s="1"/>
  <c r="K144" i="3"/>
  <c r="J144" i="3"/>
  <c r="C144" i="3"/>
  <c r="J143" i="3"/>
  <c r="C143" i="3"/>
  <c r="K143" i="3" s="1"/>
  <c r="J142" i="3"/>
  <c r="C142" i="3"/>
  <c r="K142" i="3" s="1"/>
  <c r="J141" i="3"/>
  <c r="J140" i="3" s="1"/>
  <c r="C141" i="3"/>
  <c r="K141" i="3" s="1"/>
  <c r="K140" i="3" s="1"/>
  <c r="I140" i="3"/>
  <c r="H140" i="3"/>
  <c r="G140" i="3"/>
  <c r="F140" i="3"/>
  <c r="E140" i="3"/>
  <c r="D140" i="3"/>
  <c r="C140" i="3"/>
  <c r="J139" i="3"/>
  <c r="C139" i="3"/>
  <c r="K139" i="3" s="1"/>
  <c r="K138" i="3"/>
  <c r="J138" i="3"/>
  <c r="C138" i="3"/>
  <c r="J137" i="3"/>
  <c r="J133" i="3" s="1"/>
  <c r="C137" i="3"/>
  <c r="K137" i="3" s="1"/>
  <c r="J136" i="3"/>
  <c r="C136" i="3"/>
  <c r="K136" i="3" s="1"/>
  <c r="J135" i="3"/>
  <c r="C135" i="3"/>
  <c r="K135" i="3" s="1"/>
  <c r="K134" i="3"/>
  <c r="J134" i="3"/>
  <c r="C134" i="3"/>
  <c r="I133" i="3"/>
  <c r="H133" i="3"/>
  <c r="G133" i="3"/>
  <c r="F133" i="3"/>
  <c r="E133" i="3"/>
  <c r="D133" i="3"/>
  <c r="C133" i="3"/>
  <c r="K132" i="3"/>
  <c r="J132" i="3"/>
  <c r="C132" i="3"/>
  <c r="J131" i="3"/>
  <c r="J129" i="3" s="1"/>
  <c r="C131" i="3"/>
  <c r="K131" i="3" s="1"/>
  <c r="J130" i="3"/>
  <c r="C130" i="3"/>
  <c r="K130" i="3" s="1"/>
  <c r="I129" i="3"/>
  <c r="H129" i="3"/>
  <c r="H154" i="3" s="1"/>
  <c r="G129" i="3"/>
  <c r="G154" i="3" s="1"/>
  <c r="F129" i="3"/>
  <c r="F154" i="3" s="1"/>
  <c r="E129" i="3"/>
  <c r="D129" i="3"/>
  <c r="D154" i="3" s="1"/>
  <c r="C129" i="3"/>
  <c r="C128" i="3"/>
  <c r="J127" i="3"/>
  <c r="C127" i="3"/>
  <c r="K127" i="3" s="1"/>
  <c r="J126" i="3"/>
  <c r="C126" i="3"/>
  <c r="K126" i="3" s="1"/>
  <c r="J125" i="3"/>
  <c r="C125" i="3"/>
  <c r="K125" i="3" s="1"/>
  <c r="K124" i="3"/>
  <c r="J124" i="3"/>
  <c r="C124" i="3"/>
  <c r="J123" i="3"/>
  <c r="C123" i="3"/>
  <c r="K123" i="3" s="1"/>
  <c r="J122" i="3"/>
  <c r="C122" i="3"/>
  <c r="K122" i="3" s="1"/>
  <c r="J121" i="3"/>
  <c r="C121" i="3"/>
  <c r="K121" i="3" s="1"/>
  <c r="K120" i="3"/>
  <c r="J120" i="3"/>
  <c r="C120" i="3"/>
  <c r="J119" i="3"/>
  <c r="C119" i="3"/>
  <c r="K119" i="3" s="1"/>
  <c r="J118" i="3"/>
  <c r="C118" i="3"/>
  <c r="K118" i="3" s="1"/>
  <c r="J117" i="3"/>
  <c r="C117" i="3"/>
  <c r="K117" i="3" s="1"/>
  <c r="K116" i="3"/>
  <c r="J116" i="3"/>
  <c r="C116" i="3"/>
  <c r="J115" i="3"/>
  <c r="J114" i="3" s="1"/>
  <c r="C115" i="3"/>
  <c r="K115" i="3" s="1"/>
  <c r="I114" i="3"/>
  <c r="I128" i="3" s="1"/>
  <c r="I155" i="3" s="1"/>
  <c r="H114" i="3"/>
  <c r="G114" i="3"/>
  <c r="F114" i="3"/>
  <c r="E114" i="3"/>
  <c r="E128" i="3" s="1"/>
  <c r="E155" i="3" s="1"/>
  <c r="D114" i="3"/>
  <c r="C114" i="3"/>
  <c r="J113" i="3"/>
  <c r="C113" i="3"/>
  <c r="K113" i="3" s="1"/>
  <c r="J112" i="3"/>
  <c r="C112" i="3"/>
  <c r="K112" i="3" s="1"/>
  <c r="J111" i="3"/>
  <c r="C111" i="3"/>
  <c r="K111" i="3" s="1"/>
  <c r="K110" i="3"/>
  <c r="J110" i="3"/>
  <c r="C110" i="3"/>
  <c r="J109" i="3"/>
  <c r="C109" i="3"/>
  <c r="K109" i="3" s="1"/>
  <c r="J108" i="3"/>
  <c r="C108" i="3"/>
  <c r="K108" i="3" s="1"/>
  <c r="J107" i="3"/>
  <c r="C107" i="3"/>
  <c r="K107" i="3" s="1"/>
  <c r="K106" i="3"/>
  <c r="J106" i="3"/>
  <c r="C106" i="3"/>
  <c r="J105" i="3"/>
  <c r="C105" i="3"/>
  <c r="K105" i="3" s="1"/>
  <c r="J104" i="3"/>
  <c r="C104" i="3"/>
  <c r="K104" i="3" s="1"/>
  <c r="J103" i="3"/>
  <c r="K103" i="3" s="1"/>
  <c r="C103" i="3"/>
  <c r="K102" i="3"/>
  <c r="J102" i="3"/>
  <c r="C102" i="3"/>
  <c r="J101" i="3"/>
  <c r="C101" i="3"/>
  <c r="K101" i="3" s="1"/>
  <c r="J100" i="3"/>
  <c r="C100" i="3"/>
  <c r="K100" i="3" s="1"/>
  <c r="J99" i="3"/>
  <c r="K99" i="3" s="1"/>
  <c r="C99" i="3"/>
  <c r="K98" i="3"/>
  <c r="J98" i="3"/>
  <c r="C98" i="3"/>
  <c r="J97" i="3"/>
  <c r="C97" i="3"/>
  <c r="K97" i="3" s="1"/>
  <c r="J96" i="3"/>
  <c r="C96" i="3"/>
  <c r="K96" i="3" s="1"/>
  <c r="J95" i="3"/>
  <c r="C95" i="3"/>
  <c r="K95" i="3" s="1"/>
  <c r="K94" i="3"/>
  <c r="J94" i="3"/>
  <c r="C94" i="3"/>
  <c r="J93" i="3"/>
  <c r="J128" i="3" s="1"/>
  <c r="I93" i="3"/>
  <c r="H93" i="3"/>
  <c r="H128" i="3" s="1"/>
  <c r="G93" i="3"/>
  <c r="G128" i="3" s="1"/>
  <c r="G155" i="3" s="1"/>
  <c r="F93" i="3"/>
  <c r="F128" i="3" s="1"/>
  <c r="F155" i="3" s="1"/>
  <c r="E93" i="3"/>
  <c r="D93" i="3"/>
  <c r="D128" i="3" s="1"/>
  <c r="C93" i="3"/>
  <c r="C90" i="3"/>
  <c r="C89" i="3"/>
  <c r="J88" i="3"/>
  <c r="C88" i="3"/>
  <c r="K88" i="3" s="1"/>
  <c r="J87" i="3"/>
  <c r="C87" i="3"/>
  <c r="K87" i="3" s="1"/>
  <c r="K86" i="3"/>
  <c r="J86" i="3"/>
  <c r="C86" i="3"/>
  <c r="J85" i="3"/>
  <c r="C85" i="3"/>
  <c r="K85" i="3" s="1"/>
  <c r="J84" i="3"/>
  <c r="C84" i="3"/>
  <c r="K84" i="3" s="1"/>
  <c r="J83" i="3"/>
  <c r="J82" i="3" s="1"/>
  <c r="C83" i="3"/>
  <c r="K83" i="3" s="1"/>
  <c r="I82" i="3"/>
  <c r="H82" i="3"/>
  <c r="G82" i="3"/>
  <c r="F82" i="3"/>
  <c r="E82" i="3"/>
  <c r="D82" i="3"/>
  <c r="C82" i="3"/>
  <c r="J81" i="3"/>
  <c r="C81" i="3"/>
  <c r="K81" i="3" s="1"/>
  <c r="K80" i="3"/>
  <c r="J80" i="3"/>
  <c r="C80" i="3"/>
  <c r="J79" i="3"/>
  <c r="J78" i="3" s="1"/>
  <c r="C79" i="3"/>
  <c r="K79" i="3" s="1"/>
  <c r="K78" i="3" s="1"/>
  <c r="I78" i="3"/>
  <c r="H78" i="3"/>
  <c r="G78" i="3"/>
  <c r="F78" i="3"/>
  <c r="E78" i="3"/>
  <c r="D78" i="3"/>
  <c r="C78" i="3"/>
  <c r="J77" i="3"/>
  <c r="J75" i="3" s="1"/>
  <c r="C77" i="3"/>
  <c r="K77" i="3" s="1"/>
  <c r="J76" i="3"/>
  <c r="C76" i="3"/>
  <c r="K76" i="3" s="1"/>
  <c r="K75" i="3" s="1"/>
  <c r="I75" i="3"/>
  <c r="H75" i="3"/>
  <c r="H89" i="3" s="1"/>
  <c r="G75" i="3"/>
  <c r="F75" i="3"/>
  <c r="E75" i="3"/>
  <c r="D75" i="3"/>
  <c r="D89" i="3" s="1"/>
  <c r="C75" i="3"/>
  <c r="J74" i="3"/>
  <c r="C74" i="3"/>
  <c r="K74" i="3" s="1"/>
  <c r="J73" i="3"/>
  <c r="C73" i="3"/>
  <c r="K73" i="3" s="1"/>
  <c r="K72" i="3"/>
  <c r="J72" i="3"/>
  <c r="C72" i="3"/>
  <c r="J71" i="3"/>
  <c r="J70" i="3" s="1"/>
  <c r="C71" i="3"/>
  <c r="K71" i="3" s="1"/>
  <c r="I70" i="3"/>
  <c r="H70" i="3"/>
  <c r="G70" i="3"/>
  <c r="F70" i="3"/>
  <c r="E70" i="3"/>
  <c r="D70" i="3"/>
  <c r="C70" i="3"/>
  <c r="J69" i="3"/>
  <c r="C69" i="3"/>
  <c r="K69" i="3" s="1"/>
  <c r="J68" i="3"/>
  <c r="C68" i="3"/>
  <c r="K68" i="3" s="1"/>
  <c r="J67" i="3"/>
  <c r="K67" i="3" s="1"/>
  <c r="C67" i="3"/>
  <c r="I66" i="3"/>
  <c r="I89" i="3" s="1"/>
  <c r="H66" i="3"/>
  <c r="G66" i="3"/>
  <c r="G89" i="3" s="1"/>
  <c r="F66" i="3"/>
  <c r="F89" i="3" s="1"/>
  <c r="E66" i="3"/>
  <c r="E89" i="3" s="1"/>
  <c r="D66" i="3"/>
  <c r="C66" i="3"/>
  <c r="C65" i="3"/>
  <c r="J64" i="3"/>
  <c r="C64" i="3"/>
  <c r="K64" i="3" s="1"/>
  <c r="J63" i="3"/>
  <c r="C63" i="3"/>
  <c r="K63" i="3" s="1"/>
  <c r="K62" i="3"/>
  <c r="J62" i="3"/>
  <c r="C62" i="3"/>
  <c r="J61" i="3"/>
  <c r="J60" i="3" s="1"/>
  <c r="C61" i="3"/>
  <c r="K61" i="3" s="1"/>
  <c r="I60" i="3"/>
  <c r="H60" i="3"/>
  <c r="G60" i="3"/>
  <c r="F60" i="3"/>
  <c r="E60" i="3"/>
  <c r="D60" i="3"/>
  <c r="C60" i="3"/>
  <c r="J59" i="3"/>
  <c r="C59" i="3"/>
  <c r="K59" i="3" s="1"/>
  <c r="J58" i="3"/>
  <c r="C58" i="3"/>
  <c r="K58" i="3" s="1"/>
  <c r="J57" i="3"/>
  <c r="C57" i="3"/>
  <c r="K57" i="3" s="1"/>
  <c r="K56" i="3"/>
  <c r="J56" i="3"/>
  <c r="C56" i="3"/>
  <c r="J55" i="3"/>
  <c r="I55" i="3"/>
  <c r="H55" i="3"/>
  <c r="G55" i="3"/>
  <c r="F55" i="3"/>
  <c r="E55" i="3"/>
  <c r="D55" i="3"/>
  <c r="C55" i="3"/>
  <c r="K54" i="3"/>
  <c r="J54" i="3"/>
  <c r="C54" i="3"/>
  <c r="J53" i="3"/>
  <c r="C53" i="3"/>
  <c r="K53" i="3" s="1"/>
  <c r="J52" i="3"/>
  <c r="C52" i="3"/>
  <c r="K52" i="3" s="1"/>
  <c r="J51" i="3"/>
  <c r="C51" i="3"/>
  <c r="K51" i="3" s="1"/>
  <c r="K50" i="3"/>
  <c r="J50" i="3"/>
  <c r="C50" i="3"/>
  <c r="J49" i="3"/>
  <c r="I49" i="3"/>
  <c r="H49" i="3"/>
  <c r="G49" i="3"/>
  <c r="F49" i="3"/>
  <c r="E49" i="3"/>
  <c r="D49" i="3"/>
  <c r="C49" i="3"/>
  <c r="K48" i="3"/>
  <c r="J48" i="3"/>
  <c r="C48" i="3"/>
  <c r="J47" i="3"/>
  <c r="C47" i="3"/>
  <c r="K47" i="3" s="1"/>
  <c r="J46" i="3"/>
  <c r="C46" i="3"/>
  <c r="K46" i="3" s="1"/>
  <c r="J45" i="3"/>
  <c r="K45" i="3" s="1"/>
  <c r="C45" i="3"/>
  <c r="K44" i="3"/>
  <c r="J44" i="3"/>
  <c r="C44" i="3"/>
  <c r="J43" i="3"/>
  <c r="C43" i="3"/>
  <c r="K43" i="3" s="1"/>
  <c r="J42" i="3"/>
  <c r="C42" i="3"/>
  <c r="K42" i="3" s="1"/>
  <c r="J41" i="3"/>
  <c r="C41" i="3"/>
  <c r="K41" i="3" s="1"/>
  <c r="K40" i="3"/>
  <c r="J40" i="3"/>
  <c r="C40" i="3"/>
  <c r="J39" i="3"/>
  <c r="J37" i="3" s="1"/>
  <c r="C39" i="3"/>
  <c r="K39" i="3" s="1"/>
  <c r="J38" i="3"/>
  <c r="C38" i="3"/>
  <c r="K38" i="3" s="1"/>
  <c r="I37" i="3"/>
  <c r="H37" i="3"/>
  <c r="G37" i="3"/>
  <c r="F37" i="3"/>
  <c r="E37" i="3"/>
  <c r="D37" i="3"/>
  <c r="C37" i="3"/>
  <c r="J36" i="3"/>
  <c r="C36" i="3"/>
  <c r="K36" i="3" s="1"/>
  <c r="B36" i="3"/>
  <c r="J35" i="3"/>
  <c r="C35" i="3"/>
  <c r="K35" i="3" s="1"/>
  <c r="B35" i="3"/>
  <c r="J34" i="3"/>
  <c r="C34" i="3"/>
  <c r="K34" i="3" s="1"/>
  <c r="B34" i="3"/>
  <c r="J33" i="3"/>
  <c r="C33" i="3"/>
  <c r="K33" i="3" s="1"/>
  <c r="B33" i="3"/>
  <c r="J32" i="3"/>
  <c r="C32" i="3"/>
  <c r="K32" i="3" s="1"/>
  <c r="B32" i="3"/>
  <c r="J31" i="3"/>
  <c r="C31" i="3"/>
  <c r="K31" i="3" s="1"/>
  <c r="B31" i="3"/>
  <c r="J30" i="3"/>
  <c r="C30" i="3"/>
  <c r="K30" i="3" s="1"/>
  <c r="B30" i="3"/>
  <c r="J29" i="3"/>
  <c r="I29" i="3"/>
  <c r="H29" i="3"/>
  <c r="G29" i="3"/>
  <c r="F29" i="3"/>
  <c r="E29" i="3"/>
  <c r="D29" i="3"/>
  <c r="C29" i="3"/>
  <c r="J28" i="3"/>
  <c r="C28" i="3"/>
  <c r="K28" i="3" s="1"/>
  <c r="J27" i="3"/>
  <c r="C27" i="3"/>
  <c r="K27" i="3" s="1"/>
  <c r="K26" i="3"/>
  <c r="J26" i="3"/>
  <c r="C26" i="3"/>
  <c r="K25" i="3"/>
  <c r="J25" i="3"/>
  <c r="C25" i="3"/>
  <c r="J24" i="3"/>
  <c r="C24" i="3"/>
  <c r="K24" i="3" s="1"/>
  <c r="J23" i="3"/>
  <c r="J22" i="3" s="1"/>
  <c r="C23" i="3"/>
  <c r="K23" i="3" s="1"/>
  <c r="K22" i="3" s="1"/>
  <c r="I22" i="3"/>
  <c r="H22" i="3"/>
  <c r="H65" i="3" s="1"/>
  <c r="H90" i="3" s="1"/>
  <c r="G22" i="3"/>
  <c r="F22" i="3"/>
  <c r="E22" i="3"/>
  <c r="D22" i="3"/>
  <c r="D65" i="3" s="1"/>
  <c r="D90" i="3" s="1"/>
  <c r="C22" i="3"/>
  <c r="J21" i="3"/>
  <c r="C21" i="3"/>
  <c r="K21" i="3" s="1"/>
  <c r="K20" i="3"/>
  <c r="J20" i="3"/>
  <c r="C20" i="3"/>
  <c r="K19" i="3"/>
  <c r="J19" i="3"/>
  <c r="C19" i="3"/>
  <c r="J18" i="3"/>
  <c r="J15" i="3" s="1"/>
  <c r="C18" i="3"/>
  <c r="K18" i="3" s="1"/>
  <c r="J17" i="3"/>
  <c r="C17" i="3"/>
  <c r="K17" i="3" s="1"/>
  <c r="K15" i="3" s="1"/>
  <c r="K16" i="3"/>
  <c r="J16" i="3"/>
  <c r="C16" i="3"/>
  <c r="I15" i="3"/>
  <c r="H15" i="3"/>
  <c r="G15" i="3"/>
  <c r="F15" i="3"/>
  <c r="E15" i="3"/>
  <c r="D15" i="3"/>
  <c r="C15" i="3"/>
  <c r="K14" i="3"/>
  <c r="J14" i="3"/>
  <c r="C14" i="3"/>
  <c r="K13" i="3"/>
  <c r="J13" i="3"/>
  <c r="C13" i="3"/>
  <c r="J12" i="3"/>
  <c r="C12" i="3"/>
  <c r="K12" i="3" s="1"/>
  <c r="J11" i="3"/>
  <c r="C11" i="3"/>
  <c r="K11" i="3" s="1"/>
  <c r="K10" i="3"/>
  <c r="J10" i="3"/>
  <c r="C10" i="3"/>
  <c r="K9" i="3"/>
  <c r="K8" i="3" s="1"/>
  <c r="J9" i="3"/>
  <c r="C9" i="3"/>
  <c r="J8" i="3"/>
  <c r="I8" i="3"/>
  <c r="I65" i="3" s="1"/>
  <c r="I90" i="3" s="1"/>
  <c r="H8" i="3"/>
  <c r="G8" i="3"/>
  <c r="G65" i="3" s="1"/>
  <c r="G90" i="3" s="1"/>
  <c r="F8" i="3"/>
  <c r="F65" i="3" s="1"/>
  <c r="E8" i="3"/>
  <c r="E65" i="3" s="1"/>
  <c r="E90" i="3" s="1"/>
  <c r="D8" i="3"/>
  <c r="C8" i="3"/>
  <c r="I5" i="3"/>
  <c r="H5" i="3"/>
  <c r="G5" i="3"/>
  <c r="F5" i="3"/>
  <c r="E5" i="3"/>
  <c r="D5" i="3"/>
  <c r="C5" i="3"/>
  <c r="K4" i="3"/>
  <c r="B2" i="3"/>
  <c r="J158" i="2"/>
  <c r="C158" i="2"/>
  <c r="K158" i="2" s="1"/>
  <c r="K157" i="2"/>
  <c r="J157" i="2"/>
  <c r="C157" i="2"/>
  <c r="C156" i="2"/>
  <c r="C155" i="2"/>
  <c r="I154" i="2"/>
  <c r="E154" i="2"/>
  <c r="C154" i="2"/>
  <c r="J153" i="2"/>
  <c r="K153" i="2" s="1"/>
  <c r="C153" i="2"/>
  <c r="J152" i="2"/>
  <c r="C152" i="2"/>
  <c r="K152" i="2" s="1"/>
  <c r="J151" i="2"/>
  <c r="C151" i="2"/>
  <c r="K151" i="2" s="1"/>
  <c r="K150" i="2"/>
  <c r="J150" i="2"/>
  <c r="C150" i="2"/>
  <c r="J149" i="2"/>
  <c r="K149" i="2" s="1"/>
  <c r="C149" i="2"/>
  <c r="J148" i="2"/>
  <c r="C148" i="2"/>
  <c r="K148" i="2" s="1"/>
  <c r="J147" i="2"/>
  <c r="J146" i="2" s="1"/>
  <c r="C147" i="2"/>
  <c r="K147" i="2" s="1"/>
  <c r="I146" i="2"/>
  <c r="H146" i="2"/>
  <c r="G146" i="2"/>
  <c r="F146" i="2"/>
  <c r="E146" i="2"/>
  <c r="D146" i="2"/>
  <c r="C146" i="2"/>
  <c r="J145" i="2"/>
  <c r="C145" i="2"/>
  <c r="K145" i="2" s="1"/>
  <c r="K144" i="2"/>
  <c r="J144" i="2"/>
  <c r="C144" i="2"/>
  <c r="J143" i="2"/>
  <c r="C143" i="2"/>
  <c r="K143" i="2" s="1"/>
  <c r="J142" i="2"/>
  <c r="C142" i="2"/>
  <c r="K142" i="2" s="1"/>
  <c r="J141" i="2"/>
  <c r="J140" i="2" s="1"/>
  <c r="C141" i="2"/>
  <c r="K141" i="2" s="1"/>
  <c r="K140" i="2" s="1"/>
  <c r="I140" i="2"/>
  <c r="H140" i="2"/>
  <c r="G140" i="2"/>
  <c r="F140" i="2"/>
  <c r="E140" i="2"/>
  <c r="D140" i="2"/>
  <c r="C140" i="2"/>
  <c r="J139" i="2"/>
  <c r="C139" i="2"/>
  <c r="K139" i="2" s="1"/>
  <c r="K138" i="2"/>
  <c r="J138" i="2"/>
  <c r="C138" i="2"/>
  <c r="J137" i="2"/>
  <c r="J133" i="2" s="1"/>
  <c r="C137" i="2"/>
  <c r="J136" i="2"/>
  <c r="C136" i="2"/>
  <c r="K136" i="2" s="1"/>
  <c r="J135" i="2"/>
  <c r="C135" i="2"/>
  <c r="K135" i="2" s="1"/>
  <c r="K134" i="2"/>
  <c r="J134" i="2"/>
  <c r="C134" i="2"/>
  <c r="I133" i="2"/>
  <c r="H133" i="2"/>
  <c r="G133" i="2"/>
  <c r="F133" i="2"/>
  <c r="E133" i="2"/>
  <c r="D133" i="2"/>
  <c r="C133" i="2"/>
  <c r="K132" i="2"/>
  <c r="J132" i="2"/>
  <c r="C132" i="2"/>
  <c r="J131" i="2"/>
  <c r="J129" i="2" s="1"/>
  <c r="C131" i="2"/>
  <c r="K131" i="2" s="1"/>
  <c r="J130" i="2"/>
  <c r="C130" i="2"/>
  <c r="K130" i="2" s="1"/>
  <c r="I129" i="2"/>
  <c r="H129" i="2"/>
  <c r="H154" i="2" s="1"/>
  <c r="G129" i="2"/>
  <c r="G154" i="2" s="1"/>
  <c r="F129" i="2"/>
  <c r="F154" i="2" s="1"/>
  <c r="E129" i="2"/>
  <c r="D129" i="2"/>
  <c r="D154" i="2" s="1"/>
  <c r="C129" i="2"/>
  <c r="C128" i="2"/>
  <c r="J127" i="2"/>
  <c r="C127" i="2"/>
  <c r="K127" i="2" s="1"/>
  <c r="J126" i="2"/>
  <c r="C126" i="2"/>
  <c r="K126" i="2" s="1"/>
  <c r="J125" i="2"/>
  <c r="C125" i="2"/>
  <c r="K125" i="2" s="1"/>
  <c r="K124" i="2"/>
  <c r="J124" i="2"/>
  <c r="C124" i="2"/>
  <c r="J123" i="2"/>
  <c r="C123" i="2"/>
  <c r="K123" i="2" s="1"/>
  <c r="J122" i="2"/>
  <c r="C122" i="2"/>
  <c r="K122" i="2" s="1"/>
  <c r="J121" i="2"/>
  <c r="C121" i="2"/>
  <c r="K121" i="2" s="1"/>
  <c r="K120" i="2"/>
  <c r="J120" i="2"/>
  <c r="C120" i="2"/>
  <c r="J119" i="2"/>
  <c r="C119" i="2"/>
  <c r="K119" i="2" s="1"/>
  <c r="J118" i="2"/>
  <c r="C118" i="2"/>
  <c r="K118" i="2" s="1"/>
  <c r="J117" i="2"/>
  <c r="C117" i="2"/>
  <c r="K117" i="2" s="1"/>
  <c r="K116" i="2"/>
  <c r="J116" i="2"/>
  <c r="C116" i="2"/>
  <c r="J115" i="2"/>
  <c r="J114" i="2" s="1"/>
  <c r="C115" i="2"/>
  <c r="K115" i="2" s="1"/>
  <c r="I114" i="2"/>
  <c r="I128" i="2" s="1"/>
  <c r="I155" i="2" s="1"/>
  <c r="H114" i="2"/>
  <c r="G114" i="2"/>
  <c r="F114" i="2"/>
  <c r="E114" i="2"/>
  <c r="E128" i="2" s="1"/>
  <c r="E155" i="2" s="1"/>
  <c r="D114" i="2"/>
  <c r="C114" i="2"/>
  <c r="J113" i="2"/>
  <c r="C113" i="2"/>
  <c r="K113" i="2" s="1"/>
  <c r="J112" i="2"/>
  <c r="C112" i="2"/>
  <c r="K112" i="2" s="1"/>
  <c r="J111" i="2"/>
  <c r="C111" i="2"/>
  <c r="K111" i="2" s="1"/>
  <c r="K110" i="2"/>
  <c r="J110" i="2"/>
  <c r="C110" i="2"/>
  <c r="J109" i="2"/>
  <c r="K109" i="2" s="1"/>
  <c r="C109" i="2"/>
  <c r="J108" i="2"/>
  <c r="C108" i="2"/>
  <c r="K108" i="2" s="1"/>
  <c r="J107" i="2"/>
  <c r="C107" i="2"/>
  <c r="K107" i="2" s="1"/>
  <c r="K106" i="2"/>
  <c r="J106" i="2"/>
  <c r="C106" i="2"/>
  <c r="J105" i="2"/>
  <c r="C105" i="2"/>
  <c r="K105" i="2" s="1"/>
  <c r="J104" i="2"/>
  <c r="C104" i="2"/>
  <c r="K104" i="2" s="1"/>
  <c r="J103" i="2"/>
  <c r="C103" i="2"/>
  <c r="K103" i="2" s="1"/>
  <c r="K102" i="2"/>
  <c r="J102" i="2"/>
  <c r="C102" i="2"/>
  <c r="J101" i="2"/>
  <c r="C101" i="2"/>
  <c r="K101" i="2" s="1"/>
  <c r="J100" i="2"/>
  <c r="C100" i="2"/>
  <c r="K100" i="2" s="1"/>
  <c r="J99" i="2"/>
  <c r="C99" i="2"/>
  <c r="K99" i="2" s="1"/>
  <c r="K98" i="2"/>
  <c r="J98" i="2"/>
  <c r="C98" i="2"/>
  <c r="J97" i="2"/>
  <c r="C97" i="2"/>
  <c r="K97" i="2" s="1"/>
  <c r="J96" i="2"/>
  <c r="C96" i="2"/>
  <c r="K96" i="2" s="1"/>
  <c r="J95" i="2"/>
  <c r="C95" i="2"/>
  <c r="K95" i="2" s="1"/>
  <c r="K94" i="2"/>
  <c r="J94" i="2"/>
  <c r="C94" i="2"/>
  <c r="J93" i="2"/>
  <c r="J128" i="2" s="1"/>
  <c r="I93" i="2"/>
  <c r="H93" i="2"/>
  <c r="H128" i="2" s="1"/>
  <c r="G93" i="2"/>
  <c r="G128" i="2" s="1"/>
  <c r="G155" i="2" s="1"/>
  <c r="F93" i="2"/>
  <c r="F128" i="2" s="1"/>
  <c r="F155" i="2" s="1"/>
  <c r="E93" i="2"/>
  <c r="D93" i="2"/>
  <c r="D128" i="2" s="1"/>
  <c r="C93" i="2"/>
  <c r="C90" i="2"/>
  <c r="C89" i="2"/>
  <c r="J88" i="2"/>
  <c r="C88" i="2"/>
  <c r="K88" i="2" s="1"/>
  <c r="J87" i="2"/>
  <c r="C87" i="2"/>
  <c r="K87" i="2" s="1"/>
  <c r="K86" i="2"/>
  <c r="J86" i="2"/>
  <c r="C86" i="2"/>
  <c r="J85" i="2"/>
  <c r="C85" i="2"/>
  <c r="K85" i="2" s="1"/>
  <c r="J84" i="2"/>
  <c r="C84" i="2"/>
  <c r="K84" i="2" s="1"/>
  <c r="J83" i="2"/>
  <c r="J82" i="2" s="1"/>
  <c r="C83" i="2"/>
  <c r="K83" i="2" s="1"/>
  <c r="I82" i="2"/>
  <c r="H82" i="2"/>
  <c r="G82" i="2"/>
  <c r="F82" i="2"/>
  <c r="E82" i="2"/>
  <c r="D82" i="2"/>
  <c r="C82" i="2"/>
  <c r="J81" i="2"/>
  <c r="C81" i="2"/>
  <c r="K81" i="2" s="1"/>
  <c r="K80" i="2"/>
  <c r="J80" i="2"/>
  <c r="C80" i="2"/>
  <c r="J79" i="2"/>
  <c r="J78" i="2" s="1"/>
  <c r="C79" i="2"/>
  <c r="K79" i="2" s="1"/>
  <c r="K78" i="2" s="1"/>
  <c r="I78" i="2"/>
  <c r="H78" i="2"/>
  <c r="G78" i="2"/>
  <c r="F78" i="2"/>
  <c r="E78" i="2"/>
  <c r="D78" i="2"/>
  <c r="C78" i="2"/>
  <c r="J77" i="2"/>
  <c r="J75" i="2" s="1"/>
  <c r="C77" i="2"/>
  <c r="K77" i="2" s="1"/>
  <c r="J76" i="2"/>
  <c r="C76" i="2"/>
  <c r="K76" i="2" s="1"/>
  <c r="K75" i="2" s="1"/>
  <c r="I75" i="2"/>
  <c r="H75" i="2"/>
  <c r="H89" i="2" s="1"/>
  <c r="G75" i="2"/>
  <c r="F75" i="2"/>
  <c r="E75" i="2"/>
  <c r="D75" i="2"/>
  <c r="D89" i="2" s="1"/>
  <c r="C75" i="2"/>
  <c r="J74" i="2"/>
  <c r="C74" i="2"/>
  <c r="K74" i="2" s="1"/>
  <c r="J73" i="2"/>
  <c r="C73" i="2"/>
  <c r="K73" i="2" s="1"/>
  <c r="K72" i="2"/>
  <c r="J72" i="2"/>
  <c r="C72" i="2"/>
  <c r="J71" i="2"/>
  <c r="J70" i="2" s="1"/>
  <c r="C71" i="2"/>
  <c r="K71" i="2" s="1"/>
  <c r="I70" i="2"/>
  <c r="H70" i="2"/>
  <c r="G70" i="2"/>
  <c r="F70" i="2"/>
  <c r="E70" i="2"/>
  <c r="D70" i="2"/>
  <c r="C70" i="2"/>
  <c r="J69" i="2"/>
  <c r="C69" i="2"/>
  <c r="K69" i="2" s="1"/>
  <c r="J68" i="2"/>
  <c r="C68" i="2"/>
  <c r="K68" i="2" s="1"/>
  <c r="J67" i="2"/>
  <c r="J66" i="2" s="1"/>
  <c r="C67" i="2"/>
  <c r="K67" i="2" s="1"/>
  <c r="K66" i="2" s="1"/>
  <c r="I66" i="2"/>
  <c r="I89" i="2" s="1"/>
  <c r="H66" i="2"/>
  <c r="G66" i="2"/>
  <c r="G89" i="2" s="1"/>
  <c r="F66" i="2"/>
  <c r="F89" i="2" s="1"/>
  <c r="E66" i="2"/>
  <c r="E89" i="2" s="1"/>
  <c r="D66" i="2"/>
  <c r="C66" i="2"/>
  <c r="C65" i="2"/>
  <c r="J64" i="2"/>
  <c r="C64" i="2"/>
  <c r="K64" i="2" s="1"/>
  <c r="J63" i="2"/>
  <c r="C63" i="2"/>
  <c r="K63" i="2" s="1"/>
  <c r="K62" i="2"/>
  <c r="J62" i="2"/>
  <c r="C62" i="2"/>
  <c r="J61" i="2"/>
  <c r="K61" i="2" s="1"/>
  <c r="K60" i="2" s="1"/>
  <c r="C61" i="2"/>
  <c r="I60" i="2"/>
  <c r="H60" i="2"/>
  <c r="G60" i="2"/>
  <c r="F60" i="2"/>
  <c r="E60" i="2"/>
  <c r="D60" i="2"/>
  <c r="C60" i="2"/>
  <c r="J59" i="2"/>
  <c r="C59" i="2"/>
  <c r="K59" i="2" s="1"/>
  <c r="J58" i="2"/>
  <c r="C58" i="2"/>
  <c r="K58" i="2" s="1"/>
  <c r="J57" i="2"/>
  <c r="C57" i="2"/>
  <c r="K57" i="2" s="1"/>
  <c r="K56" i="2"/>
  <c r="J56" i="2"/>
  <c r="C56" i="2"/>
  <c r="J55" i="2"/>
  <c r="I55" i="2"/>
  <c r="H55" i="2"/>
  <c r="G55" i="2"/>
  <c r="F55" i="2"/>
  <c r="E55" i="2"/>
  <c r="D55" i="2"/>
  <c r="C55" i="2"/>
  <c r="K54" i="2"/>
  <c r="J54" i="2"/>
  <c r="C54" i="2"/>
  <c r="J53" i="2"/>
  <c r="J49" i="2" s="1"/>
  <c r="C53" i="2"/>
  <c r="K53" i="2" s="1"/>
  <c r="J52" i="2"/>
  <c r="C52" i="2"/>
  <c r="K52" i="2" s="1"/>
  <c r="J51" i="2"/>
  <c r="C51" i="2"/>
  <c r="K51" i="2" s="1"/>
  <c r="K50" i="2"/>
  <c r="J50" i="2"/>
  <c r="C50" i="2"/>
  <c r="I49" i="2"/>
  <c r="H49" i="2"/>
  <c r="G49" i="2"/>
  <c r="F49" i="2"/>
  <c r="E49" i="2"/>
  <c r="D49" i="2"/>
  <c r="C49" i="2"/>
  <c r="K48" i="2"/>
  <c r="J48" i="2"/>
  <c r="C48" i="2"/>
  <c r="J47" i="2"/>
  <c r="C47" i="2"/>
  <c r="K47" i="2" s="1"/>
  <c r="J46" i="2"/>
  <c r="C46" i="2"/>
  <c r="K46" i="2" s="1"/>
  <c r="J45" i="2"/>
  <c r="C45" i="2"/>
  <c r="K45" i="2" s="1"/>
  <c r="K44" i="2"/>
  <c r="J44" i="2"/>
  <c r="C44" i="2"/>
  <c r="J43" i="2"/>
  <c r="C43" i="2"/>
  <c r="K43" i="2" s="1"/>
  <c r="J42" i="2"/>
  <c r="C42" i="2"/>
  <c r="K42" i="2" s="1"/>
  <c r="J41" i="2"/>
  <c r="C41" i="2"/>
  <c r="K41" i="2" s="1"/>
  <c r="K40" i="2"/>
  <c r="J40" i="2"/>
  <c r="C40" i="2"/>
  <c r="J39" i="2"/>
  <c r="J37" i="2" s="1"/>
  <c r="C39" i="2"/>
  <c r="K39" i="2" s="1"/>
  <c r="J38" i="2"/>
  <c r="C38" i="2"/>
  <c r="K38" i="2" s="1"/>
  <c r="I37" i="2"/>
  <c r="H37" i="2"/>
  <c r="G37" i="2"/>
  <c r="F37" i="2"/>
  <c r="E37" i="2"/>
  <c r="D37" i="2"/>
  <c r="C37" i="2"/>
  <c r="J36" i="2"/>
  <c r="C36" i="2"/>
  <c r="K36" i="2" s="1"/>
  <c r="B36" i="2"/>
  <c r="J35" i="2"/>
  <c r="C35" i="2"/>
  <c r="K35" i="2" s="1"/>
  <c r="B35" i="2"/>
  <c r="J34" i="2"/>
  <c r="C34" i="2"/>
  <c r="K34" i="2" s="1"/>
  <c r="B34" i="2"/>
  <c r="J33" i="2"/>
  <c r="C33" i="2"/>
  <c r="K33" i="2" s="1"/>
  <c r="B33" i="2"/>
  <c r="J32" i="2"/>
  <c r="C32" i="2"/>
  <c r="K32" i="2" s="1"/>
  <c r="B32" i="2"/>
  <c r="J31" i="2"/>
  <c r="C31" i="2"/>
  <c r="K31" i="2" s="1"/>
  <c r="B31" i="2"/>
  <c r="J30" i="2"/>
  <c r="C30" i="2"/>
  <c r="K30" i="2" s="1"/>
  <c r="K29" i="2" s="1"/>
  <c r="B30" i="2"/>
  <c r="J29" i="2"/>
  <c r="I29" i="2"/>
  <c r="H29" i="2"/>
  <c r="G29" i="2"/>
  <c r="F29" i="2"/>
  <c r="E29" i="2"/>
  <c r="D29" i="2"/>
  <c r="C29" i="2"/>
  <c r="J28" i="2"/>
  <c r="C28" i="2"/>
  <c r="K28" i="2" s="1"/>
  <c r="J27" i="2"/>
  <c r="C27" i="2"/>
  <c r="K27" i="2" s="1"/>
  <c r="K26" i="2"/>
  <c r="J26" i="2"/>
  <c r="C26" i="2"/>
  <c r="K25" i="2"/>
  <c r="J25" i="2"/>
  <c r="C25" i="2"/>
  <c r="J24" i="2"/>
  <c r="J22" i="2" s="1"/>
  <c r="C24" i="2"/>
  <c r="K24" i="2" s="1"/>
  <c r="J23" i="2"/>
  <c r="C23" i="2"/>
  <c r="K23" i="2" s="1"/>
  <c r="K22" i="2" s="1"/>
  <c r="I22" i="2"/>
  <c r="H22" i="2"/>
  <c r="H65" i="2" s="1"/>
  <c r="H90" i="2" s="1"/>
  <c r="G22" i="2"/>
  <c r="F22" i="2"/>
  <c r="E22" i="2"/>
  <c r="D22" i="2"/>
  <c r="D65" i="2" s="1"/>
  <c r="D90" i="2" s="1"/>
  <c r="C22" i="2"/>
  <c r="J21" i="2"/>
  <c r="C21" i="2"/>
  <c r="K21" i="2" s="1"/>
  <c r="K20" i="2"/>
  <c r="J20" i="2"/>
  <c r="C20" i="2"/>
  <c r="K19" i="2"/>
  <c r="J19" i="2"/>
  <c r="C19" i="2"/>
  <c r="J18" i="2"/>
  <c r="J15" i="2" s="1"/>
  <c r="C18" i="2"/>
  <c r="K18" i="2" s="1"/>
  <c r="J17" i="2"/>
  <c r="C17" i="2"/>
  <c r="K17" i="2" s="1"/>
  <c r="K16" i="2"/>
  <c r="J16" i="2"/>
  <c r="C16" i="2"/>
  <c r="I15" i="2"/>
  <c r="H15" i="2"/>
  <c r="G15" i="2"/>
  <c r="F15" i="2"/>
  <c r="E15" i="2"/>
  <c r="D15" i="2"/>
  <c r="C15" i="2"/>
  <c r="K14" i="2"/>
  <c r="J14" i="2"/>
  <c r="C14" i="2"/>
  <c r="K13" i="2"/>
  <c r="J13" i="2"/>
  <c r="C13" i="2"/>
  <c r="J12" i="2"/>
  <c r="C12" i="2"/>
  <c r="K12" i="2" s="1"/>
  <c r="J11" i="2"/>
  <c r="C11" i="2"/>
  <c r="K11" i="2" s="1"/>
  <c r="K10" i="2"/>
  <c r="J10" i="2"/>
  <c r="C10" i="2"/>
  <c r="K9" i="2"/>
  <c r="J9" i="2"/>
  <c r="C9" i="2"/>
  <c r="J8" i="2"/>
  <c r="I8" i="2"/>
  <c r="I65" i="2" s="1"/>
  <c r="I90" i="2" s="1"/>
  <c r="H8" i="2"/>
  <c r="G8" i="2"/>
  <c r="G65" i="2" s="1"/>
  <c r="G90" i="2" s="1"/>
  <c r="F8" i="2"/>
  <c r="F65" i="2" s="1"/>
  <c r="E8" i="2"/>
  <c r="E65" i="2" s="1"/>
  <c r="E90" i="2" s="1"/>
  <c r="D8" i="2"/>
  <c r="C8" i="2"/>
  <c r="I5" i="2"/>
  <c r="H5" i="2"/>
  <c r="G5" i="2"/>
  <c r="F5" i="2"/>
  <c r="E5" i="2"/>
  <c r="D5" i="2"/>
  <c r="C5" i="2"/>
  <c r="K4" i="2"/>
  <c r="B2" i="2"/>
  <c r="J158" i="1"/>
  <c r="C158" i="1"/>
  <c r="K158" i="1" s="1"/>
  <c r="K157" i="1"/>
  <c r="J157" i="1"/>
  <c r="C157" i="1"/>
  <c r="C156" i="1"/>
  <c r="C155" i="1"/>
  <c r="I154" i="1"/>
  <c r="E154" i="1"/>
  <c r="C154" i="1"/>
  <c r="J153" i="1"/>
  <c r="K153" i="1" s="1"/>
  <c r="C153" i="1"/>
  <c r="J152" i="1"/>
  <c r="C152" i="1"/>
  <c r="K152" i="1" s="1"/>
  <c r="J151" i="1"/>
  <c r="C151" i="1"/>
  <c r="K151" i="1" s="1"/>
  <c r="K150" i="1"/>
  <c r="J150" i="1"/>
  <c r="C150" i="1"/>
  <c r="J149" i="1"/>
  <c r="K149" i="1" s="1"/>
  <c r="C149" i="1"/>
  <c r="J148" i="1"/>
  <c r="C148" i="1"/>
  <c r="K148" i="1" s="1"/>
  <c r="J147" i="1"/>
  <c r="J146" i="1" s="1"/>
  <c r="C147" i="1"/>
  <c r="K147" i="1" s="1"/>
  <c r="I146" i="1"/>
  <c r="H146" i="1"/>
  <c r="G146" i="1"/>
  <c r="F146" i="1"/>
  <c r="E146" i="1"/>
  <c r="D146" i="1"/>
  <c r="C146" i="1"/>
  <c r="J145" i="1"/>
  <c r="C145" i="1"/>
  <c r="K145" i="1" s="1"/>
  <c r="K144" i="1"/>
  <c r="J144" i="1"/>
  <c r="C144" i="1"/>
  <c r="J143" i="1"/>
  <c r="C143" i="1"/>
  <c r="K143" i="1" s="1"/>
  <c r="J142" i="1"/>
  <c r="C142" i="1"/>
  <c r="K142" i="1" s="1"/>
  <c r="J141" i="1"/>
  <c r="K141" i="1" s="1"/>
  <c r="K140" i="1" s="1"/>
  <c r="C141" i="1"/>
  <c r="I140" i="1"/>
  <c r="H140" i="1"/>
  <c r="G140" i="1"/>
  <c r="F140" i="1"/>
  <c r="E140" i="1"/>
  <c r="D140" i="1"/>
  <c r="C140" i="1"/>
  <c r="J139" i="1"/>
  <c r="C139" i="1"/>
  <c r="K139" i="1" s="1"/>
  <c r="K138" i="1"/>
  <c r="J138" i="1"/>
  <c r="C138" i="1"/>
  <c r="J137" i="1"/>
  <c r="C137" i="1"/>
  <c r="K137" i="1" s="1"/>
  <c r="J136" i="1"/>
  <c r="C136" i="1"/>
  <c r="K136" i="1" s="1"/>
  <c r="J135" i="1"/>
  <c r="C135" i="1"/>
  <c r="K135" i="1" s="1"/>
  <c r="K134" i="1"/>
  <c r="J134" i="1"/>
  <c r="C134" i="1"/>
  <c r="J133" i="1"/>
  <c r="I133" i="1"/>
  <c r="H133" i="1"/>
  <c r="G133" i="1"/>
  <c r="F133" i="1"/>
  <c r="E133" i="1"/>
  <c r="D133" i="1"/>
  <c r="C133" i="1"/>
  <c r="K132" i="1"/>
  <c r="J132" i="1"/>
  <c r="C132" i="1"/>
  <c r="J131" i="1"/>
  <c r="J129" i="1" s="1"/>
  <c r="C131" i="1"/>
  <c r="K131" i="1" s="1"/>
  <c r="J130" i="1"/>
  <c r="C130" i="1"/>
  <c r="K130" i="1" s="1"/>
  <c r="K129" i="1" s="1"/>
  <c r="I129" i="1"/>
  <c r="H129" i="1"/>
  <c r="H154" i="1" s="1"/>
  <c r="G129" i="1"/>
  <c r="G154" i="1" s="1"/>
  <c r="F129" i="1"/>
  <c r="F154" i="1" s="1"/>
  <c r="E129" i="1"/>
  <c r="D129" i="1"/>
  <c r="D154" i="1" s="1"/>
  <c r="C129" i="1"/>
  <c r="C128" i="1"/>
  <c r="J127" i="1"/>
  <c r="C127" i="1"/>
  <c r="K127" i="1" s="1"/>
  <c r="J126" i="1"/>
  <c r="C126" i="1"/>
  <c r="K126" i="1" s="1"/>
  <c r="J125" i="1"/>
  <c r="C125" i="1"/>
  <c r="K125" i="1" s="1"/>
  <c r="K124" i="1"/>
  <c r="J124" i="1"/>
  <c r="C124" i="1"/>
  <c r="J123" i="1"/>
  <c r="C123" i="1"/>
  <c r="K123" i="1" s="1"/>
  <c r="J122" i="1"/>
  <c r="C122" i="1"/>
  <c r="K122" i="1" s="1"/>
  <c r="J121" i="1"/>
  <c r="C121" i="1"/>
  <c r="K121" i="1" s="1"/>
  <c r="K120" i="1"/>
  <c r="J120" i="1"/>
  <c r="C120" i="1"/>
  <c r="J119" i="1"/>
  <c r="C119" i="1"/>
  <c r="K119" i="1" s="1"/>
  <c r="J118" i="1"/>
  <c r="C118" i="1"/>
  <c r="K118" i="1" s="1"/>
  <c r="J117" i="1"/>
  <c r="C117" i="1"/>
  <c r="K117" i="1" s="1"/>
  <c r="K116" i="1"/>
  <c r="J116" i="1"/>
  <c r="C116" i="1"/>
  <c r="J115" i="1"/>
  <c r="J114" i="1" s="1"/>
  <c r="C115" i="1"/>
  <c r="K115" i="1" s="1"/>
  <c r="K114" i="1" s="1"/>
  <c r="I114" i="1"/>
  <c r="I128" i="1" s="1"/>
  <c r="I155" i="1" s="1"/>
  <c r="H114" i="1"/>
  <c r="G114" i="1"/>
  <c r="F114" i="1"/>
  <c r="E114" i="1"/>
  <c r="E128" i="1" s="1"/>
  <c r="E155" i="1" s="1"/>
  <c r="D114" i="1"/>
  <c r="C114" i="1"/>
  <c r="J113" i="1"/>
  <c r="C113" i="1"/>
  <c r="K113" i="1" s="1"/>
  <c r="J112" i="1"/>
  <c r="C112" i="1"/>
  <c r="K112" i="1" s="1"/>
  <c r="J111" i="1"/>
  <c r="C111" i="1"/>
  <c r="K111" i="1" s="1"/>
  <c r="K110" i="1"/>
  <c r="J110" i="1"/>
  <c r="C110" i="1"/>
  <c r="J109" i="1"/>
  <c r="C109" i="1"/>
  <c r="K109" i="1" s="1"/>
  <c r="J108" i="1"/>
  <c r="C108" i="1"/>
  <c r="K108" i="1" s="1"/>
  <c r="J107" i="1"/>
  <c r="C107" i="1"/>
  <c r="K107" i="1" s="1"/>
  <c r="K106" i="1"/>
  <c r="J106" i="1"/>
  <c r="C106" i="1"/>
  <c r="J105" i="1"/>
  <c r="C105" i="1"/>
  <c r="K105" i="1" s="1"/>
  <c r="J104" i="1"/>
  <c r="C104" i="1"/>
  <c r="K104" i="1" s="1"/>
  <c r="J103" i="1"/>
  <c r="C103" i="1"/>
  <c r="K103" i="1" s="1"/>
  <c r="K102" i="1"/>
  <c r="J102" i="1"/>
  <c r="C102" i="1"/>
  <c r="J101" i="1"/>
  <c r="C101" i="1"/>
  <c r="K101" i="1" s="1"/>
  <c r="J100" i="1"/>
  <c r="C100" i="1"/>
  <c r="K100" i="1" s="1"/>
  <c r="J99" i="1"/>
  <c r="C99" i="1"/>
  <c r="K99" i="1" s="1"/>
  <c r="K98" i="1"/>
  <c r="J98" i="1"/>
  <c r="C98" i="1"/>
  <c r="J97" i="1"/>
  <c r="K97" i="1" s="1"/>
  <c r="C97" i="1"/>
  <c r="J96" i="1"/>
  <c r="C96" i="1"/>
  <c r="K96" i="1" s="1"/>
  <c r="J95" i="1"/>
  <c r="C95" i="1"/>
  <c r="K95" i="1" s="1"/>
  <c r="K94" i="1"/>
  <c r="J94" i="1"/>
  <c r="C94" i="1"/>
  <c r="J93" i="1"/>
  <c r="J128" i="1" s="1"/>
  <c r="I93" i="1"/>
  <c r="H93" i="1"/>
  <c r="H128" i="1" s="1"/>
  <c r="H155" i="1" s="1"/>
  <c r="G93" i="1"/>
  <c r="G128" i="1" s="1"/>
  <c r="G155" i="1" s="1"/>
  <c r="F93" i="1"/>
  <c r="F128" i="1" s="1"/>
  <c r="F155" i="1" s="1"/>
  <c r="E93" i="1"/>
  <c r="D93" i="1"/>
  <c r="D128" i="1" s="1"/>
  <c r="D155" i="1" s="1"/>
  <c r="C93" i="1"/>
  <c r="C90" i="1"/>
  <c r="C89" i="1"/>
  <c r="J88" i="1"/>
  <c r="C88" i="1"/>
  <c r="K88" i="1" s="1"/>
  <c r="J87" i="1"/>
  <c r="C87" i="1"/>
  <c r="K87" i="1" s="1"/>
  <c r="K86" i="1"/>
  <c r="J86" i="1"/>
  <c r="C86" i="1"/>
  <c r="J85" i="1"/>
  <c r="C85" i="1"/>
  <c r="K85" i="1" s="1"/>
  <c r="J84" i="1"/>
  <c r="C84" i="1"/>
  <c r="K84" i="1" s="1"/>
  <c r="J83" i="1"/>
  <c r="J82" i="1" s="1"/>
  <c r="C83" i="1"/>
  <c r="K83" i="1" s="1"/>
  <c r="K82" i="1" s="1"/>
  <c r="I82" i="1"/>
  <c r="H82" i="1"/>
  <c r="G82" i="1"/>
  <c r="F82" i="1"/>
  <c r="E82" i="1"/>
  <c r="D82" i="1"/>
  <c r="C82" i="1"/>
  <c r="J81" i="1"/>
  <c r="K81" i="1" s="1"/>
  <c r="C81" i="1"/>
  <c r="K80" i="1"/>
  <c r="J80" i="1"/>
  <c r="C80" i="1"/>
  <c r="J79" i="1"/>
  <c r="J78" i="1" s="1"/>
  <c r="C79" i="1"/>
  <c r="K79" i="1" s="1"/>
  <c r="I78" i="1"/>
  <c r="H78" i="1"/>
  <c r="G78" i="1"/>
  <c r="F78" i="1"/>
  <c r="E78" i="1"/>
  <c r="D78" i="1"/>
  <c r="C78" i="1"/>
  <c r="J77" i="1"/>
  <c r="J75" i="1" s="1"/>
  <c r="C77" i="1"/>
  <c r="K77" i="1" s="1"/>
  <c r="J76" i="1"/>
  <c r="C76" i="1"/>
  <c r="K76" i="1" s="1"/>
  <c r="K75" i="1" s="1"/>
  <c r="I75" i="1"/>
  <c r="H75" i="1"/>
  <c r="H89" i="1" s="1"/>
  <c r="G75" i="1"/>
  <c r="F75" i="1"/>
  <c r="E75" i="1"/>
  <c r="D75" i="1"/>
  <c r="D89" i="1" s="1"/>
  <c r="C75" i="1"/>
  <c r="J74" i="1"/>
  <c r="C74" i="1"/>
  <c r="K74" i="1" s="1"/>
  <c r="J73" i="1"/>
  <c r="C73" i="1"/>
  <c r="K73" i="1" s="1"/>
  <c r="K72" i="1"/>
  <c r="J72" i="1"/>
  <c r="C72" i="1"/>
  <c r="J71" i="1"/>
  <c r="J70" i="1" s="1"/>
  <c r="C71" i="1"/>
  <c r="K71" i="1" s="1"/>
  <c r="K70" i="1" s="1"/>
  <c r="I70" i="1"/>
  <c r="H70" i="1"/>
  <c r="G70" i="1"/>
  <c r="F70" i="1"/>
  <c r="E70" i="1"/>
  <c r="D70" i="1"/>
  <c r="C70" i="1"/>
  <c r="J69" i="1"/>
  <c r="C69" i="1"/>
  <c r="K69" i="1" s="1"/>
  <c r="J68" i="1"/>
  <c r="C68" i="1"/>
  <c r="K68" i="1" s="1"/>
  <c r="J67" i="1"/>
  <c r="J66" i="1" s="1"/>
  <c r="J89" i="1" s="1"/>
  <c r="C67" i="1"/>
  <c r="K67" i="1" s="1"/>
  <c r="K66" i="1" s="1"/>
  <c r="I66" i="1"/>
  <c r="I89" i="1" s="1"/>
  <c r="H66" i="1"/>
  <c r="G66" i="1"/>
  <c r="G89" i="1" s="1"/>
  <c r="F66" i="1"/>
  <c r="F89" i="1" s="1"/>
  <c r="E66" i="1"/>
  <c r="E89" i="1" s="1"/>
  <c r="D66" i="1"/>
  <c r="C66" i="1"/>
  <c r="C65" i="1"/>
  <c r="J64" i="1"/>
  <c r="C64" i="1"/>
  <c r="K64" i="1" s="1"/>
  <c r="J63" i="1"/>
  <c r="C63" i="1"/>
  <c r="K63" i="1" s="1"/>
  <c r="K62" i="1"/>
  <c r="J62" i="1"/>
  <c r="C62" i="1"/>
  <c r="J61" i="1"/>
  <c r="K61" i="1" s="1"/>
  <c r="K60" i="1" s="1"/>
  <c r="C61" i="1"/>
  <c r="I60" i="1"/>
  <c r="H60" i="1"/>
  <c r="G60" i="1"/>
  <c r="F60" i="1"/>
  <c r="E60" i="1"/>
  <c r="D60" i="1"/>
  <c r="C60" i="1"/>
  <c r="J59" i="1"/>
  <c r="C59" i="1"/>
  <c r="K59" i="1" s="1"/>
  <c r="J58" i="1"/>
  <c r="C58" i="1"/>
  <c r="K58" i="1" s="1"/>
  <c r="J57" i="1"/>
  <c r="C57" i="1"/>
  <c r="K57" i="1" s="1"/>
  <c r="K56" i="1"/>
  <c r="K55" i="1" s="1"/>
  <c r="J56" i="1"/>
  <c r="C56" i="1"/>
  <c r="J55" i="1"/>
  <c r="I55" i="1"/>
  <c r="H55" i="1"/>
  <c r="G55" i="1"/>
  <c r="F55" i="1"/>
  <c r="E55" i="1"/>
  <c r="D55" i="1"/>
  <c r="C55" i="1"/>
  <c r="K54" i="1"/>
  <c r="J54" i="1"/>
  <c r="C54" i="1"/>
  <c r="J53" i="1"/>
  <c r="C53" i="1"/>
  <c r="K53" i="1" s="1"/>
  <c r="J52" i="1"/>
  <c r="C52" i="1"/>
  <c r="K52" i="1" s="1"/>
  <c r="J51" i="1"/>
  <c r="C51" i="1"/>
  <c r="K51" i="1" s="1"/>
  <c r="K50" i="1"/>
  <c r="K49" i="1" s="1"/>
  <c r="J50" i="1"/>
  <c r="C50" i="1"/>
  <c r="J49" i="1"/>
  <c r="I49" i="1"/>
  <c r="H49" i="1"/>
  <c r="G49" i="1"/>
  <c r="F49" i="1"/>
  <c r="E49" i="1"/>
  <c r="D49" i="1"/>
  <c r="C49" i="1"/>
  <c r="K48" i="1"/>
  <c r="J48" i="1"/>
  <c r="C48" i="1"/>
  <c r="J47" i="1"/>
  <c r="C47" i="1"/>
  <c r="K47" i="1" s="1"/>
  <c r="J46" i="1"/>
  <c r="C46" i="1"/>
  <c r="K46" i="1" s="1"/>
  <c r="J45" i="1"/>
  <c r="C45" i="1"/>
  <c r="K45" i="1" s="1"/>
  <c r="K44" i="1"/>
  <c r="J44" i="1"/>
  <c r="C44" i="1"/>
  <c r="J43" i="1"/>
  <c r="C43" i="1"/>
  <c r="K43" i="1" s="1"/>
  <c r="J42" i="1"/>
  <c r="C42" i="1"/>
  <c r="K42" i="1" s="1"/>
  <c r="J41" i="1"/>
  <c r="C41" i="1"/>
  <c r="K41" i="1" s="1"/>
  <c r="K40" i="1"/>
  <c r="J40" i="1"/>
  <c r="C40" i="1"/>
  <c r="J39" i="1"/>
  <c r="J37" i="1" s="1"/>
  <c r="C39" i="1"/>
  <c r="K39" i="1" s="1"/>
  <c r="J38" i="1"/>
  <c r="C38" i="1"/>
  <c r="K38" i="1" s="1"/>
  <c r="I37" i="1"/>
  <c r="H37" i="1"/>
  <c r="G37" i="1"/>
  <c r="F37" i="1"/>
  <c r="E37" i="1"/>
  <c r="D37" i="1"/>
  <c r="C37" i="1"/>
  <c r="J36" i="1"/>
  <c r="C36" i="1"/>
  <c r="K36" i="1" s="1"/>
  <c r="B36" i="1"/>
  <c r="J35" i="1"/>
  <c r="C35" i="1"/>
  <c r="K35" i="1" s="1"/>
  <c r="B35" i="1"/>
  <c r="J34" i="1"/>
  <c r="C34" i="1"/>
  <c r="K34" i="1" s="1"/>
  <c r="B34" i="1"/>
  <c r="J33" i="1"/>
  <c r="C33" i="1"/>
  <c r="K33" i="1" s="1"/>
  <c r="B33" i="1"/>
  <c r="J32" i="1"/>
  <c r="C32" i="1"/>
  <c r="K32" i="1" s="1"/>
  <c r="B32" i="1"/>
  <c r="J31" i="1"/>
  <c r="C31" i="1"/>
  <c r="K31" i="1" s="1"/>
  <c r="B31" i="1"/>
  <c r="J30" i="1"/>
  <c r="C30" i="1"/>
  <c r="K30" i="1" s="1"/>
  <c r="B30" i="1"/>
  <c r="J29" i="1"/>
  <c r="I29" i="1"/>
  <c r="H29" i="1"/>
  <c r="G29" i="1"/>
  <c r="F29" i="1"/>
  <c r="E29" i="1"/>
  <c r="D29" i="1"/>
  <c r="C29" i="1"/>
  <c r="J28" i="1"/>
  <c r="C28" i="1"/>
  <c r="K28" i="1" s="1"/>
  <c r="J27" i="1"/>
  <c r="C27" i="1"/>
  <c r="K27" i="1" s="1"/>
  <c r="K26" i="1"/>
  <c r="J26" i="1"/>
  <c r="C26" i="1"/>
  <c r="K25" i="1"/>
  <c r="J25" i="1"/>
  <c r="C25" i="1"/>
  <c r="J24" i="1"/>
  <c r="C24" i="1"/>
  <c r="K24" i="1" s="1"/>
  <c r="J23" i="1"/>
  <c r="J22" i="1" s="1"/>
  <c r="C23" i="1"/>
  <c r="K23" i="1" s="1"/>
  <c r="K22" i="1" s="1"/>
  <c r="I22" i="1"/>
  <c r="H22" i="1"/>
  <c r="H65" i="1" s="1"/>
  <c r="H90" i="1" s="1"/>
  <c r="G22" i="1"/>
  <c r="F22" i="1"/>
  <c r="E22" i="1"/>
  <c r="D22" i="1"/>
  <c r="D65" i="1" s="1"/>
  <c r="D90" i="1" s="1"/>
  <c r="C22" i="1"/>
  <c r="J21" i="1"/>
  <c r="C21" i="1"/>
  <c r="K21" i="1" s="1"/>
  <c r="K20" i="1"/>
  <c r="J20" i="1"/>
  <c r="C20" i="1"/>
  <c r="K19" i="1"/>
  <c r="J19" i="1"/>
  <c r="C19" i="1"/>
  <c r="J18" i="1"/>
  <c r="J15" i="1" s="1"/>
  <c r="C18" i="1"/>
  <c r="K18" i="1" s="1"/>
  <c r="J17" i="1"/>
  <c r="C17" i="1"/>
  <c r="K17" i="1" s="1"/>
  <c r="K15" i="1" s="1"/>
  <c r="K16" i="1"/>
  <c r="J16" i="1"/>
  <c r="C16" i="1"/>
  <c r="I15" i="1"/>
  <c r="H15" i="1"/>
  <c r="G15" i="1"/>
  <c r="F15" i="1"/>
  <c r="E15" i="1"/>
  <c r="D15" i="1"/>
  <c r="C15" i="1"/>
  <c r="K14" i="1"/>
  <c r="J14" i="1"/>
  <c r="C14" i="1"/>
  <c r="K13" i="1"/>
  <c r="J13" i="1"/>
  <c r="C13" i="1"/>
  <c r="J12" i="1"/>
  <c r="C12" i="1"/>
  <c r="K12" i="1" s="1"/>
  <c r="J11" i="1"/>
  <c r="C11" i="1"/>
  <c r="K11" i="1" s="1"/>
  <c r="K10" i="1"/>
  <c r="J10" i="1"/>
  <c r="C10" i="1"/>
  <c r="K9" i="1"/>
  <c r="K8" i="1" s="1"/>
  <c r="J9" i="1"/>
  <c r="C9" i="1"/>
  <c r="J8" i="1"/>
  <c r="I8" i="1"/>
  <c r="I65" i="1" s="1"/>
  <c r="I90" i="1" s="1"/>
  <c r="H8" i="1"/>
  <c r="G8" i="1"/>
  <c r="G65" i="1" s="1"/>
  <c r="F8" i="1"/>
  <c r="F65" i="1" s="1"/>
  <c r="F90" i="1" s="1"/>
  <c r="E8" i="1"/>
  <c r="E65" i="1" s="1"/>
  <c r="E90" i="1" s="1"/>
  <c r="D8" i="1"/>
  <c r="C8" i="1"/>
  <c r="I5" i="1"/>
  <c r="H5" i="1"/>
  <c r="G5" i="1"/>
  <c r="F5" i="1"/>
  <c r="E5" i="1"/>
  <c r="D5" i="1"/>
  <c r="C5" i="1"/>
  <c r="K4" i="1"/>
  <c r="B2" i="1"/>
  <c r="K57" i="10" l="1"/>
  <c r="K32" i="10"/>
  <c r="K10" i="10"/>
  <c r="K38" i="10" s="1"/>
  <c r="K43" i="10" s="1"/>
  <c r="K58" i="10" s="1"/>
  <c r="J22" i="10"/>
  <c r="J38" i="10" s="1"/>
  <c r="J43" i="10" s="1"/>
  <c r="K39" i="9"/>
  <c r="K22" i="9"/>
  <c r="K28" i="9"/>
  <c r="K32" i="9"/>
  <c r="K38" i="9" s="1"/>
  <c r="K43" i="9" s="1"/>
  <c r="K58" i="9" s="1"/>
  <c r="J57" i="9"/>
  <c r="K53" i="9"/>
  <c r="K51" i="9" s="1"/>
  <c r="K57" i="9" s="1"/>
  <c r="K51" i="8"/>
  <c r="K57" i="8" s="1"/>
  <c r="J43" i="8"/>
  <c r="K22" i="8"/>
  <c r="K28" i="8"/>
  <c r="K38" i="8" s="1"/>
  <c r="K43" i="8" s="1"/>
  <c r="K58" i="8" s="1"/>
  <c r="K39" i="8"/>
  <c r="J57" i="8"/>
  <c r="K53" i="8"/>
  <c r="J39" i="8"/>
  <c r="K39" i="7"/>
  <c r="K22" i="7"/>
  <c r="K28" i="7"/>
  <c r="K38" i="7" s="1"/>
  <c r="K43" i="7" s="1"/>
  <c r="K58" i="7" s="1"/>
  <c r="J57" i="7"/>
  <c r="K53" i="7"/>
  <c r="K51" i="7" s="1"/>
  <c r="K57" i="7" s="1"/>
  <c r="K39" i="6"/>
  <c r="K51" i="6"/>
  <c r="K57" i="6" s="1"/>
  <c r="K38" i="6"/>
  <c r="K43" i="6" s="1"/>
  <c r="K22" i="6"/>
  <c r="K28" i="6"/>
  <c r="K10" i="5"/>
  <c r="K40" i="5"/>
  <c r="K52" i="5"/>
  <c r="K58" i="5"/>
  <c r="K33" i="5"/>
  <c r="J22" i="5"/>
  <c r="J39" i="5" s="1"/>
  <c r="J44" i="5" s="1"/>
  <c r="J28" i="5"/>
  <c r="K10" i="4"/>
  <c r="K40" i="4"/>
  <c r="K33" i="4"/>
  <c r="J22" i="4"/>
  <c r="J28" i="4"/>
  <c r="J39" i="4" s="1"/>
  <c r="J44" i="4" s="1"/>
  <c r="K49" i="3"/>
  <c r="K55" i="3"/>
  <c r="K66" i="3"/>
  <c r="K89" i="3" s="1"/>
  <c r="K70" i="3"/>
  <c r="K114" i="3"/>
  <c r="J154" i="3"/>
  <c r="J155" i="3"/>
  <c r="F90" i="3"/>
  <c r="J65" i="3"/>
  <c r="J90" i="3" s="1"/>
  <c r="K37" i="3"/>
  <c r="K82" i="3"/>
  <c r="D155" i="3"/>
  <c r="H155" i="3"/>
  <c r="K129" i="3"/>
  <c r="K133" i="3"/>
  <c r="K29" i="3"/>
  <c r="K65" i="3" s="1"/>
  <c r="K90" i="3" s="1"/>
  <c r="K60" i="3"/>
  <c r="K93" i="3"/>
  <c r="K128" i="3" s="1"/>
  <c r="K146" i="3"/>
  <c r="J66" i="3"/>
  <c r="J89" i="3" s="1"/>
  <c r="K49" i="2"/>
  <c r="K55" i="2"/>
  <c r="J89" i="2"/>
  <c r="K70" i="2"/>
  <c r="K89" i="2" s="1"/>
  <c r="K114" i="2"/>
  <c r="J154" i="2"/>
  <c r="K8" i="2"/>
  <c r="K15" i="2"/>
  <c r="K82" i="2"/>
  <c r="D155" i="2"/>
  <c r="H155" i="2"/>
  <c r="K129" i="2"/>
  <c r="J155" i="2"/>
  <c r="F90" i="2"/>
  <c r="K37" i="2"/>
  <c r="K93" i="2"/>
  <c r="K128" i="2" s="1"/>
  <c r="K146" i="2"/>
  <c r="J60" i="2"/>
  <c r="J65" i="2" s="1"/>
  <c r="J90" i="2" s="1"/>
  <c r="K137" i="2"/>
  <c r="K133" i="2" s="1"/>
  <c r="K37" i="1"/>
  <c r="J65" i="1"/>
  <c r="J90" i="1" s="1"/>
  <c r="G90" i="1"/>
  <c r="K29" i="1"/>
  <c r="K65" i="1" s="1"/>
  <c r="K90" i="1" s="1"/>
  <c r="K93" i="1"/>
  <c r="K128" i="1" s="1"/>
  <c r="K133" i="1"/>
  <c r="K154" i="1" s="1"/>
  <c r="K78" i="1"/>
  <c r="K89" i="1" s="1"/>
  <c r="K146" i="1"/>
  <c r="J60" i="1"/>
  <c r="J140" i="1"/>
  <c r="J154" i="1" s="1"/>
  <c r="J155" i="1" s="1"/>
  <c r="K58" i="6" l="1"/>
  <c r="K39" i="5"/>
  <c r="K44" i="5" s="1"/>
  <c r="K59" i="5" s="1"/>
  <c r="K39" i="4"/>
  <c r="K44" i="4" s="1"/>
  <c r="K59" i="4" s="1"/>
  <c r="K154" i="3"/>
  <c r="K155" i="3" s="1"/>
  <c r="K156" i="3" s="1"/>
  <c r="K65" i="2"/>
  <c r="K90" i="2" s="1"/>
  <c r="K154" i="2"/>
  <c r="K155" i="2" s="1"/>
  <c r="K155" i="1"/>
  <c r="K156" i="1" s="1"/>
  <c r="K156" i="2" l="1"/>
</calcChain>
</file>

<file path=xl/sharedStrings.xml><?xml version="1.0" encoding="utf-8"?>
<sst xmlns="http://schemas.openxmlformats.org/spreadsheetml/2006/main" count="1770" uniqueCount="315">
  <si>
    <t>Megnevezés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</si>
  <si>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</si>
  <si>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</si>
  <si>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</si>
  <si>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</si>
  <si>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</si>
  <si>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</si>
  <si>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Módosítások összesen</t>
  </si>
  <si>
    <t>1.sz.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</si>
  <si>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</si>
  <si>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</si>
  <si>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</si>
  <si>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</si>
  <si>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</si>
  <si>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</si>
  <si>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</si>
  <si>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</si>
  <si>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</si>
  <si>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</si>
  <si>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</si>
  <si>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</si>
  <si>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</si>
  <si>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</si>
  <si>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</si>
  <si>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</si>
  <si>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</si>
  <si>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</si>
  <si>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</si>
  <si>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</si>
  <si>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</si>
  <si>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</si>
  <si>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</si>
  <si>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</si>
  <si>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</si>
  <si>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</si>
  <si>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</si>
  <si>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</si>
  <si>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</si>
  <si>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</si>
  <si>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</si>
  <si>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</si>
  <si>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</si>
  <si>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</si>
  <si>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</si>
  <si>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</si>
  <si>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</si>
  <si>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</si>
  <si>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</si>
  <si>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</si>
  <si>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</si>
  <si>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</si>
  <si>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</si>
  <si>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</si>
  <si>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</si>
  <si>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</si>
  <si>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</si>
  <si>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</si>
  <si>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</si>
  <si>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</si>
  <si>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</si>
  <si>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</si>
  <si>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</si>
  <si>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</si>
  <si>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</si>
  <si>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</si>
  <si>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</si>
  <si>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</si>
  <si>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</si>
  <si>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</si>
  <si>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</si>
  <si>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</si>
  <si>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</si>
  <si>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</si>
  <si>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</si>
  <si>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</si>
  <si>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</si>
  <si>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</si>
  <si>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</si>
  <si>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</si>
  <si>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</si>
  <si>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</si>
  <si>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</si>
  <si>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</si>
  <si>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</si>
  <si>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</si>
  <si>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</si>
  <si>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</si>
  <si>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</si>
  <si>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</si>
  <si>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</si>
  <si>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</si>
  <si>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</si>
  <si>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</si>
  <si>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</si>
  <si>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</si>
  <si>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</si>
  <si>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</si>
  <si>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</si>
  <si>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</si>
  <si>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</si>
  <si>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</si>
  <si>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</si>
  <si>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</si>
  <si>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</si>
  <si>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</si>
  <si>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</si>
  <si>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</si>
  <si>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</si>
  <si>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</si>
  <si>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</si>
  <si>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</si>
  <si>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</si>
  <si>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</si>
  <si>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</si>
  <si>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</si>
  <si>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</si>
  <si>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</si>
  <si>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</si>
  <si>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</si>
  <si>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</si>
  <si>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</si>
  <si>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</si>
  <si>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</si>
  <si>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</si>
  <si>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</si>
  <si>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</si>
  <si>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</si>
  <si>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</si>
  <si>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</si>
  <si>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</si>
  <si>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</si>
  <si>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</si>
  <si>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</si>
  <si>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</si>
  <si>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</si>
  <si>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</si>
  <si>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</si>
  <si>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</si>
  <si>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</si>
  <si>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</si>
  <si>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</si>
  <si>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</si>
  <si>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</si>
  <si>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</si>
  <si>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</si>
  <si>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</si>
  <si>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</si>
  <si>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</si>
  <si>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</si>
  <si>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</si>
  <si>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</si>
  <si>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</si>
  <si>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</si>
  <si>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</si>
  <si>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</si>
  <si>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</si>
  <si>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</si>
  <si>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</si>
  <si>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</si>
  <si>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</si>
  <si>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</si>
  <si>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</si>
  <si>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</si>
  <si>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</si>
  <si>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</si>
  <si>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</si>
  <si>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</si>
  <si>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</si>
  <si>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</si>
  <si>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</si>
  <si>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</si>
  <si>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</si>
  <si>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</si>
  <si>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</si>
  <si>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</si>
  <si>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</si>
  <si>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</si>
  <si>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</si>
  <si>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</si>
  <si>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</si>
  <si>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</si>
  <si>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</si>
  <si>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</si>
  <si>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</si>
  <si>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</si>
  <si>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</si>
  <si>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</si>
  <si>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</si>
  <si>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</si>
  <si>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</si>
  <si>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</si>
  <si>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</si>
  <si>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</si>
  <si>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</si>
  <si>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</si>
  <si>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</si>
  <si>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</si>
  <si>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</si>
  <si>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</si>
  <si>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</si>
  <si>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</si>
  <si>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</si>
  <si>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</si>
  <si>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</si>
  <si>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</si>
  <si>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</si>
  <si>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</si>
  <si>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</si>
  <si>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</si>
  <si>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</si>
  <si>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</si>
  <si>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</si>
  <si>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</si>
  <si>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</si>
  <si>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</si>
  <si>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</si>
  <si>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</si>
  <si>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</si>
  <si>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</si>
  <si>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</si>
  <si>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</si>
  <si>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</si>
  <si>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</si>
  <si>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</si>
  <si>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</si>
  <si>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</si>
  <si>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</si>
  <si>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</si>
  <si>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</si>
  <si>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</si>
  <si>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</si>
  <si>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</si>
  <si>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</si>
  <si>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</si>
  <si>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</si>
  <si>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</si>
  <si>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</si>
  <si>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</si>
  <si>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</si>
  <si>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</si>
  <si>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</si>
  <si>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</si>
  <si>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</si>
  <si>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</si>
  <si>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</si>
  <si>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</si>
  <si>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</si>
  <si>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</si>
  <si>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</si>
  <si>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</si>
  <si>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</si>
  <si>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</si>
  <si>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</si>
  <si>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</si>
  <si>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</si>
  <si>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</si>
  <si>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</si>
  <si>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</si>
  <si>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</si>
  <si>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</si>
  <si>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</si>
  <si>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</si>
  <si>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</si>
  <si>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</si>
  <si>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</si>
  <si>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</si>
  <si>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</si>
  <si>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</si>
  <si>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</si>
  <si>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</si>
  <si>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</si>
  <si>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Kötelező feladtok bevételeinek, kiadásainak módosítása</t>
  </si>
  <si>
    <t>02</t>
  </si>
  <si>
    <t>Önként vállalt feladatok bevételeinek, kiadásainak módosítása</t>
  </si>
  <si>
    <t>03</t>
  </si>
  <si>
    <t>Költségvetési szerv megnevezése</t>
  </si>
  <si>
    <t xml:space="preserve">Összes bevétel, kiadás </t>
  </si>
  <si>
    <t>Forintban!</t>
  </si>
  <si>
    <t>Sor-
szám</t>
  </si>
  <si>
    <t>Bevételi jogcím</t>
  </si>
  <si>
    <t>Eredeti
 előirányzat</t>
  </si>
  <si>
    <t>Módosítások
 összesen</t>
  </si>
  <si>
    <t xml:space="preserve">F 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</si>
  <si>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</si>
  <si>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</si>
  <si>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</si>
  <si>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</si>
  <si>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</si>
  <si>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</si>
  <si>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</si>
  <si>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Közhatalmi bevételek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</si>
  <si>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</si>
  <si>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</si>
  <si>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</si>
  <si>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</si>
  <si>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</si>
  <si>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</si>
  <si>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</si>
  <si>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</si>
  <si>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</si>
  <si>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</si>
  <si>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</si>
  <si>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</si>
  <si>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</si>
  <si>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</si>
  <si>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</si>
  <si>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</si>
  <si>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</si>
  <si>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</si>
  <si>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</si>
  <si>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</si>
  <si>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</si>
  <si>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04</t>
  </si>
  <si>
    <t>Eeredeti
 előirányzat</t>
  </si>
  <si>
    <t>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</si>
</sst>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6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 readingOrder="2"/>
      <protection locked="0"/>
    </xf>
    <xf numFmtId="164" fontId="3" fillId="0" borderId="2" xfId="0" applyNumberFormat="1" applyFont="1" applyFill="1" applyBorder="1" applyAlignment="1" applyProtection="1">
      <alignment horizontal="center" vertical="center" wrapText="1" readingOrder="2"/>
      <protection locked="0"/>
    </xf>
    <xf numFmtId="164" fontId="3" fillId="0" borderId="2" xfId="0" applyNumberFormat="1" applyFont="1" applyFill="1" applyBorder="1" applyAlignment="1" applyProtection="1">
      <alignment horizontal="right" vertical="center" readingOrder="2"/>
      <protection locked="0"/>
    </xf>
    <xf numFmtId="164" fontId="3" fillId="0" borderId="0" xfId="0" applyNumberFormat="1" applyFont="1" applyFill="1" applyAlignment="1" applyProtection="1">
      <alignment vertical="center" readingOrder="2"/>
      <protection locked="0"/>
    </xf>
    <xf numFmtId="164" fontId="5" fillId="0" borderId="0" xfId="0" applyNumberFormat="1" applyFont="1" applyFill="1" applyAlignment="1" applyProtection="1">
      <alignment horizontal="right" readingOrder="2"/>
      <protection locked="0"/>
    </xf>
    <xf numFmtId="164" fontId="6" fillId="0" borderId="0" xfId="0" applyNumberFormat="1" applyFont="1" applyFill="1" applyAlignment="1" applyProtection="1">
      <alignment vertical="center" readingOrder="2"/>
      <protection locked="0"/>
    </xf>
    <xf numFmtId="164" fontId="5" fillId="0" borderId="4" xfId="0" applyNumberFormat="1" applyFont="1" applyFill="1" applyBorder="1" applyAlignment="1" applyProtection="1">
      <alignment horizontal="right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7" xfId="0" applyNumberFormat="1" applyFont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Border="1" applyAlignment="1" applyProtection="1">
      <alignment horizontal="center" vertical="center" wrapTex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6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11" xfId="0" applyNumberFormat="1" applyFont="1" applyBorder="1" applyAlignment="1" applyProtection="1">
      <alignment horizontal="center" vertical="center" wrapText="1"/>
      <protection locked="0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lef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center" vertical="center" wrapText="1"/>
    </xf>
    <xf numFmtId="164" fontId="12" fillId="0" borderId="13" xfId="0" applyNumberFormat="1" applyFont="1" applyBorder="1" applyAlignment="1" applyProtection="1">
      <alignment horizontal="left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center" vertical="center" wrapText="1"/>
    </xf>
    <xf numFmtId="164" fontId="12" fillId="0" borderId="17" xfId="0" applyNumberFormat="1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center" vertical="center" wrapText="1"/>
    </xf>
    <xf numFmtId="164" fontId="12" fillId="0" borderId="20" xfId="0" applyNumberFormat="1" applyFont="1" applyBorder="1" applyAlignment="1" applyProtection="1">
      <alignment horizontal="left" wrapText="1" indent="1"/>
    </xf>
    <xf numFmtId="164" fontId="13" fillId="0" borderId="7" xfId="0" applyNumberFormat="1" applyFont="1" applyBorder="1" applyAlignment="1" applyProtection="1">
      <alignment horizontal="lef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4" fillId="0" borderId="7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5" fillId="0" borderId="18" xfId="1" applyNumberFormat="1" applyFont="1" applyFill="1" applyBorder="1" applyAlignment="1" applyProtection="1">
      <alignment horizontal="right" vertical="center" wrapText="1" indent="1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</xf>
    <xf numFmtId="164" fontId="15" fillId="0" borderId="22" xfId="1" applyNumberFormat="1" applyFont="1" applyFill="1" applyBorder="1" applyAlignment="1" applyProtection="1">
      <alignment horizontal="right" vertical="center" wrapText="1" inden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</xf>
    <xf numFmtId="164" fontId="15" fillId="0" borderId="14" xfId="1" applyNumberFormat="1" applyFont="1" applyFill="1" applyBorder="1" applyAlignment="1" applyProtection="1">
      <alignment horizontal="right" vertical="center" wrapText="1" indent="1"/>
    </xf>
    <xf numFmtId="164" fontId="1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center" vertical="center" wrapText="1"/>
    </xf>
    <xf numFmtId="164" fontId="12" fillId="0" borderId="25" xfId="0" applyNumberFormat="1" applyFont="1" applyBorder="1" applyAlignment="1" applyProtection="1">
      <alignment horizontal="left" wrapText="1" indent="1"/>
    </xf>
    <xf numFmtId="164" fontId="15" fillId="0" borderId="26" xfId="1" applyNumberFormat="1" applyFont="1" applyFill="1" applyBorder="1" applyAlignment="1" applyProtection="1">
      <alignment horizontal="right" vertical="center" wrapText="1" indent="1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</xf>
    <xf numFmtId="164" fontId="15" fillId="0" borderId="27" xfId="1" applyNumberFormat="1" applyFont="1" applyFill="1" applyBorder="1" applyAlignment="1" applyProtection="1">
      <alignment horizontal="right" vertical="center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3" fillId="0" borderId="9" xfId="0" applyNumberFormat="1" applyFont="1" applyBorder="1" applyAlignment="1" applyProtection="1">
      <alignment horizontal="center" wrapText="1"/>
    </xf>
    <xf numFmtId="164" fontId="12" fillId="0" borderId="25" xfId="0" applyNumberFormat="1" applyFont="1" applyBorder="1" applyAlignment="1" applyProtection="1">
      <alignment wrapText="1"/>
    </xf>
    <xf numFmtId="164" fontId="12" fillId="0" borderId="13" xfId="0" applyNumberFormat="1" applyFont="1" applyBorder="1" applyAlignment="1">
      <alignment horizontal="left" wrapText="1" indent="1"/>
    </xf>
    <xf numFmtId="164" fontId="12" fillId="0" borderId="28" xfId="0" applyNumberFormat="1" applyFont="1" applyBorder="1" applyAlignment="1">
      <alignment horizontal="left" vertical="center" wrapText="1" indent="1"/>
    </xf>
    <xf numFmtId="164" fontId="12" fillId="0" borderId="20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center" wrapText="1"/>
    </xf>
    <xf numFmtId="164" fontId="12" fillId="0" borderId="16" xfId="0" applyNumberFormat="1" applyFont="1" applyBorder="1" applyAlignment="1" applyProtection="1">
      <alignment horizontal="center" wrapText="1"/>
    </xf>
    <xf numFmtId="164" fontId="12" fillId="0" borderId="19" xfId="0" applyNumberFormat="1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 applyProtection="1">
      <alignment horizontal="center" wrapText="1"/>
    </xf>
    <xf numFmtId="164" fontId="13" fillId="0" borderId="30" xfId="0" applyNumberFormat="1" applyFont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Alignment="1">
      <alignment vertical="center" wrapText="1"/>
    </xf>
    <xf numFmtId="164" fontId="8" fillId="0" borderId="31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164" fontId="8" fillId="0" borderId="32" xfId="1" applyNumberFormat="1" applyFont="1" applyFill="1" applyBorder="1" applyAlignment="1" applyProtection="1">
      <alignment horizontal="right" vertical="center" wrapText="1" indent="1"/>
    </xf>
    <xf numFmtId="164" fontId="8" fillId="0" borderId="6" xfId="1" applyNumberFormat="1" applyFont="1" applyFill="1" applyBorder="1" applyAlignment="1" applyProtection="1">
      <alignment horizontal="right" vertical="center" wrapText="1" inden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164" fontId="11" fillId="0" borderId="34" xfId="1" applyNumberFormat="1" applyFont="1" applyFill="1" applyBorder="1" applyAlignment="1" applyProtection="1">
      <alignment horizontal="center" vertical="center" wrapText="1"/>
    </xf>
    <xf numFmtId="164" fontId="11" fillId="0" borderId="35" xfId="1" applyNumberFormat="1" applyFont="1" applyFill="1" applyBorder="1" applyAlignment="1" applyProtection="1">
      <alignment horizontal="left" vertical="center" wrapText="1" indent="1"/>
    </xf>
    <xf numFmtId="164" fontId="11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left" vertical="center" wrapText="1" indent="1"/>
    </xf>
    <xf numFmtId="164" fontId="11" fillId="0" borderId="18" xfId="1" applyNumberFormat="1" applyFont="1" applyFill="1" applyBorder="1" applyAlignment="1" applyProtection="1">
      <alignment horizontal="left" vertical="center" wrapText="1" indent="1"/>
    </xf>
    <xf numFmtId="164" fontId="11" fillId="0" borderId="0" xfId="1" applyNumberFormat="1" applyFont="1" applyFill="1" applyBorder="1" applyAlignment="1" applyProtection="1">
      <alignment horizontal="left" vertical="center" wrapText="1" indent="1"/>
    </xf>
    <xf numFmtId="164" fontId="11" fillId="0" borderId="17" xfId="1" applyNumberFormat="1" applyFont="1" applyFill="1" applyBorder="1" applyAlignment="1" applyProtection="1">
      <alignment horizontal="left" indent="6"/>
    </xf>
    <xf numFmtId="164" fontId="11" fillId="0" borderId="17" xfId="1" applyNumberFormat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1" fillId="0" borderId="20" xfId="1" applyNumberFormat="1" applyFont="1" applyFill="1" applyBorder="1" applyAlignment="1" applyProtection="1">
      <alignment horizontal="left" vertical="center" wrapText="1" indent="6"/>
    </xf>
    <xf numFmtId="164" fontId="11" fillId="0" borderId="25" xfId="1" applyNumberFormat="1" applyFont="1" applyFill="1" applyBorder="1" applyAlignment="1" applyProtection="1">
      <alignment horizontal="left" vertical="center" wrapText="1" indent="6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vertical="center" wrapText="1"/>
    </xf>
    <xf numFmtId="164" fontId="11" fillId="0" borderId="20" xfId="1" applyNumberFormat="1" applyFont="1" applyFill="1" applyBorder="1" applyAlignment="1" applyProtection="1">
      <alignment horizontal="left" vertical="center" wrapText="1" indent="1"/>
    </xf>
    <xf numFmtId="164" fontId="12" fillId="0" borderId="20" xfId="0" applyNumberFormat="1" applyFont="1" applyBorder="1" applyAlignment="1" applyProtection="1">
      <alignment horizontal="left" vertical="center" wrapText="1" indent="1"/>
    </xf>
    <xf numFmtId="164" fontId="12" fillId="0" borderId="17" xfId="0" applyNumberFormat="1" applyFont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left" vertical="center" wrapText="1" indent="6"/>
    </xf>
    <xf numFmtId="164" fontId="14" fillId="0" borderId="7" xfId="1" applyNumberFormat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left" vertical="center" wrapText="1" indent="1"/>
    </xf>
    <xf numFmtId="164" fontId="11" fillId="0" borderId="28" xfId="1" applyNumberFormat="1" applyFont="1" applyFill="1" applyBorder="1" applyAlignment="1" applyProtection="1">
      <alignment horizontal="left" vertical="center" wrapText="1" indent="1"/>
    </xf>
    <xf numFmtId="164" fontId="13" fillId="0" borderId="7" xfId="0" applyNumberFormat="1" applyFont="1" applyBorder="1" applyAlignment="1" applyProtection="1">
      <alignment horizontal="right" vertical="center" wrapText="1" indent="1"/>
    </xf>
    <xf numFmtId="164" fontId="13" fillId="0" borderId="11" xfId="0" applyNumberFormat="1" applyFont="1" applyBorder="1" applyAlignment="1" applyProtection="1">
      <alignment horizontal="right" vertical="center" wrapText="1" inden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3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7" xfId="0" quotePrefix="1" applyNumberFormat="1" applyFont="1" applyBorder="1" applyAlignment="1" applyProtection="1">
      <alignment horizontal="right" vertical="center" wrapText="1" indent="1"/>
    </xf>
    <xf numFmtId="164" fontId="17" fillId="0" borderId="11" xfId="0" quotePrefix="1" applyNumberFormat="1" applyFont="1" applyBorder="1" applyAlignment="1" applyProtection="1">
      <alignment horizontal="right" vertical="center" wrapText="1" indent="1"/>
    </xf>
    <xf numFmtId="164" fontId="13" fillId="0" borderId="29" xfId="0" applyNumberFormat="1" applyFont="1" applyBorder="1" applyAlignment="1" applyProtection="1">
      <alignment horizontal="center" vertical="center" wrapText="1"/>
    </xf>
    <xf numFmtId="164" fontId="17" fillId="0" borderId="30" xfId="0" applyNumberFormat="1" applyFont="1" applyBorder="1" applyAlignment="1" applyProtection="1">
      <alignment horizontal="left" vertical="center" wrapText="1" indent="1"/>
    </xf>
    <xf numFmtId="164" fontId="18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horizontal="right" vertical="center" wrapText="1" indent="1"/>
    </xf>
    <xf numFmtId="164" fontId="19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9" xfId="0" applyNumberFormat="1" applyFont="1" applyFill="1" applyBorder="1" applyAlignment="1" applyProtection="1">
      <alignment horizontal="left" vertical="center"/>
    </xf>
    <xf numFmtId="164" fontId="6" fillId="0" borderId="8" xfId="0" applyNumberFormat="1" applyFont="1" applyFill="1" applyBorder="1" applyAlignment="1" applyProtection="1">
      <alignment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0" applyNumberFormat="1" applyFont="1" applyBorder="1" applyAlignment="1" applyProtection="1">
      <alignment horizontal="right" vertical="center" wrapText="1" indent="1"/>
    </xf>
    <xf numFmtId="164" fontId="3" fillId="0" borderId="2" xfId="0" quotePrefix="1" applyNumberFormat="1" applyFont="1" applyFill="1" applyBorder="1" applyAlignment="1" applyProtection="1">
      <alignment horizontal="right" vertical="center" readingOrder="2"/>
      <protection locked="0"/>
    </xf>
    <xf numFmtId="164" fontId="1" fillId="0" borderId="0" xfId="0" applyNumberFormat="1" applyFont="1" applyFill="1" applyAlignment="1" applyProtection="1">
      <alignment horizontal="left" vertical="center" wrapText="1"/>
      <protection locked="0"/>
    </xf>
    <xf numFmtId="164" fontId="20" fillId="0" borderId="0" xfId="0" applyNumberFormat="1" applyFont="1" applyFill="1" applyAlignment="1" applyProtection="1">
      <alignment vertical="center" wrapText="1"/>
      <protection locked="0"/>
    </xf>
    <xf numFmtId="164" fontId="3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Fill="1" applyBorder="1" applyAlignment="1" applyProtection="1">
      <alignment horizontal="right" vertical="center"/>
      <protection locked="0"/>
    </xf>
    <xf numFmtId="164" fontId="3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5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0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Border="1" applyAlignment="1" applyProtection="1">
      <alignment horizontal="right" vertical="center"/>
      <protection locked="0"/>
    </xf>
    <xf numFmtId="164" fontId="10" fillId="0" borderId="7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164" fontId="14" fillId="0" borderId="7" xfId="0" applyNumberFormat="1" applyFont="1" applyFill="1" applyBorder="1" applyAlignment="1" applyProtection="1">
      <alignment horizontal="left" vertical="center" wrapText="1" indent="1"/>
    </xf>
    <xf numFmtId="164" fontId="14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34" xfId="0" applyNumberFormat="1" applyFont="1" applyFill="1" applyBorder="1" applyAlignment="1" applyProtection="1">
      <alignment horizontal="center" vertical="center" wrapText="1"/>
    </xf>
    <xf numFmtId="164" fontId="14" fillId="0" borderId="6" xfId="0" applyNumberFormat="1" applyFont="1" applyFill="1" applyBorder="1" applyAlignment="1" applyProtection="1">
      <alignment horizontal="right" vertical="center" wrapText="1" indent="1"/>
    </xf>
    <xf numFmtId="164" fontId="14" fillId="0" borderId="15" xfId="0" applyNumberFormat="1" applyFont="1" applyFill="1" applyBorder="1" applyAlignment="1" applyProtection="1">
      <alignment horizontal="right" vertical="center" wrapText="1" indent="1"/>
    </xf>
    <xf numFmtId="164" fontId="15" fillId="0" borderId="16" xfId="0" applyNumberFormat="1" applyFont="1" applyFill="1" applyBorder="1" applyAlignment="1" applyProtection="1">
      <alignment horizontal="center" vertical="center" wrapText="1"/>
    </xf>
    <xf numFmtId="164" fontId="14" fillId="0" borderId="17" xfId="0" applyNumberFormat="1" applyFont="1" applyFill="1" applyBorder="1" applyAlignment="1" applyProtection="1">
      <alignment horizontal="right" vertical="center" wrapText="1" indent="1"/>
    </xf>
    <xf numFmtId="164" fontId="15" fillId="0" borderId="19" xfId="0" applyNumberFormat="1" applyFont="1" applyFill="1" applyBorder="1" applyAlignment="1" applyProtection="1">
      <alignment horizontal="center"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</xf>
    <xf numFmtId="164" fontId="14" fillId="0" borderId="5" xfId="0" applyNumberFormat="1" applyFont="1" applyFill="1" applyBorder="1" applyAlignment="1" applyProtection="1">
      <alignment horizontal="right" vertical="center" wrapText="1" indent="1"/>
    </xf>
    <xf numFmtId="164" fontId="15" fillId="0" borderId="12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righ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</xf>
    <xf numFmtId="164" fontId="14" fillId="0" borderId="30" xfId="0" applyNumberFormat="1" applyFont="1" applyFill="1" applyBorder="1" applyAlignment="1" applyProtection="1">
      <alignment horizontal="right" vertical="center" wrapText="1" indent="1"/>
    </xf>
    <xf numFmtId="164" fontId="14" fillId="0" borderId="23" xfId="0" applyNumberFormat="1" applyFont="1" applyFill="1" applyBorder="1" applyAlignment="1" applyProtection="1">
      <alignment horizontal="right" vertical="center" wrapText="1" indent="1"/>
    </xf>
    <xf numFmtId="164" fontId="14" fillId="0" borderId="9" xfId="0" applyNumberFormat="1" applyFont="1" applyFill="1" applyBorder="1" applyAlignment="1" applyProtection="1">
      <alignment horizontal="center" vertical="center" wrapText="1"/>
    </xf>
    <xf numFmtId="164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right" vertical="center" wrapText="1" indent="1"/>
    </xf>
    <xf numFmtId="164" fontId="15" fillId="0" borderId="13" xfId="1" applyNumberFormat="1" applyFont="1" applyFill="1" applyBorder="1" applyAlignment="1" applyProtection="1">
      <alignment horizontal="left" vertical="center" wrapText="1" indent="1"/>
    </xf>
    <xf numFmtId="164" fontId="15" fillId="0" borderId="17" xfId="1" applyNumberFormat="1" applyFont="1" applyFill="1" applyBorder="1" applyAlignment="1" applyProtection="1">
      <alignment horizontal="left" vertical="center" wrapText="1" indent="1"/>
    </xf>
    <xf numFmtId="164" fontId="15" fillId="0" borderId="28" xfId="1" applyNumberFormat="1" applyFont="1" applyFill="1" applyBorder="1" applyAlignment="1" applyProtection="1">
      <alignment horizontal="left" vertical="center" wrapText="1" indent="1"/>
    </xf>
    <xf numFmtId="164" fontId="14" fillId="0" borderId="46" xfId="0" applyNumberFormat="1" applyFont="1" applyFill="1" applyBorder="1" applyAlignment="1" applyProtection="1">
      <alignment horizontal="right" vertical="center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9" xfId="0" applyNumberFormat="1" applyFont="1" applyBorder="1" applyAlignment="1" applyProtection="1">
      <alignment horizontal="center" vertical="center" wrapText="1"/>
    </xf>
    <xf numFmtId="164" fontId="15" fillId="0" borderId="30" xfId="1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Border="1" applyAlignment="1" applyProtection="1">
      <alignment horizontal="left" wrapText="1" indent="1"/>
    </xf>
    <xf numFmtId="164" fontId="14" fillId="0" borderId="39" xfId="1" applyNumberFormat="1" applyFont="1" applyFill="1" applyBorder="1" applyAlignment="1" applyProtection="1">
      <alignment horizontal="right" vertical="center" wrapText="1" indent="1"/>
    </xf>
    <xf numFmtId="164" fontId="11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9" xfId="1" applyNumberFormat="1" applyFont="1" applyFill="1" applyBorder="1" applyAlignment="1" applyProtection="1">
      <alignment horizontal="righ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 indent="1"/>
    </xf>
    <xf numFmtId="164" fontId="11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0" xfId="1" applyNumberFormat="1" applyFont="1" applyFill="1" applyBorder="1" applyAlignment="1" applyProtection="1">
      <alignment horizontal="righ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</xf>
    <xf numFmtId="164" fontId="1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" xfId="0" applyNumberFormat="1" applyFont="1" applyFill="1" applyBorder="1" applyAlignment="1" applyProtection="1">
      <alignment horizontal="left" vertical="center" wrapText="1" indent="1"/>
    </xf>
    <xf numFmtId="164" fontId="3" fillId="0" borderId="39" xfId="0" applyNumberFormat="1" applyFont="1" applyFill="1" applyBorder="1" applyAlignment="1" applyProtection="1">
      <alignment horizontal="righ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horizontal="right" vertical="center" wrapText="1"/>
    </xf>
    <xf numFmtId="164" fontId="6" fillId="0" borderId="7" xfId="0" applyNumberFormat="1" applyFont="1" applyFill="1" applyBorder="1" applyAlignment="1" applyProtection="1">
      <alignment horizontal="right" vertical="center" wrapText="1"/>
    </xf>
    <xf numFmtId="16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1" xfId="0" applyNumberFormat="1" applyFont="1" applyFill="1" applyBorder="1" applyAlignment="1" applyProtection="1">
      <alignment horizontal="right" vertical="center" wrapText="1" indent="1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Fill="1" applyBorder="1" applyAlignment="1" applyProtection="1">
      <alignment horizontal="right" vertical="center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2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left" vertical="center" wrapText="1" indent="1"/>
    </xf>
    <xf numFmtId="49" fontId="15" fillId="0" borderId="34" xfId="0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1"/>
    </xf>
    <xf numFmtId="3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3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8" xfId="1" applyFont="1" applyFill="1" applyBorder="1" applyAlignment="1" applyProtection="1">
      <alignment horizontal="left" vertical="center" wrapText="1" indent="1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3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 indent="1"/>
    </xf>
    <xf numFmtId="3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3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3" xfId="1" applyFont="1" applyFill="1" applyBorder="1" applyAlignment="1" applyProtection="1">
      <alignment horizontal="left" vertical="center" wrapText="1" indent="1"/>
    </xf>
    <xf numFmtId="3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1" applyFont="1" applyFill="1" applyBorder="1" applyAlignment="1" applyProtection="1">
      <alignment horizontal="left" vertical="center" wrapText="1" indent="1"/>
    </xf>
    <xf numFmtId="0" fontId="15" fillId="0" borderId="28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9" xfId="0" applyFont="1" applyBorder="1" applyAlignment="1" applyProtection="1">
      <alignment horizontal="center" vertical="center" wrapText="1"/>
    </xf>
    <xf numFmtId="0" fontId="15" fillId="0" borderId="30" xfId="1" applyFont="1" applyFill="1" applyBorder="1" applyAlignment="1" applyProtection="1">
      <alignment horizontal="lef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8" xfId="0" applyFont="1" applyBorder="1" applyAlignment="1" applyProtection="1">
      <alignment horizontal="left" wrapText="1" indent="1"/>
    </xf>
    <xf numFmtId="0" fontId="11" fillId="0" borderId="49" xfId="1" applyFont="1" applyFill="1" applyBorder="1" applyAlignment="1" applyProtection="1">
      <alignment horizontal="right" vertical="center" wrapText="1" indent="1"/>
      <protection locked="0"/>
    </xf>
    <xf numFmtId="0" fontId="11" fillId="0" borderId="50" xfId="1" applyFont="1" applyFill="1" applyBorder="1" applyAlignment="1" applyProtection="1">
      <alignment horizontal="right" vertical="center" wrapText="1" indent="1"/>
      <protection locked="0"/>
    </xf>
    <xf numFmtId="0" fontId="14" fillId="0" borderId="39" xfId="1" applyFont="1" applyFill="1" applyBorder="1" applyAlignment="1" applyProtection="1">
      <alignment horizontal="right" vertical="center" wrapText="1" indent="1"/>
      <protection locked="0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horizontal="right" vertical="center" wrapText="1"/>
      <protection locked="0"/>
    </xf>
    <xf numFmtId="3" fontId="11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3" xfId="0" applyNumberFormat="1" applyFont="1" applyFill="1" applyBorder="1" applyAlignment="1" applyProtection="1">
      <alignment horizontal="center" vertical="center" readingOrder="2"/>
      <protection locked="0"/>
    </xf>
    <xf numFmtId="164" fontId="4" fillId="0" borderId="4" xfId="0" applyNumberFormat="1" applyFont="1" applyFill="1" applyBorder="1" applyAlignment="1" applyProtection="1">
      <alignment horizontal="center" vertical="center" readingOrder="2"/>
      <protection locked="0"/>
    </xf>
    <xf numFmtId="164" fontId="1" fillId="0" borderId="4" xfId="0" applyNumberFormat="1" applyFont="1" applyBorder="1" applyAlignment="1" applyProtection="1">
      <alignment horizontal="center" vertical="center" readingOrder="2"/>
      <protection locked="0"/>
    </xf>
    <xf numFmtId="164" fontId="1" fillId="0" borderId="5" xfId="0" applyNumberFormat="1" applyFont="1" applyBorder="1" applyAlignment="1" applyProtection="1">
      <alignment horizontal="center" vertical="center" readingOrder="2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21" fillId="0" borderId="1" xfId="0" applyNumberFormat="1" applyFont="1" applyBorder="1" applyAlignment="1" applyProtection="1">
      <alignment horizontal="right" vertical="top"/>
      <protection locked="0"/>
    </xf>
    <xf numFmtId="0" fontId="0" fillId="0" borderId="1" xfId="0" applyBorder="1" applyAlignment="1"/>
    <xf numFmtId="164" fontId="4" fillId="0" borderId="36" xfId="0" applyNumberFormat="1" applyFont="1" applyFill="1" applyBorder="1" applyAlignment="1" applyProtection="1">
      <alignment horizontal="center" vertical="center"/>
      <protection locked="0"/>
    </xf>
    <xf numFmtId="164" fontId="1" fillId="0" borderId="41" xfId="0" applyNumberFormat="1" applyFont="1" applyBorder="1" applyAlignment="1" applyProtection="1">
      <alignment horizontal="center" vertical="center"/>
      <protection locked="0"/>
    </xf>
    <xf numFmtId="164" fontId="4" fillId="0" borderId="43" xfId="0" applyNumberFormat="1" applyFont="1" applyFill="1" applyBorder="1" applyAlignment="1" applyProtection="1">
      <alignment horizontal="center" vertical="center"/>
      <protection locked="0"/>
    </xf>
    <xf numFmtId="164" fontId="1" fillId="0" borderId="44" xfId="0" applyNumberFormat="1" applyFont="1" applyBorder="1" applyAlignment="1" applyProtection="1">
      <alignment horizontal="center" vertical="center"/>
      <protection locked="0"/>
    </xf>
    <xf numFmtId="164" fontId="3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8" xfId="0" applyNumberFormat="1" applyBorder="1" applyAlignment="1" applyProtection="1">
      <alignment vertical="center"/>
      <protection locked="0"/>
    </xf>
    <xf numFmtId="164" fontId="0" fillId="0" borderId="29" xfId="0" applyNumberFormat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8" xfId="0" applyNumberFormat="1" applyBorder="1" applyAlignment="1" applyProtection="1">
      <alignment vertical="center"/>
      <protection locked="0"/>
    </xf>
    <xf numFmtId="164" fontId="0" fillId="0" borderId="30" xfId="0" applyNumberFormat="1" applyBorder="1" applyAlignment="1" applyProtection="1">
      <alignment vertical="center"/>
      <protection locked="0"/>
    </xf>
    <xf numFmtId="164" fontId="3" fillId="0" borderId="28" xfId="0" applyNumberFormat="1" applyFont="1" applyFill="1" applyBorder="1" applyAlignment="1" applyProtection="1">
      <alignment horizontal="center" vertical="center"/>
      <protection locked="0"/>
    </xf>
    <xf numFmtId="164" fontId="3" fillId="0" borderId="30" xfId="0" applyNumberFormat="1" applyFont="1" applyFill="1" applyBorder="1" applyAlignment="1" applyProtection="1">
      <alignment horizontal="center" vertical="center"/>
      <protection locked="0"/>
    </xf>
    <xf numFmtId="164" fontId="24" fillId="0" borderId="33" xfId="0" applyNumberFormat="1" applyFont="1" applyFill="1" applyBorder="1" applyAlignment="1" applyProtection="1">
      <alignment horizontal="center" wrapText="1"/>
      <protection locked="0"/>
    </xf>
    <xf numFmtId="164" fontId="24" fillId="0" borderId="46" xfId="0" applyNumberFormat="1" applyFont="1" applyFill="1" applyBorder="1" applyAlignment="1" applyProtection="1">
      <alignment horizontal="center"/>
      <protection locked="0"/>
    </xf>
    <xf numFmtId="164" fontId="24" fillId="0" borderId="45" xfId="0" applyNumberFormat="1" applyFont="1" applyFill="1" applyBorder="1" applyAlignment="1" applyProtection="1">
      <alignment horizontal="center"/>
      <protection locked="0"/>
    </xf>
    <xf numFmtId="164" fontId="3" fillId="0" borderId="47" xfId="0" applyNumberFormat="1" applyFont="1" applyFill="1" applyBorder="1" applyAlignment="1" applyProtection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4" fontId="20" fillId="0" borderId="48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0" fontId="21" fillId="0" borderId="1" xfId="0" applyFont="1" applyBorder="1" applyAlignment="1" applyProtection="1">
      <alignment horizontal="right" vertical="top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24" fillId="0" borderId="33" xfId="0" applyFont="1" applyFill="1" applyBorder="1" applyAlignment="1" applyProtection="1">
      <alignment horizontal="center" wrapText="1"/>
      <protection locked="0"/>
    </xf>
    <xf numFmtId="0" fontId="24" fillId="0" borderId="46" xfId="0" applyFont="1" applyFill="1" applyBorder="1" applyAlignment="1" applyProtection="1">
      <alignment horizontal="center"/>
      <protection locked="0"/>
    </xf>
    <xf numFmtId="0" fontId="24" fillId="0" borderId="45" xfId="0" applyFont="1" applyFill="1" applyBorder="1" applyAlignment="1" applyProtection="1">
      <alignment horizontal="center"/>
      <protection locked="0"/>
    </xf>
    <xf numFmtId="0" fontId="3" fillId="0" borderId="47" xfId="0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ina/Desktop/KVI_ZARS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220657600</v>
          </cell>
        </row>
        <row r="9">
          <cell r="C9">
            <v>93166898</v>
          </cell>
        </row>
        <row r="10">
          <cell r="C10">
            <v>77642350</v>
          </cell>
        </row>
        <row r="11">
          <cell r="C11">
            <v>44045772</v>
          </cell>
        </row>
        <row r="12">
          <cell r="C12">
            <v>5802580</v>
          </cell>
        </row>
        <row r="15">
          <cell r="C15">
            <v>49959930</v>
          </cell>
        </row>
        <row r="20">
          <cell r="C20">
            <v>49959930</v>
          </cell>
        </row>
        <row r="22">
          <cell r="C22">
            <v>0</v>
          </cell>
        </row>
        <row r="29">
          <cell r="C29">
            <v>350000000</v>
          </cell>
        </row>
        <row r="30">
          <cell r="C30">
            <v>70000000</v>
          </cell>
        </row>
        <row r="32">
          <cell r="C32">
            <v>270000000</v>
          </cell>
        </row>
        <row r="36">
          <cell r="C36">
            <v>10000000</v>
          </cell>
        </row>
        <row r="37">
          <cell r="C37">
            <v>3000000</v>
          </cell>
        </row>
        <row r="48">
          <cell r="C48">
            <v>3000000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4000000</v>
          </cell>
        </row>
        <row r="62">
          <cell r="C62">
            <v>4000000</v>
          </cell>
        </row>
        <row r="65">
          <cell r="C65">
            <v>627617530</v>
          </cell>
        </row>
        <row r="66">
          <cell r="C66">
            <v>0</v>
          </cell>
        </row>
        <row r="70">
          <cell r="C70">
            <v>100000000</v>
          </cell>
        </row>
        <row r="71">
          <cell r="C71">
            <v>100000000</v>
          </cell>
        </row>
        <row r="75">
          <cell r="C75">
            <v>394548796</v>
          </cell>
        </row>
        <row r="76">
          <cell r="C76">
            <v>394548796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494548796</v>
          </cell>
        </row>
        <row r="90">
          <cell r="C90">
            <v>1122166326</v>
          </cell>
        </row>
        <row r="93">
          <cell r="C93">
            <v>506516445</v>
          </cell>
        </row>
        <row r="94">
          <cell r="C94">
            <v>134415680</v>
          </cell>
        </row>
        <row r="95">
          <cell r="C95">
            <v>16336200</v>
          </cell>
        </row>
        <row r="96">
          <cell r="C96">
            <v>134797684</v>
          </cell>
        </row>
        <row r="97">
          <cell r="C97">
            <v>17000000</v>
          </cell>
        </row>
        <row r="98">
          <cell r="C98">
            <v>149770000</v>
          </cell>
        </row>
        <row r="100">
          <cell r="C100">
            <v>133000000</v>
          </cell>
        </row>
        <row r="110">
          <cell r="C110">
            <v>16770000</v>
          </cell>
        </row>
        <row r="111">
          <cell r="C111">
            <v>54196881</v>
          </cell>
        </row>
        <row r="112">
          <cell r="C112">
            <v>54196881</v>
          </cell>
        </row>
        <row r="114">
          <cell r="C114">
            <v>213611481</v>
          </cell>
        </row>
        <row r="115">
          <cell r="C115">
            <v>39754000</v>
          </cell>
        </row>
        <row r="117">
          <cell r="C117">
            <v>158857481</v>
          </cell>
        </row>
        <row r="118">
          <cell r="C118">
            <v>95828481</v>
          </cell>
        </row>
        <row r="119">
          <cell r="C119">
            <v>15000000</v>
          </cell>
        </row>
        <row r="125">
          <cell r="C125">
            <v>15000000</v>
          </cell>
        </row>
        <row r="128">
          <cell r="C128">
            <v>720127926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402038400</v>
          </cell>
        </row>
        <row r="143">
          <cell r="C143">
            <v>402038400</v>
          </cell>
        </row>
        <row r="146">
          <cell r="C146">
            <v>0</v>
          </cell>
        </row>
        <row r="154">
          <cell r="C154">
            <v>402038400</v>
          </cell>
        </row>
        <row r="155">
          <cell r="C155">
            <v>1122166326</v>
          </cell>
        </row>
        <row r="156">
          <cell r="C156">
            <v>0</v>
          </cell>
        </row>
        <row r="157">
          <cell r="C157">
            <v>11</v>
          </cell>
        </row>
        <row r="158">
          <cell r="C158">
            <v>40</v>
          </cell>
        </row>
      </sheetData>
      <sheetData sheetId="17">
        <row r="8">
          <cell r="C8">
            <v>220657600</v>
          </cell>
        </row>
        <row r="9">
          <cell r="C9">
            <v>93166898</v>
          </cell>
        </row>
        <row r="10">
          <cell r="C10">
            <v>77642350</v>
          </cell>
        </row>
        <row r="11">
          <cell r="C11">
            <v>44045772</v>
          </cell>
        </row>
        <row r="12">
          <cell r="C12">
            <v>5802580</v>
          </cell>
        </row>
        <row r="15">
          <cell r="C15">
            <v>49959930</v>
          </cell>
        </row>
        <row r="20">
          <cell r="C20">
            <v>49959930</v>
          </cell>
        </row>
        <row r="22">
          <cell r="C22">
            <v>0</v>
          </cell>
        </row>
        <row r="29">
          <cell r="C29">
            <v>350000000</v>
          </cell>
        </row>
        <row r="30">
          <cell r="C30">
            <v>70000000</v>
          </cell>
        </row>
        <row r="32">
          <cell r="C32">
            <v>270000000</v>
          </cell>
        </row>
        <row r="36">
          <cell r="C36">
            <v>10000000</v>
          </cell>
        </row>
        <row r="37">
          <cell r="C37">
            <v>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620617530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394548796</v>
          </cell>
        </row>
        <row r="76">
          <cell r="C76">
            <v>394548796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394548796</v>
          </cell>
        </row>
        <row r="90">
          <cell r="C90">
            <v>1015166326</v>
          </cell>
        </row>
        <row r="93">
          <cell r="C93">
            <v>414516445</v>
          </cell>
        </row>
        <row r="94">
          <cell r="C94">
            <v>91528680</v>
          </cell>
        </row>
        <row r="95">
          <cell r="C95">
            <v>9688200</v>
          </cell>
        </row>
        <row r="96">
          <cell r="C96">
            <v>122782684</v>
          </cell>
        </row>
        <row r="98">
          <cell r="C98">
            <v>136320000</v>
          </cell>
        </row>
        <row r="100">
          <cell r="C100">
            <v>133000000</v>
          </cell>
        </row>
        <row r="110">
          <cell r="C110">
            <v>3320000</v>
          </cell>
        </row>
        <row r="111">
          <cell r="C111">
            <v>54196881</v>
          </cell>
        </row>
        <row r="112">
          <cell r="C112">
            <v>54196881</v>
          </cell>
        </row>
        <row r="114">
          <cell r="C114">
            <v>198611481</v>
          </cell>
        </row>
        <row r="115">
          <cell r="C115">
            <v>39754000</v>
          </cell>
        </row>
        <row r="117">
          <cell r="C117">
            <v>158857481</v>
          </cell>
        </row>
        <row r="118">
          <cell r="C118">
            <v>95828481</v>
          </cell>
        </row>
        <row r="128">
          <cell r="C128">
            <v>613127926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402038400</v>
          </cell>
        </row>
        <row r="143">
          <cell r="C143">
            <v>402038400</v>
          </cell>
        </row>
        <row r="146">
          <cell r="C146">
            <v>0</v>
          </cell>
        </row>
        <row r="154">
          <cell r="C154">
            <v>402038400</v>
          </cell>
        </row>
        <row r="155">
          <cell r="C155">
            <v>1015166326</v>
          </cell>
        </row>
        <row r="156">
          <cell r="C156">
            <v>0</v>
          </cell>
        </row>
        <row r="157">
          <cell r="C157">
            <v>2</v>
          </cell>
        </row>
        <row r="158">
          <cell r="C158">
            <v>40</v>
          </cell>
        </row>
      </sheetData>
      <sheetData sheetId="18">
        <row r="8">
          <cell r="C8">
            <v>0</v>
          </cell>
        </row>
        <row r="15">
          <cell r="C15">
            <v>0</v>
          </cell>
        </row>
        <row r="22">
          <cell r="C22">
            <v>0</v>
          </cell>
        </row>
        <row r="29">
          <cell r="C29">
            <v>0</v>
          </cell>
        </row>
        <row r="37">
          <cell r="C37">
            <v>3000000</v>
          </cell>
        </row>
        <row r="48">
          <cell r="C48">
            <v>3000000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4000000</v>
          </cell>
        </row>
        <row r="62">
          <cell r="C62">
            <v>4000000</v>
          </cell>
        </row>
        <row r="65">
          <cell r="C65">
            <v>7000000</v>
          </cell>
        </row>
        <row r="66">
          <cell r="C66">
            <v>0</v>
          </cell>
        </row>
        <row r="70">
          <cell r="C70">
            <v>100000000</v>
          </cell>
        </row>
        <row r="71">
          <cell r="C71">
            <v>100000000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100000000</v>
          </cell>
        </row>
        <row r="90">
          <cell r="C90">
            <v>107000000</v>
          </cell>
        </row>
        <row r="93">
          <cell r="C93">
            <v>92000000</v>
          </cell>
        </row>
        <row r="94">
          <cell r="C94">
            <v>42887000</v>
          </cell>
        </row>
        <row r="95">
          <cell r="C95">
            <v>6648000</v>
          </cell>
        </row>
        <row r="96">
          <cell r="C96">
            <v>12015000</v>
          </cell>
        </row>
        <row r="97">
          <cell r="C97">
            <v>17000000</v>
          </cell>
        </row>
        <row r="98">
          <cell r="C98">
            <v>13450000</v>
          </cell>
        </row>
        <row r="110">
          <cell r="C110">
            <v>13450000</v>
          </cell>
        </row>
        <row r="114">
          <cell r="C114">
            <v>15000000</v>
          </cell>
        </row>
        <row r="119">
          <cell r="C119">
            <v>15000000</v>
          </cell>
        </row>
        <row r="128">
          <cell r="C128">
            <v>107000000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0</v>
          </cell>
        </row>
        <row r="155">
          <cell r="C155">
            <v>107000000</v>
          </cell>
        </row>
        <row r="156">
          <cell r="C156">
            <v>0</v>
          </cell>
        </row>
        <row r="157">
          <cell r="C157">
            <v>9</v>
          </cell>
        </row>
        <row r="158">
          <cell r="C158">
            <v>0</v>
          </cell>
        </row>
      </sheetData>
      <sheetData sheetId="19"/>
      <sheetData sheetId="20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120515000</v>
          </cell>
        </row>
        <row r="41">
          <cell r="C41">
            <v>120515000</v>
          </cell>
        </row>
        <row r="42">
          <cell r="C42">
            <v>120515000</v>
          </cell>
        </row>
        <row r="46">
          <cell r="C46">
            <v>119880000</v>
          </cell>
        </row>
        <row r="47">
          <cell r="C47">
            <v>90380000</v>
          </cell>
        </row>
        <row r="48">
          <cell r="C48">
            <v>14000000</v>
          </cell>
        </row>
        <row r="49">
          <cell r="C49">
            <v>15500000</v>
          </cell>
        </row>
        <row r="52">
          <cell r="C52">
            <v>635000</v>
          </cell>
        </row>
        <row r="53">
          <cell r="C53">
            <v>635000</v>
          </cell>
        </row>
        <row r="58">
          <cell r="C58">
            <v>120515000</v>
          </cell>
        </row>
        <row r="59">
          <cell r="C59">
            <v>0</v>
          </cell>
        </row>
        <row r="60">
          <cell r="C60">
            <v>14</v>
          </cell>
        </row>
        <row r="61">
          <cell r="C61">
            <v>0</v>
          </cell>
        </row>
      </sheetData>
      <sheetData sheetId="21"/>
      <sheetData sheetId="22"/>
      <sheetData sheetId="23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120515000</v>
          </cell>
        </row>
        <row r="41">
          <cell r="C41">
            <v>120515000</v>
          </cell>
        </row>
        <row r="42">
          <cell r="C42">
            <v>120515000</v>
          </cell>
        </row>
        <row r="46">
          <cell r="C46">
            <v>119880000</v>
          </cell>
        </row>
        <row r="47">
          <cell r="C47">
            <v>90380000</v>
          </cell>
        </row>
        <row r="48">
          <cell r="C48">
            <v>14000000</v>
          </cell>
        </row>
        <row r="49">
          <cell r="C49">
            <v>15500000</v>
          </cell>
        </row>
        <row r="52">
          <cell r="C52">
            <v>635000</v>
          </cell>
        </row>
        <row r="53">
          <cell r="C53">
            <v>635000</v>
          </cell>
        </row>
        <row r="58">
          <cell r="C58">
            <v>120515000</v>
          </cell>
        </row>
        <row r="59">
          <cell r="C59">
            <v>0</v>
          </cell>
        </row>
        <row r="60">
          <cell r="C60">
            <v>14</v>
          </cell>
        </row>
        <row r="61">
          <cell r="C61">
            <v>0</v>
          </cell>
        </row>
      </sheetData>
      <sheetData sheetId="24">
        <row r="8">
          <cell r="C8">
            <v>25900000</v>
          </cell>
        </row>
        <row r="10">
          <cell r="C10">
            <v>18400000</v>
          </cell>
        </row>
        <row r="13">
          <cell r="C13">
            <v>2000000</v>
          </cell>
        </row>
        <row r="14">
          <cell r="C14">
            <v>5500000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25900000</v>
          </cell>
        </row>
        <row r="37">
          <cell r="C37">
            <v>228559400</v>
          </cell>
        </row>
        <row r="40">
          <cell r="C40">
            <v>228559400</v>
          </cell>
        </row>
        <row r="41">
          <cell r="C41">
            <v>254459400</v>
          </cell>
        </row>
        <row r="45">
          <cell r="C45">
            <v>251046400</v>
          </cell>
        </row>
        <row r="46">
          <cell r="C46">
            <v>152334400</v>
          </cell>
        </row>
        <row r="47">
          <cell r="C47">
            <v>23613000</v>
          </cell>
        </row>
        <row r="48">
          <cell r="C48">
            <v>75099000</v>
          </cell>
        </row>
        <row r="51">
          <cell r="C51">
            <v>3413000</v>
          </cell>
        </row>
        <row r="52">
          <cell r="C52">
            <v>3413000</v>
          </cell>
        </row>
        <row r="57">
          <cell r="C57">
            <v>254459400</v>
          </cell>
        </row>
        <row r="58">
          <cell r="C58">
            <v>0</v>
          </cell>
        </row>
        <row r="59">
          <cell r="C59">
            <v>31</v>
          </cell>
        </row>
        <row r="60">
          <cell r="C60">
            <v>0</v>
          </cell>
        </row>
      </sheetData>
      <sheetData sheetId="25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0</v>
          </cell>
        </row>
        <row r="37">
          <cell r="C37">
            <v>156755300</v>
          </cell>
        </row>
        <row r="40">
          <cell r="C40">
            <v>156755300</v>
          </cell>
        </row>
        <row r="41">
          <cell r="C41">
            <v>156755300</v>
          </cell>
        </row>
        <row r="45">
          <cell r="C45">
            <v>154612300</v>
          </cell>
        </row>
        <row r="46">
          <cell r="C46">
            <v>117609300</v>
          </cell>
        </row>
        <row r="47">
          <cell r="C47">
            <v>18230000</v>
          </cell>
        </row>
        <row r="48">
          <cell r="C48">
            <v>18773000</v>
          </cell>
        </row>
        <row r="51">
          <cell r="C51">
            <v>2143000</v>
          </cell>
        </row>
        <row r="52">
          <cell r="C52">
            <v>2143000</v>
          </cell>
        </row>
        <row r="57">
          <cell r="C57">
            <v>156755300</v>
          </cell>
        </row>
        <row r="58">
          <cell r="C58">
            <v>0</v>
          </cell>
        </row>
        <row r="59">
          <cell r="C59">
            <v>24</v>
          </cell>
        </row>
        <row r="60">
          <cell r="C60">
            <v>0</v>
          </cell>
        </row>
      </sheetData>
      <sheetData sheetId="26">
        <row r="8">
          <cell r="C8">
            <v>25900000</v>
          </cell>
        </row>
        <row r="10">
          <cell r="C10">
            <v>18400000</v>
          </cell>
        </row>
        <row r="13">
          <cell r="C13">
            <v>2000000</v>
          </cell>
        </row>
        <row r="14">
          <cell r="C14">
            <v>5500000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25900000</v>
          </cell>
        </row>
        <row r="37">
          <cell r="C37">
            <v>71804100</v>
          </cell>
        </row>
        <row r="40">
          <cell r="C40">
            <v>71804100</v>
          </cell>
        </row>
        <row r="41">
          <cell r="C41">
            <v>97704100</v>
          </cell>
        </row>
        <row r="45">
          <cell r="C45">
            <v>96434100</v>
          </cell>
        </row>
        <row r="46">
          <cell r="C46">
            <v>34725100</v>
          </cell>
        </row>
        <row r="47">
          <cell r="C47">
            <v>5383000</v>
          </cell>
        </row>
        <row r="48">
          <cell r="C48">
            <v>56326000</v>
          </cell>
        </row>
        <row r="51">
          <cell r="C51">
            <v>1270000</v>
          </cell>
        </row>
        <row r="52">
          <cell r="C52">
            <v>1270000</v>
          </cell>
        </row>
        <row r="57">
          <cell r="C57">
            <v>97704100</v>
          </cell>
        </row>
        <row r="58">
          <cell r="C58">
            <v>0</v>
          </cell>
        </row>
        <row r="59">
          <cell r="C59">
            <v>7</v>
          </cell>
        </row>
        <row r="60">
          <cell r="C60">
            <v>0</v>
          </cell>
        </row>
      </sheetData>
      <sheetData sheetId="27"/>
      <sheetData sheetId="28">
        <row r="8">
          <cell r="C8">
            <v>400000</v>
          </cell>
        </row>
        <row r="19">
          <cell r="C19">
            <v>400000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400000</v>
          </cell>
        </row>
        <row r="37">
          <cell r="C37">
            <v>52964000</v>
          </cell>
        </row>
        <row r="40">
          <cell r="C40">
            <v>52964000</v>
          </cell>
        </row>
        <row r="41">
          <cell r="C41">
            <v>53364000</v>
          </cell>
        </row>
        <row r="45">
          <cell r="C45">
            <v>53064000</v>
          </cell>
        </row>
        <row r="46">
          <cell r="C46">
            <v>22566000</v>
          </cell>
        </row>
        <row r="47">
          <cell r="C47">
            <v>3498000</v>
          </cell>
        </row>
        <row r="48">
          <cell r="C48">
            <v>27000000</v>
          </cell>
        </row>
        <row r="51">
          <cell r="C51">
            <v>300000</v>
          </cell>
        </row>
        <row r="52">
          <cell r="C52">
            <v>300000</v>
          </cell>
        </row>
        <row r="57">
          <cell r="C57">
            <v>53364000</v>
          </cell>
        </row>
        <row r="58">
          <cell r="C58">
            <v>0</v>
          </cell>
        </row>
        <row r="59">
          <cell r="C59">
            <v>4</v>
          </cell>
        </row>
        <row r="60">
          <cell r="C60">
            <v>0</v>
          </cell>
        </row>
      </sheetData>
      <sheetData sheetId="29">
        <row r="8">
          <cell r="C8">
            <v>400000</v>
          </cell>
        </row>
        <row r="19">
          <cell r="C19">
            <v>400000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400000</v>
          </cell>
        </row>
        <row r="37">
          <cell r="C37">
            <v>52964000</v>
          </cell>
        </row>
        <row r="40">
          <cell r="C40">
            <v>52964000</v>
          </cell>
        </row>
        <row r="41">
          <cell r="C41">
            <v>53364000</v>
          </cell>
        </row>
        <row r="45">
          <cell r="C45">
            <v>53064000</v>
          </cell>
        </row>
        <row r="46">
          <cell r="C46">
            <v>22566000</v>
          </cell>
        </row>
        <row r="47">
          <cell r="C47">
            <v>3498000</v>
          </cell>
        </row>
        <row r="48">
          <cell r="C48">
            <v>27000000</v>
          </cell>
        </row>
        <row r="51">
          <cell r="C51">
            <v>300000</v>
          </cell>
        </row>
        <row r="52">
          <cell r="C52">
            <v>300000</v>
          </cell>
        </row>
        <row r="53">
          <cell r="C53" t="str">
            <v xml:space="preserve">                                      </v>
          </cell>
        </row>
        <row r="57">
          <cell r="C57">
            <v>53364000</v>
          </cell>
        </row>
        <row r="58">
          <cell r="C58">
            <v>0</v>
          </cell>
        </row>
        <row r="59">
          <cell r="C59">
            <v>4</v>
          </cell>
        </row>
        <row r="60">
          <cell r="C60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Sajóbábony Város Önkormányzata</v>
          </cell>
        </row>
        <row r="11">
          <cell r="A11" t="str">
            <v>Sajóbábonyi Polgármesteri Hivatal</v>
          </cell>
        </row>
        <row r="13">
          <cell r="B13" t="str">
            <v>Sajóbábonyi Szivárvány Óvoda, Bölcsöde és Konyha</v>
          </cell>
        </row>
        <row r="15">
          <cell r="B15" t="str">
            <v>Déryné Szabadidőközpont és Városi Könyvtár</v>
          </cell>
        </row>
      </sheetData>
      <sheetData sheetId="74"/>
      <sheetData sheetId="75">
        <row r="9">
          <cell r="C9" t="str">
            <v>Eredeti
előirányzat</v>
          </cell>
          <cell r="D9" t="str">
            <v xml:space="preserve">1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Telekadó</v>
          </cell>
        </row>
        <row r="39">
          <cell r="B39" t="str">
            <v>Kommunális adó</v>
          </cell>
        </row>
      </sheetData>
      <sheetData sheetId="76"/>
      <sheetData sheetId="77"/>
      <sheetData sheetId="78"/>
      <sheetData sheetId="79"/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/>
      <sheetData sheetId="85">
        <row r="5">
          <cell r="D5" t="str">
            <v xml:space="preserve">1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1.sz. módosítás utáni előirányzat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>
        <row r="3">
          <cell r="B3" t="str">
            <v>Önként vállalt feladatok bevételeinek, kiadásainak módosítása</v>
          </cell>
        </row>
      </sheetData>
      <sheetData sheetId="88">
        <row r="3">
          <cell r="B3" t="str">
            <v>Államigazgatási feladatok  bevételeinek, kiadásainak módosítása</v>
          </cell>
        </row>
      </sheetData>
      <sheetData sheetId="89"/>
      <sheetData sheetId="90"/>
      <sheetData sheetId="91"/>
      <sheetData sheetId="92"/>
      <sheetData sheetId="93">
        <row r="2">
          <cell r="B2" t="str">
            <v>Sajóbábonyi Szivárvány Óvoda, Bölcsöde és Konyha</v>
          </cell>
        </row>
      </sheetData>
      <sheetData sheetId="94">
        <row r="2">
          <cell r="B2" t="str">
            <v>Sajóbábonyi Szivárvány Óvoda, Bölcsöde és Konyha</v>
          </cell>
        </row>
      </sheetData>
      <sheetData sheetId="95"/>
      <sheetData sheetId="96"/>
      <sheetData sheetId="97">
        <row r="2">
          <cell r="B2" t="str">
            <v>Déryné Szabadidőközpont és Városi Könyvtár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B1" sqref="B1:K1"/>
    </sheetView>
  </sheetViews>
  <sheetFormatPr defaultRowHeight="15" x14ac:dyDescent="0.25"/>
  <cols>
    <col min="1" max="1" width="10.7109375" customWidth="1"/>
    <col min="2" max="2" width="53.140625" customWidth="1"/>
    <col min="3" max="3" width="13.5703125" customWidth="1"/>
    <col min="4" max="9" width="12.7109375" customWidth="1"/>
    <col min="10" max="11" width="13.5703125" customWidth="1"/>
  </cols>
  <sheetData>
    <row r="1" spans="1:11" ht="16.5" thickBot="1" x14ac:dyDescent="0.3">
      <c r="A1" s="1"/>
      <c r="B1" s="241" t="s">
        <v>314</v>
      </c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6.5" thickBot="1" x14ac:dyDescent="0.3">
      <c r="A2" s="2" t="s">
        <v>0</v>
      </c>
      <c r="B2" s="243" t="str">
        <f>CONCATENATE([1]RM_ALAPADATOK!A3)</f>
        <v>Sajóbábony Város Önkormányzata</v>
      </c>
      <c r="C2" s="244"/>
      <c r="D2" s="244"/>
      <c r="E2" s="244"/>
      <c r="F2" s="244"/>
      <c r="G2" s="244"/>
      <c r="H2" s="244"/>
      <c r="I2" s="245"/>
      <c r="J2" s="246"/>
      <c r="K2" s="3" t="s">
        <v>1</v>
      </c>
    </row>
    <row r="3" spans="1:11" ht="36.75" thickBot="1" x14ac:dyDescent="0.3">
      <c r="A3" s="2" t="s">
        <v>2</v>
      </c>
      <c r="B3" s="247" t="s">
        <v>3</v>
      </c>
      <c r="C3" s="248"/>
      <c r="D3" s="248"/>
      <c r="E3" s="248"/>
      <c r="F3" s="248"/>
      <c r="G3" s="248"/>
      <c r="H3" s="248"/>
      <c r="I3" s="249"/>
      <c r="J3" s="250"/>
      <c r="K3" s="3" t="s">
        <v>4</v>
      </c>
    </row>
    <row r="4" spans="1:11" ht="15.75" thickBot="1" x14ac:dyDescent="0.3">
      <c r="A4" s="4"/>
      <c r="B4" s="4"/>
      <c r="C4" s="5"/>
      <c r="D4" s="5"/>
      <c r="E4" s="5"/>
      <c r="F4" s="5"/>
      <c r="G4" s="5"/>
      <c r="H4" s="6"/>
      <c r="I4" s="6"/>
      <c r="J4" s="6"/>
      <c r="K4" s="7" t="str">
        <f>CONCATENATE('[1]RM_2.2.sz.mell.'!I2)</f>
        <v>Forintban!</v>
      </c>
    </row>
    <row r="5" spans="1:11" ht="36.75" thickBot="1" x14ac:dyDescent="0.3">
      <c r="A5" s="8" t="s">
        <v>5</v>
      </c>
      <c r="B5" s="9" t="s">
        <v>6</v>
      </c>
      <c r="C5" s="10" t="str">
        <f>CONCATENATE('[1]RM_1.1.sz.mell.'!C9:K9)</f>
        <v>Eredeti
előirányzat</v>
      </c>
      <c r="D5" s="11" t="str">
        <f>CONCATENATE('[1]RM_1.1.sz.mell.'!D9)</f>
        <v xml:space="preserve">1 . sz. módosítás </v>
      </c>
      <c r="E5" s="11" t="str">
        <f>CONCATENATE('[1]RM_1.1.sz.mell.'!E9)</f>
        <v xml:space="preserve">… . sz. módosítás </v>
      </c>
      <c r="F5" s="11" t="str">
        <f>CONCATENATE('[1]RM_1.1.sz.mell.'!F9)</f>
        <v xml:space="preserve">… . sz. módosítás </v>
      </c>
      <c r="G5" s="11" t="str">
        <f>CONCATENATE('[1]RM_1.1.sz.mell.'!G9)</f>
        <v xml:space="preserve">… . sz. módosítás </v>
      </c>
      <c r="H5" s="11" t="str">
        <f>CONCATENATE('[1]RM_1.1.sz.mell.'!H9)</f>
        <v xml:space="preserve">… . sz. módosítás </v>
      </c>
      <c r="I5" s="11" t="str">
        <f>CONCATENATE('[1]RM_1.1.sz.mell.'!I9)</f>
        <v xml:space="preserve">… . sz. módosítás </v>
      </c>
      <c r="J5" s="11" t="s">
        <v>7</v>
      </c>
      <c r="K5" s="12" t="s">
        <v>8</v>
      </c>
    </row>
    <row r="6" spans="1:11" ht="15.75" thickBot="1" x14ac:dyDescent="0.3">
      <c r="A6" s="13" t="s">
        <v>9</v>
      </c>
      <c r="B6" s="14" t="s">
        <v>10</v>
      </c>
      <c r="C6" s="15" t="s">
        <v>11</v>
      </c>
      <c r="D6" s="15" t="s">
        <v>12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6" t="s">
        <v>18</v>
      </c>
      <c r="K6" s="17" t="s">
        <v>19</v>
      </c>
    </row>
    <row r="7" spans="1:11" ht="15.75" thickBot="1" x14ac:dyDescent="0.3">
      <c r="A7" s="251" t="s">
        <v>20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</row>
    <row r="8" spans="1:11" ht="15.75" thickBot="1" x14ac:dyDescent="0.3">
      <c r="A8" s="18" t="s">
        <v>21</v>
      </c>
      <c r="B8" s="19" t="s">
        <v>22</v>
      </c>
      <c r="C8" s="20">
        <f>'[1]KV_9.1.sz.mell'!C8</f>
        <v>220657600</v>
      </c>
      <c r="D8" s="20">
        <f t="shared" ref="D8:I8" si="0">+D9+D10+D11+D12+D13+D14</f>
        <v>669177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  <c r="I8" s="21">
        <f t="shared" si="0"/>
        <v>0</v>
      </c>
      <c r="J8" s="21">
        <f>+J9+J10+J11+J12+J13+J14</f>
        <v>669177</v>
      </c>
      <c r="K8" s="22">
        <f>+K9+K10+K11+K12+K13+K14</f>
        <v>221326777</v>
      </c>
    </row>
    <row r="9" spans="1:11" x14ac:dyDescent="0.25">
      <c r="A9" s="23" t="s">
        <v>23</v>
      </c>
      <c r="B9" s="24" t="s">
        <v>24</v>
      </c>
      <c r="C9" s="25">
        <f>'[1]KV_9.1.sz.mell'!C9</f>
        <v>93166898</v>
      </c>
      <c r="D9" s="26"/>
      <c r="E9" s="26"/>
      <c r="F9" s="26"/>
      <c r="G9" s="26"/>
      <c r="H9" s="26"/>
      <c r="I9" s="27"/>
      <c r="J9" s="28">
        <f>D9+E9+F9+G9+H9+I9</f>
        <v>0</v>
      </c>
      <c r="K9" s="29">
        <f t="shared" ref="K9:K14" si="1">C9+J9</f>
        <v>93166898</v>
      </c>
    </row>
    <row r="10" spans="1:11" x14ac:dyDescent="0.25">
      <c r="A10" s="30" t="s">
        <v>25</v>
      </c>
      <c r="B10" s="31" t="s">
        <v>26</v>
      </c>
      <c r="C10" s="32">
        <f>'[1]KV_9.1.sz.mell'!C10</f>
        <v>77642350</v>
      </c>
      <c r="D10" s="33"/>
      <c r="E10" s="33"/>
      <c r="F10" s="33"/>
      <c r="G10" s="33"/>
      <c r="H10" s="33"/>
      <c r="I10" s="34"/>
      <c r="J10" s="28">
        <f t="shared" ref="J10:J64" si="2">D10+E10+F10+G10+H10+I10</f>
        <v>0</v>
      </c>
      <c r="K10" s="29">
        <f t="shared" si="1"/>
        <v>77642350</v>
      </c>
    </row>
    <row r="11" spans="1:11" x14ac:dyDescent="0.25">
      <c r="A11" s="30" t="s">
        <v>27</v>
      </c>
      <c r="B11" s="31" t="s">
        <v>28</v>
      </c>
      <c r="C11" s="32">
        <f>'[1]KV_9.1.sz.mell'!C11</f>
        <v>44045772</v>
      </c>
      <c r="D11" s="33">
        <v>669177</v>
      </c>
      <c r="E11" s="33"/>
      <c r="F11" s="33"/>
      <c r="G11" s="33"/>
      <c r="H11" s="33"/>
      <c r="I11" s="34"/>
      <c r="J11" s="28">
        <f t="shared" si="2"/>
        <v>669177</v>
      </c>
      <c r="K11" s="29">
        <f t="shared" si="1"/>
        <v>44714949</v>
      </c>
    </row>
    <row r="12" spans="1:11" x14ac:dyDescent="0.25">
      <c r="A12" s="30" t="s">
        <v>29</v>
      </c>
      <c r="B12" s="31" t="s">
        <v>30</v>
      </c>
      <c r="C12" s="32">
        <f>'[1]KV_9.1.sz.mell'!C12</f>
        <v>5802580</v>
      </c>
      <c r="D12" s="33"/>
      <c r="E12" s="33"/>
      <c r="F12" s="33"/>
      <c r="G12" s="33"/>
      <c r="H12" s="33"/>
      <c r="I12" s="34"/>
      <c r="J12" s="28">
        <f t="shared" si="2"/>
        <v>0</v>
      </c>
      <c r="K12" s="29">
        <f t="shared" si="1"/>
        <v>5802580</v>
      </c>
    </row>
    <row r="13" spans="1:11" x14ac:dyDescent="0.25">
      <c r="A13" s="30" t="s">
        <v>31</v>
      </c>
      <c r="B13" s="31" t="s">
        <v>32</v>
      </c>
      <c r="C13" s="32">
        <f>'[1]KV_9.1.sz.mell'!C13</f>
        <v>0</v>
      </c>
      <c r="D13" s="33"/>
      <c r="E13" s="33"/>
      <c r="F13" s="33"/>
      <c r="G13" s="33"/>
      <c r="H13" s="33"/>
      <c r="I13" s="34"/>
      <c r="J13" s="28">
        <f t="shared" si="2"/>
        <v>0</v>
      </c>
      <c r="K13" s="29">
        <f t="shared" si="1"/>
        <v>0</v>
      </c>
    </row>
    <row r="14" spans="1:11" ht="15.75" thickBot="1" x14ac:dyDescent="0.3">
      <c r="A14" s="35" t="s">
        <v>33</v>
      </c>
      <c r="B14" s="36" t="s">
        <v>34</v>
      </c>
      <c r="C14" s="32">
        <f>'[1]KV_9.1.sz.mell'!C14</f>
        <v>0</v>
      </c>
      <c r="D14" s="33"/>
      <c r="E14" s="33"/>
      <c r="F14" s="33"/>
      <c r="G14" s="33"/>
      <c r="H14" s="33"/>
      <c r="I14" s="34"/>
      <c r="J14" s="28">
        <f t="shared" si="2"/>
        <v>0</v>
      </c>
      <c r="K14" s="29">
        <f t="shared" si="1"/>
        <v>0</v>
      </c>
    </row>
    <row r="15" spans="1:11" ht="21.75" thickBot="1" x14ac:dyDescent="0.3">
      <c r="A15" s="18" t="s">
        <v>35</v>
      </c>
      <c r="B15" s="37" t="s">
        <v>36</v>
      </c>
      <c r="C15" s="20">
        <f>'[1]KV_9.1.sz.mell'!C15</f>
        <v>49959930</v>
      </c>
      <c r="D15" s="20">
        <f t="shared" ref="D15:K15" si="3">+D16+D17+D18+D19+D20</f>
        <v>0</v>
      </c>
      <c r="E15" s="20">
        <f t="shared" si="3"/>
        <v>0</v>
      </c>
      <c r="F15" s="20">
        <f t="shared" si="3"/>
        <v>0</v>
      </c>
      <c r="G15" s="20">
        <f t="shared" si="3"/>
        <v>0</v>
      </c>
      <c r="H15" s="20">
        <f t="shared" si="3"/>
        <v>0</v>
      </c>
      <c r="I15" s="21">
        <f t="shared" si="3"/>
        <v>0</v>
      </c>
      <c r="J15" s="21">
        <f t="shared" si="3"/>
        <v>0</v>
      </c>
      <c r="K15" s="22">
        <f t="shared" si="3"/>
        <v>49959930</v>
      </c>
    </row>
    <row r="16" spans="1:11" x14ac:dyDescent="0.25">
      <c r="A16" s="23" t="s">
        <v>37</v>
      </c>
      <c r="B16" s="24" t="s">
        <v>38</v>
      </c>
      <c r="C16" s="25">
        <f>'[1]KV_9.1.sz.mell'!C16</f>
        <v>0</v>
      </c>
      <c r="D16" s="26"/>
      <c r="E16" s="26"/>
      <c r="F16" s="26"/>
      <c r="G16" s="26"/>
      <c r="H16" s="26"/>
      <c r="I16" s="27"/>
      <c r="J16" s="28">
        <f t="shared" si="2"/>
        <v>0</v>
      </c>
      <c r="K16" s="29">
        <f t="shared" ref="K16:K21" si="4">C16+J16</f>
        <v>0</v>
      </c>
    </row>
    <row r="17" spans="1:11" x14ac:dyDescent="0.25">
      <c r="A17" s="30" t="s">
        <v>39</v>
      </c>
      <c r="B17" s="31" t="s">
        <v>40</v>
      </c>
      <c r="C17" s="32">
        <f>'[1]KV_9.1.sz.mell'!C17</f>
        <v>0</v>
      </c>
      <c r="D17" s="33"/>
      <c r="E17" s="33"/>
      <c r="F17" s="33"/>
      <c r="G17" s="33"/>
      <c r="H17" s="33"/>
      <c r="I17" s="34"/>
      <c r="J17" s="38">
        <f t="shared" si="2"/>
        <v>0</v>
      </c>
      <c r="K17" s="39">
        <f t="shared" si="4"/>
        <v>0</v>
      </c>
    </row>
    <row r="18" spans="1:11" x14ac:dyDescent="0.25">
      <c r="A18" s="30" t="s">
        <v>41</v>
      </c>
      <c r="B18" s="31" t="s">
        <v>42</v>
      </c>
      <c r="C18" s="32">
        <f>'[1]KV_9.1.sz.mell'!C18</f>
        <v>0</v>
      </c>
      <c r="D18" s="33"/>
      <c r="E18" s="33"/>
      <c r="F18" s="33"/>
      <c r="G18" s="33"/>
      <c r="H18" s="33"/>
      <c r="I18" s="34"/>
      <c r="J18" s="38">
        <f t="shared" si="2"/>
        <v>0</v>
      </c>
      <c r="K18" s="39">
        <f t="shared" si="4"/>
        <v>0</v>
      </c>
    </row>
    <row r="19" spans="1:11" x14ac:dyDescent="0.25">
      <c r="A19" s="30" t="s">
        <v>43</v>
      </c>
      <c r="B19" s="31" t="s">
        <v>44</v>
      </c>
      <c r="C19" s="32">
        <f>'[1]KV_9.1.sz.mell'!C19</f>
        <v>0</v>
      </c>
      <c r="D19" s="33"/>
      <c r="E19" s="33"/>
      <c r="F19" s="33"/>
      <c r="G19" s="33"/>
      <c r="H19" s="33"/>
      <c r="I19" s="34"/>
      <c r="J19" s="38">
        <f t="shared" si="2"/>
        <v>0</v>
      </c>
      <c r="K19" s="39">
        <f t="shared" si="4"/>
        <v>0</v>
      </c>
    </row>
    <row r="20" spans="1:11" x14ac:dyDescent="0.25">
      <c r="A20" s="30" t="s">
        <v>45</v>
      </c>
      <c r="B20" s="31" t="s">
        <v>46</v>
      </c>
      <c r="C20" s="32">
        <f>'[1]KV_9.1.sz.mell'!C20</f>
        <v>49959930</v>
      </c>
      <c r="D20" s="33"/>
      <c r="E20" s="33"/>
      <c r="F20" s="33"/>
      <c r="G20" s="33"/>
      <c r="H20" s="33"/>
      <c r="I20" s="34"/>
      <c r="J20" s="38">
        <f t="shared" si="2"/>
        <v>0</v>
      </c>
      <c r="K20" s="39">
        <f t="shared" si="4"/>
        <v>49959930</v>
      </c>
    </row>
    <row r="21" spans="1:11" ht="15.75" thickBot="1" x14ac:dyDescent="0.3">
      <c r="A21" s="35" t="s">
        <v>47</v>
      </c>
      <c r="B21" s="36" t="s">
        <v>48</v>
      </c>
      <c r="C21" s="40">
        <f>'[1]KV_9.1.sz.mell'!C21</f>
        <v>0</v>
      </c>
      <c r="D21" s="41"/>
      <c r="E21" s="41"/>
      <c r="F21" s="41"/>
      <c r="G21" s="41"/>
      <c r="H21" s="41"/>
      <c r="I21" s="42"/>
      <c r="J21" s="43">
        <f t="shared" si="2"/>
        <v>0</v>
      </c>
      <c r="K21" s="44">
        <f t="shared" si="4"/>
        <v>0</v>
      </c>
    </row>
    <row r="22" spans="1:11" ht="21.75" thickBot="1" x14ac:dyDescent="0.3">
      <c r="A22" s="18" t="s">
        <v>49</v>
      </c>
      <c r="B22" s="19" t="s">
        <v>50</v>
      </c>
      <c r="C22" s="20">
        <f>'[1]KV_9.1.sz.mell'!C22</f>
        <v>0</v>
      </c>
      <c r="D22" s="20">
        <f t="shared" ref="D22:K22" si="5">+D23+D24+D25+D26+D27</f>
        <v>44573999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1">
        <f t="shared" si="5"/>
        <v>0</v>
      </c>
      <c r="J22" s="21">
        <f t="shared" si="5"/>
        <v>44573999</v>
      </c>
      <c r="K22" s="22">
        <f t="shared" si="5"/>
        <v>44573999</v>
      </c>
    </row>
    <row r="23" spans="1:11" x14ac:dyDescent="0.25">
      <c r="A23" s="23" t="s">
        <v>51</v>
      </c>
      <c r="B23" s="24" t="s">
        <v>52</v>
      </c>
      <c r="C23" s="25">
        <f>'[1]KV_9.1.sz.mell'!C23</f>
        <v>0</v>
      </c>
      <c r="D23" s="26"/>
      <c r="E23" s="26"/>
      <c r="F23" s="26"/>
      <c r="G23" s="26"/>
      <c r="H23" s="26"/>
      <c r="I23" s="27"/>
      <c r="J23" s="28">
        <f t="shared" si="2"/>
        <v>0</v>
      </c>
      <c r="K23" s="29">
        <f t="shared" ref="K23:K28" si="6">C23+J23</f>
        <v>0</v>
      </c>
    </row>
    <row r="24" spans="1:11" x14ac:dyDescent="0.25">
      <c r="A24" s="30" t="s">
        <v>53</v>
      </c>
      <c r="B24" s="31" t="s">
        <v>54</v>
      </c>
      <c r="C24" s="32">
        <f>'[1]KV_9.1.sz.mell'!C24</f>
        <v>0</v>
      </c>
      <c r="D24" s="33"/>
      <c r="E24" s="33"/>
      <c r="F24" s="33"/>
      <c r="G24" s="33"/>
      <c r="H24" s="33"/>
      <c r="I24" s="34"/>
      <c r="J24" s="38">
        <f t="shared" si="2"/>
        <v>0</v>
      </c>
      <c r="K24" s="39">
        <f t="shared" si="6"/>
        <v>0</v>
      </c>
    </row>
    <row r="25" spans="1:11" x14ac:dyDescent="0.25">
      <c r="A25" s="30" t="s">
        <v>55</v>
      </c>
      <c r="B25" s="31" t="s">
        <v>56</v>
      </c>
      <c r="C25" s="32">
        <f>'[1]KV_9.1.sz.mell'!C25</f>
        <v>0</v>
      </c>
      <c r="D25" s="33"/>
      <c r="E25" s="33"/>
      <c r="F25" s="33"/>
      <c r="G25" s="33"/>
      <c r="H25" s="33"/>
      <c r="I25" s="34"/>
      <c r="J25" s="38">
        <f t="shared" si="2"/>
        <v>0</v>
      </c>
      <c r="K25" s="39">
        <f t="shared" si="6"/>
        <v>0</v>
      </c>
    </row>
    <row r="26" spans="1:11" x14ac:dyDescent="0.25">
      <c r="A26" s="30" t="s">
        <v>57</v>
      </c>
      <c r="B26" s="31" t="s">
        <v>58</v>
      </c>
      <c r="C26" s="32">
        <f>'[1]KV_9.1.sz.mell'!C26</f>
        <v>0</v>
      </c>
      <c r="D26" s="33"/>
      <c r="E26" s="33"/>
      <c r="F26" s="33"/>
      <c r="G26" s="33"/>
      <c r="H26" s="33"/>
      <c r="I26" s="34"/>
      <c r="J26" s="38">
        <f t="shared" si="2"/>
        <v>0</v>
      </c>
      <c r="K26" s="39">
        <f t="shared" si="6"/>
        <v>0</v>
      </c>
    </row>
    <row r="27" spans="1:11" x14ac:dyDescent="0.25">
      <c r="A27" s="30" t="s">
        <v>59</v>
      </c>
      <c r="B27" s="31" t="s">
        <v>60</v>
      </c>
      <c r="C27" s="32">
        <f>'[1]KV_9.1.sz.mell'!C27</f>
        <v>0</v>
      </c>
      <c r="D27" s="33">
        <v>44573999</v>
      </c>
      <c r="E27" s="33"/>
      <c r="F27" s="33"/>
      <c r="G27" s="33"/>
      <c r="H27" s="33"/>
      <c r="I27" s="34"/>
      <c r="J27" s="38">
        <f t="shared" si="2"/>
        <v>44573999</v>
      </c>
      <c r="K27" s="39">
        <f t="shared" si="6"/>
        <v>44573999</v>
      </c>
    </row>
    <row r="28" spans="1:11" ht="15.75" thickBot="1" x14ac:dyDescent="0.3">
      <c r="A28" s="35" t="s">
        <v>61</v>
      </c>
      <c r="B28" s="36" t="s">
        <v>62</v>
      </c>
      <c r="C28" s="40">
        <f>'[1]KV_9.1.sz.mell'!C28</f>
        <v>0</v>
      </c>
      <c r="D28" s="41">
        <v>44573999</v>
      </c>
      <c r="E28" s="41"/>
      <c r="F28" s="41"/>
      <c r="G28" s="41"/>
      <c r="H28" s="41"/>
      <c r="I28" s="42"/>
      <c r="J28" s="43">
        <f t="shared" si="2"/>
        <v>44573999</v>
      </c>
      <c r="K28" s="44">
        <f t="shared" si="6"/>
        <v>44573999</v>
      </c>
    </row>
    <row r="29" spans="1:11" ht="15.75" thickBot="1" x14ac:dyDescent="0.3">
      <c r="A29" s="18" t="s">
        <v>63</v>
      </c>
      <c r="B29" s="19" t="s">
        <v>64</v>
      </c>
      <c r="C29" s="45">
        <f>'[1]KV_9.1.sz.mell'!C29</f>
        <v>350000000</v>
      </c>
      <c r="D29" s="45">
        <f t="shared" ref="D29:K29" si="7">+D30+D31+D32+D33+D34+D35+D36</f>
        <v>0</v>
      </c>
      <c r="E29" s="45">
        <f t="shared" si="7"/>
        <v>0</v>
      </c>
      <c r="F29" s="45">
        <f t="shared" si="7"/>
        <v>0</v>
      </c>
      <c r="G29" s="45">
        <f t="shared" si="7"/>
        <v>0</v>
      </c>
      <c r="H29" s="45">
        <f t="shared" si="7"/>
        <v>0</v>
      </c>
      <c r="I29" s="45">
        <f t="shared" si="7"/>
        <v>0</v>
      </c>
      <c r="J29" s="45">
        <f t="shared" si="7"/>
        <v>0</v>
      </c>
      <c r="K29" s="46">
        <f t="shared" si="7"/>
        <v>350000000</v>
      </c>
    </row>
    <row r="30" spans="1:11" x14ac:dyDescent="0.25">
      <c r="A30" s="23" t="s">
        <v>65</v>
      </c>
      <c r="B30" s="24" t="str">
        <f>'[1]RM_1.1.sz.mell.'!B33</f>
        <v>Építményadó</v>
      </c>
      <c r="C30" s="28">
        <f>'[1]KV_9.1.sz.mell'!C30</f>
        <v>70000000</v>
      </c>
      <c r="D30" s="27"/>
      <c r="E30" s="27"/>
      <c r="F30" s="27"/>
      <c r="G30" s="27"/>
      <c r="H30" s="27"/>
      <c r="I30" s="27"/>
      <c r="J30" s="28">
        <f t="shared" si="2"/>
        <v>0</v>
      </c>
      <c r="K30" s="29">
        <f t="shared" ref="K30:K36" si="8">C30+J30</f>
        <v>70000000</v>
      </c>
    </row>
    <row r="31" spans="1:11" x14ac:dyDescent="0.25">
      <c r="A31" s="30" t="s">
        <v>66</v>
      </c>
      <c r="B31" s="24" t="str">
        <f>'[1]RM_1.1.sz.mell.'!B34</f>
        <v>Idegenforgalmi adó</v>
      </c>
      <c r="C31" s="38">
        <f>'[1]KV_9.1.sz.mell'!C31</f>
        <v>0</v>
      </c>
      <c r="D31" s="34"/>
      <c r="E31" s="34"/>
      <c r="F31" s="34"/>
      <c r="G31" s="34"/>
      <c r="H31" s="34"/>
      <c r="I31" s="34"/>
      <c r="J31" s="38">
        <f t="shared" si="2"/>
        <v>0</v>
      </c>
      <c r="K31" s="39">
        <f t="shared" si="8"/>
        <v>0</v>
      </c>
    </row>
    <row r="32" spans="1:11" x14ac:dyDescent="0.25">
      <c r="A32" s="30" t="s">
        <v>67</v>
      </c>
      <c r="B32" s="24" t="str">
        <f>'[1]RM_1.1.sz.mell.'!B35</f>
        <v>Iparűzési adó</v>
      </c>
      <c r="C32" s="38">
        <f>'[1]KV_9.1.sz.mell'!C32</f>
        <v>270000000</v>
      </c>
      <c r="D32" s="34"/>
      <c r="E32" s="34"/>
      <c r="F32" s="34"/>
      <c r="G32" s="34"/>
      <c r="H32" s="34"/>
      <c r="I32" s="34"/>
      <c r="J32" s="38">
        <f t="shared" si="2"/>
        <v>0</v>
      </c>
      <c r="K32" s="39">
        <f t="shared" si="8"/>
        <v>270000000</v>
      </c>
    </row>
    <row r="33" spans="1:11" x14ac:dyDescent="0.25">
      <c r="A33" s="30" t="s">
        <v>68</v>
      </c>
      <c r="B33" s="24" t="str">
        <f>'[1]RM_1.1.sz.mell.'!B36</f>
        <v xml:space="preserve">Talajterhelési díj </v>
      </c>
      <c r="C33" s="38">
        <f>'[1]KV_9.1.sz.mell'!C33</f>
        <v>0</v>
      </c>
      <c r="D33" s="34"/>
      <c r="E33" s="34"/>
      <c r="F33" s="34"/>
      <c r="G33" s="34"/>
      <c r="H33" s="34"/>
      <c r="I33" s="34"/>
      <c r="J33" s="38">
        <f t="shared" si="2"/>
        <v>0</v>
      </c>
      <c r="K33" s="39">
        <f t="shared" si="8"/>
        <v>0</v>
      </c>
    </row>
    <row r="34" spans="1:11" x14ac:dyDescent="0.25">
      <c r="A34" s="30" t="s">
        <v>69</v>
      </c>
      <c r="B34" s="24" t="str">
        <f>'[1]RM_1.1.sz.mell.'!B37</f>
        <v>Gépjárműadó</v>
      </c>
      <c r="C34" s="38">
        <f>'[1]KV_9.1.sz.mell'!C34</f>
        <v>0</v>
      </c>
      <c r="D34" s="34"/>
      <c r="E34" s="34"/>
      <c r="F34" s="34"/>
      <c r="G34" s="34"/>
      <c r="H34" s="34"/>
      <c r="I34" s="34"/>
      <c r="J34" s="38">
        <f t="shared" si="2"/>
        <v>0</v>
      </c>
      <c r="K34" s="39">
        <f t="shared" si="8"/>
        <v>0</v>
      </c>
    </row>
    <row r="35" spans="1:11" x14ac:dyDescent="0.25">
      <c r="A35" s="30" t="s">
        <v>70</v>
      </c>
      <c r="B35" s="24" t="str">
        <f>'[1]RM_1.1.sz.mell.'!B38</f>
        <v>Telekadó</v>
      </c>
      <c r="C35" s="38">
        <f>'[1]KV_9.1.sz.mell'!C35</f>
        <v>0</v>
      </c>
      <c r="D35" s="34"/>
      <c r="E35" s="34"/>
      <c r="F35" s="34"/>
      <c r="G35" s="34"/>
      <c r="H35" s="34"/>
      <c r="I35" s="34"/>
      <c r="J35" s="38">
        <f t="shared" si="2"/>
        <v>0</v>
      </c>
      <c r="K35" s="39">
        <f t="shared" si="8"/>
        <v>0</v>
      </c>
    </row>
    <row r="36" spans="1:11" ht="15.75" thickBot="1" x14ac:dyDescent="0.3">
      <c r="A36" s="35" t="s">
        <v>71</v>
      </c>
      <c r="B36" s="24" t="str">
        <f>'[1]RM_1.1.sz.mell.'!B39</f>
        <v>Kommunális adó</v>
      </c>
      <c r="C36" s="43">
        <f>'[1]KV_9.1.sz.mell'!C36</f>
        <v>10000000</v>
      </c>
      <c r="D36" s="42"/>
      <c r="E36" s="42"/>
      <c r="F36" s="42"/>
      <c r="G36" s="42"/>
      <c r="H36" s="42"/>
      <c r="I36" s="42"/>
      <c r="J36" s="43">
        <f t="shared" si="2"/>
        <v>0</v>
      </c>
      <c r="K36" s="44">
        <f t="shared" si="8"/>
        <v>10000000</v>
      </c>
    </row>
    <row r="37" spans="1:11" ht="15.75" thickBot="1" x14ac:dyDescent="0.3">
      <c r="A37" s="18" t="s">
        <v>72</v>
      </c>
      <c r="B37" s="19" t="s">
        <v>73</v>
      </c>
      <c r="C37" s="20">
        <f>'[1]KV_9.1.sz.mell'!C37</f>
        <v>3000000</v>
      </c>
      <c r="D37" s="20">
        <f t="shared" ref="D37:K37" si="9">SUM(D38:D48)</f>
        <v>964000</v>
      </c>
      <c r="E37" s="20">
        <f t="shared" si="9"/>
        <v>0</v>
      </c>
      <c r="F37" s="20">
        <f t="shared" si="9"/>
        <v>0</v>
      </c>
      <c r="G37" s="20">
        <f t="shared" si="9"/>
        <v>0</v>
      </c>
      <c r="H37" s="20">
        <f t="shared" si="9"/>
        <v>0</v>
      </c>
      <c r="I37" s="21">
        <f t="shared" si="9"/>
        <v>0</v>
      </c>
      <c r="J37" s="21">
        <f t="shared" si="9"/>
        <v>964000</v>
      </c>
      <c r="K37" s="22">
        <f t="shared" si="9"/>
        <v>3964000</v>
      </c>
    </row>
    <row r="38" spans="1:11" x14ac:dyDescent="0.25">
      <c r="A38" s="23" t="s">
        <v>74</v>
      </c>
      <c r="B38" s="24" t="s">
        <v>75</v>
      </c>
      <c r="C38" s="25">
        <f>'[1]KV_9.1.sz.mell'!C38</f>
        <v>0</v>
      </c>
      <c r="D38" s="26">
        <v>10000</v>
      </c>
      <c r="E38" s="26"/>
      <c r="F38" s="26"/>
      <c r="G38" s="26"/>
      <c r="H38" s="26"/>
      <c r="I38" s="27"/>
      <c r="J38" s="28">
        <f t="shared" si="2"/>
        <v>10000</v>
      </c>
      <c r="K38" s="29">
        <f t="shared" ref="K38:K48" si="10">C38+J38</f>
        <v>10000</v>
      </c>
    </row>
    <row r="39" spans="1:11" x14ac:dyDescent="0.25">
      <c r="A39" s="30" t="s">
        <v>76</v>
      </c>
      <c r="B39" s="31" t="s">
        <v>77</v>
      </c>
      <c r="C39" s="32">
        <f>'[1]KV_9.1.sz.mell'!C39</f>
        <v>0</v>
      </c>
      <c r="D39" s="33">
        <v>300000</v>
      </c>
      <c r="E39" s="33"/>
      <c r="F39" s="33"/>
      <c r="G39" s="33"/>
      <c r="H39" s="33"/>
      <c r="I39" s="34"/>
      <c r="J39" s="38">
        <f t="shared" si="2"/>
        <v>300000</v>
      </c>
      <c r="K39" s="39">
        <f t="shared" si="10"/>
        <v>300000</v>
      </c>
    </row>
    <row r="40" spans="1:11" x14ac:dyDescent="0.25">
      <c r="A40" s="30" t="s">
        <v>78</v>
      </c>
      <c r="B40" s="31" t="s">
        <v>79</v>
      </c>
      <c r="C40" s="32">
        <f>'[1]KV_9.1.sz.mell'!C40</f>
        <v>0</v>
      </c>
      <c r="D40" s="33"/>
      <c r="E40" s="33"/>
      <c r="F40" s="33"/>
      <c r="G40" s="33"/>
      <c r="H40" s="33"/>
      <c r="I40" s="34"/>
      <c r="J40" s="38">
        <f t="shared" si="2"/>
        <v>0</v>
      </c>
      <c r="K40" s="39">
        <f t="shared" si="10"/>
        <v>0</v>
      </c>
    </row>
    <row r="41" spans="1:11" x14ac:dyDescent="0.25">
      <c r="A41" s="30" t="s">
        <v>80</v>
      </c>
      <c r="B41" s="31" t="s">
        <v>81</v>
      </c>
      <c r="C41" s="32">
        <f>'[1]KV_9.1.sz.mell'!C41</f>
        <v>0</v>
      </c>
      <c r="D41" s="33"/>
      <c r="E41" s="33"/>
      <c r="F41" s="33"/>
      <c r="G41" s="33"/>
      <c r="H41" s="33"/>
      <c r="I41" s="34"/>
      <c r="J41" s="38">
        <f t="shared" si="2"/>
        <v>0</v>
      </c>
      <c r="K41" s="39">
        <f t="shared" si="10"/>
        <v>0</v>
      </c>
    </row>
    <row r="42" spans="1:11" x14ac:dyDescent="0.25">
      <c r="A42" s="30" t="s">
        <v>82</v>
      </c>
      <c r="B42" s="31" t="s">
        <v>83</v>
      </c>
      <c r="C42" s="32">
        <f>'[1]KV_9.1.sz.mell'!C42</f>
        <v>0</v>
      </c>
      <c r="D42" s="33"/>
      <c r="E42" s="33"/>
      <c r="F42" s="33"/>
      <c r="G42" s="33"/>
      <c r="H42" s="33"/>
      <c r="I42" s="34"/>
      <c r="J42" s="38">
        <f t="shared" si="2"/>
        <v>0</v>
      </c>
      <c r="K42" s="39">
        <f t="shared" si="10"/>
        <v>0</v>
      </c>
    </row>
    <row r="43" spans="1:11" x14ac:dyDescent="0.25">
      <c r="A43" s="30" t="s">
        <v>84</v>
      </c>
      <c r="B43" s="31" t="s">
        <v>85</v>
      </c>
      <c r="C43" s="32">
        <f>'[1]KV_9.1.sz.mell'!C43</f>
        <v>0</v>
      </c>
      <c r="D43" s="33">
        <v>654000</v>
      </c>
      <c r="E43" s="33"/>
      <c r="F43" s="33"/>
      <c r="G43" s="33"/>
      <c r="H43" s="33"/>
      <c r="I43" s="34"/>
      <c r="J43" s="38">
        <f t="shared" si="2"/>
        <v>654000</v>
      </c>
      <c r="K43" s="39">
        <f t="shared" si="10"/>
        <v>654000</v>
      </c>
    </row>
    <row r="44" spans="1:11" x14ac:dyDescent="0.25">
      <c r="A44" s="30" t="s">
        <v>86</v>
      </c>
      <c r="B44" s="31" t="s">
        <v>87</v>
      </c>
      <c r="C44" s="32">
        <f>'[1]KV_9.1.sz.mell'!C44</f>
        <v>0</v>
      </c>
      <c r="D44" s="33"/>
      <c r="E44" s="33"/>
      <c r="F44" s="33"/>
      <c r="G44" s="33"/>
      <c r="H44" s="33"/>
      <c r="I44" s="34"/>
      <c r="J44" s="38">
        <f t="shared" si="2"/>
        <v>0</v>
      </c>
      <c r="K44" s="39">
        <f t="shared" si="10"/>
        <v>0</v>
      </c>
    </row>
    <row r="45" spans="1:11" x14ac:dyDescent="0.25">
      <c r="A45" s="30" t="s">
        <v>88</v>
      </c>
      <c r="B45" s="31" t="s">
        <v>89</v>
      </c>
      <c r="C45" s="32">
        <f>'[1]KV_9.1.sz.mell'!C45</f>
        <v>0</v>
      </c>
      <c r="D45" s="33"/>
      <c r="E45" s="33"/>
      <c r="F45" s="33"/>
      <c r="G45" s="33"/>
      <c r="H45" s="33"/>
      <c r="I45" s="34"/>
      <c r="J45" s="38">
        <f t="shared" si="2"/>
        <v>0</v>
      </c>
      <c r="K45" s="39">
        <f t="shared" si="10"/>
        <v>0</v>
      </c>
    </row>
    <row r="46" spans="1:11" x14ac:dyDescent="0.25">
      <c r="A46" s="30" t="s">
        <v>90</v>
      </c>
      <c r="B46" s="31" t="s">
        <v>91</v>
      </c>
      <c r="C46" s="47">
        <f>'[1]KV_9.1.sz.mell'!C46</f>
        <v>0</v>
      </c>
      <c r="D46" s="48"/>
      <c r="E46" s="48"/>
      <c r="F46" s="48"/>
      <c r="G46" s="48"/>
      <c r="H46" s="48"/>
      <c r="I46" s="49"/>
      <c r="J46" s="50">
        <f t="shared" si="2"/>
        <v>0</v>
      </c>
      <c r="K46" s="51">
        <f t="shared" si="10"/>
        <v>0</v>
      </c>
    </row>
    <row r="47" spans="1:11" x14ac:dyDescent="0.25">
      <c r="A47" s="35" t="s">
        <v>92</v>
      </c>
      <c r="B47" s="36" t="s">
        <v>93</v>
      </c>
      <c r="C47" s="52">
        <f>'[1]KV_9.1.sz.mell'!C47</f>
        <v>0</v>
      </c>
      <c r="D47" s="53"/>
      <c r="E47" s="53"/>
      <c r="F47" s="53"/>
      <c r="G47" s="53"/>
      <c r="H47" s="53"/>
      <c r="I47" s="54"/>
      <c r="J47" s="55">
        <f t="shared" si="2"/>
        <v>0</v>
      </c>
      <c r="K47" s="56">
        <f t="shared" si="10"/>
        <v>0</v>
      </c>
    </row>
    <row r="48" spans="1:11" ht="15.75" thickBot="1" x14ac:dyDescent="0.3">
      <c r="A48" s="35" t="s">
        <v>94</v>
      </c>
      <c r="B48" s="36" t="s">
        <v>95</v>
      </c>
      <c r="C48" s="52">
        <f>'[1]KV_9.1.sz.mell'!C48</f>
        <v>3000000</v>
      </c>
      <c r="D48" s="53"/>
      <c r="E48" s="53"/>
      <c r="F48" s="53"/>
      <c r="G48" s="53"/>
      <c r="H48" s="53"/>
      <c r="I48" s="54"/>
      <c r="J48" s="55">
        <f t="shared" si="2"/>
        <v>0</v>
      </c>
      <c r="K48" s="56">
        <f t="shared" si="10"/>
        <v>3000000</v>
      </c>
    </row>
    <row r="49" spans="1:11" ht="15.75" thickBot="1" x14ac:dyDescent="0.3">
      <c r="A49" s="18" t="s">
        <v>96</v>
      </c>
      <c r="B49" s="19" t="s">
        <v>97</v>
      </c>
      <c r="C49" s="20">
        <f>'[1]KV_9.1.sz.mell'!C49</f>
        <v>0</v>
      </c>
      <c r="D49" s="20">
        <f t="shared" ref="D49:K49" si="11">SUM(D50:D54)</f>
        <v>0</v>
      </c>
      <c r="E49" s="20">
        <f t="shared" si="11"/>
        <v>0</v>
      </c>
      <c r="F49" s="20">
        <f t="shared" si="11"/>
        <v>0</v>
      </c>
      <c r="G49" s="20">
        <f t="shared" si="11"/>
        <v>0</v>
      </c>
      <c r="H49" s="20">
        <f t="shared" si="11"/>
        <v>0</v>
      </c>
      <c r="I49" s="21">
        <f t="shared" si="11"/>
        <v>0</v>
      </c>
      <c r="J49" s="21">
        <f t="shared" si="11"/>
        <v>0</v>
      </c>
      <c r="K49" s="22">
        <f t="shared" si="11"/>
        <v>0</v>
      </c>
    </row>
    <row r="50" spans="1:11" x14ac:dyDescent="0.25">
      <c r="A50" s="23" t="s">
        <v>98</v>
      </c>
      <c r="B50" s="24" t="s">
        <v>99</v>
      </c>
      <c r="C50" s="57">
        <f>'[1]KV_9.1.sz.mell'!C50</f>
        <v>0</v>
      </c>
      <c r="D50" s="58"/>
      <c r="E50" s="58"/>
      <c r="F50" s="58"/>
      <c r="G50" s="58"/>
      <c r="H50" s="58"/>
      <c r="I50" s="59"/>
      <c r="J50" s="60">
        <f t="shared" si="2"/>
        <v>0</v>
      </c>
      <c r="K50" s="61">
        <f>C50+J50</f>
        <v>0</v>
      </c>
    </row>
    <row r="51" spans="1:11" x14ac:dyDescent="0.25">
      <c r="A51" s="30" t="s">
        <v>100</v>
      </c>
      <c r="B51" s="31" t="s">
        <v>101</v>
      </c>
      <c r="C51" s="47">
        <f>'[1]KV_9.1.sz.mell'!C51</f>
        <v>0</v>
      </c>
      <c r="D51" s="48"/>
      <c r="E51" s="48"/>
      <c r="F51" s="48"/>
      <c r="G51" s="48"/>
      <c r="H51" s="48"/>
      <c r="I51" s="49"/>
      <c r="J51" s="50">
        <f t="shared" si="2"/>
        <v>0</v>
      </c>
      <c r="K51" s="51">
        <f>C51+J51</f>
        <v>0</v>
      </c>
    </row>
    <row r="52" spans="1:11" x14ac:dyDescent="0.25">
      <c r="A52" s="30" t="s">
        <v>102</v>
      </c>
      <c r="B52" s="31" t="s">
        <v>103</v>
      </c>
      <c r="C52" s="47">
        <f>'[1]KV_9.1.sz.mell'!C52</f>
        <v>0</v>
      </c>
      <c r="D52" s="48"/>
      <c r="E52" s="48"/>
      <c r="F52" s="48"/>
      <c r="G52" s="48"/>
      <c r="H52" s="48"/>
      <c r="I52" s="49"/>
      <c r="J52" s="50">
        <f t="shared" si="2"/>
        <v>0</v>
      </c>
      <c r="K52" s="51">
        <f>C52+J52</f>
        <v>0</v>
      </c>
    </row>
    <row r="53" spans="1:11" x14ac:dyDescent="0.25">
      <c r="A53" s="30" t="s">
        <v>104</v>
      </c>
      <c r="B53" s="31" t="s">
        <v>105</v>
      </c>
      <c r="C53" s="47">
        <f>'[1]KV_9.1.sz.mell'!C53</f>
        <v>0</v>
      </c>
      <c r="D53" s="48"/>
      <c r="E53" s="48"/>
      <c r="F53" s="48"/>
      <c r="G53" s="48"/>
      <c r="H53" s="48"/>
      <c r="I53" s="49"/>
      <c r="J53" s="50">
        <f t="shared" si="2"/>
        <v>0</v>
      </c>
      <c r="K53" s="51">
        <f>C53+J53</f>
        <v>0</v>
      </c>
    </row>
    <row r="54" spans="1:11" ht="15.75" thickBot="1" x14ac:dyDescent="0.3">
      <c r="A54" s="62" t="s">
        <v>106</v>
      </c>
      <c r="B54" s="63" t="s">
        <v>107</v>
      </c>
      <c r="C54" s="64">
        <f>'[1]KV_9.1.sz.mell'!C54</f>
        <v>0</v>
      </c>
      <c r="D54" s="65"/>
      <c r="E54" s="65"/>
      <c r="F54" s="65"/>
      <c r="G54" s="65"/>
      <c r="H54" s="65"/>
      <c r="I54" s="66"/>
      <c r="J54" s="67">
        <f t="shared" si="2"/>
        <v>0</v>
      </c>
      <c r="K54" s="68">
        <f>C54+J54</f>
        <v>0</v>
      </c>
    </row>
    <row r="55" spans="1:11" ht="15.75" thickBot="1" x14ac:dyDescent="0.3">
      <c r="A55" s="18" t="s">
        <v>108</v>
      </c>
      <c r="B55" s="19" t="s">
        <v>109</v>
      </c>
      <c r="C55" s="20">
        <f>'[1]KV_9.1.sz.mell'!C55</f>
        <v>0</v>
      </c>
      <c r="D55" s="20">
        <f t="shared" ref="D55:K55" si="12">SUM(D56:D58)</f>
        <v>0</v>
      </c>
      <c r="E55" s="20">
        <f t="shared" si="12"/>
        <v>0</v>
      </c>
      <c r="F55" s="20">
        <f t="shared" si="12"/>
        <v>0</v>
      </c>
      <c r="G55" s="20">
        <f t="shared" si="12"/>
        <v>0</v>
      </c>
      <c r="H55" s="20">
        <f t="shared" si="12"/>
        <v>0</v>
      </c>
      <c r="I55" s="21">
        <f t="shared" si="12"/>
        <v>0</v>
      </c>
      <c r="J55" s="21">
        <f t="shared" si="12"/>
        <v>0</v>
      </c>
      <c r="K55" s="22">
        <f t="shared" si="12"/>
        <v>0</v>
      </c>
    </row>
    <row r="56" spans="1:11" x14ac:dyDescent="0.25">
      <c r="A56" s="23" t="s">
        <v>110</v>
      </c>
      <c r="B56" s="24" t="s">
        <v>111</v>
      </c>
      <c r="C56" s="25">
        <f>'[1]KV_9.1.sz.mell'!C56</f>
        <v>0</v>
      </c>
      <c r="D56" s="26"/>
      <c r="E56" s="26"/>
      <c r="F56" s="26"/>
      <c r="G56" s="26"/>
      <c r="H56" s="26"/>
      <c r="I56" s="27"/>
      <c r="J56" s="28">
        <f t="shared" si="2"/>
        <v>0</v>
      </c>
      <c r="K56" s="29">
        <f>C56+J56</f>
        <v>0</v>
      </c>
    </row>
    <row r="57" spans="1:11" ht="23.25" x14ac:dyDescent="0.25">
      <c r="A57" s="30" t="s">
        <v>112</v>
      </c>
      <c r="B57" s="31" t="s">
        <v>113</v>
      </c>
      <c r="C57" s="32">
        <f>'[1]KV_9.1.sz.mell'!C57</f>
        <v>0</v>
      </c>
      <c r="D57" s="33"/>
      <c r="E57" s="33"/>
      <c r="F57" s="33"/>
      <c r="G57" s="33"/>
      <c r="H57" s="33"/>
      <c r="I57" s="34"/>
      <c r="J57" s="38">
        <f t="shared" si="2"/>
        <v>0</v>
      </c>
      <c r="K57" s="39">
        <f>C57+J57</f>
        <v>0</v>
      </c>
    </row>
    <row r="58" spans="1:11" x14ac:dyDescent="0.25">
      <c r="A58" s="30" t="s">
        <v>114</v>
      </c>
      <c r="B58" s="31" t="s">
        <v>115</v>
      </c>
      <c r="C58" s="32">
        <f>'[1]KV_9.1.sz.mell'!C58</f>
        <v>0</v>
      </c>
      <c r="D58" s="33"/>
      <c r="E58" s="33"/>
      <c r="F58" s="33"/>
      <c r="G58" s="33"/>
      <c r="H58" s="33"/>
      <c r="I58" s="34"/>
      <c r="J58" s="38">
        <f t="shared" si="2"/>
        <v>0</v>
      </c>
      <c r="K58" s="39">
        <f>C58+J58</f>
        <v>0</v>
      </c>
    </row>
    <row r="59" spans="1:11" ht="15.75" thickBot="1" x14ac:dyDescent="0.3">
      <c r="A59" s="35" t="s">
        <v>116</v>
      </c>
      <c r="B59" s="36" t="s">
        <v>117</v>
      </c>
      <c r="C59" s="40">
        <f>'[1]KV_9.1.sz.mell'!C59</f>
        <v>0</v>
      </c>
      <c r="D59" s="41"/>
      <c r="E59" s="41"/>
      <c r="F59" s="41"/>
      <c r="G59" s="41"/>
      <c r="H59" s="41"/>
      <c r="I59" s="42"/>
      <c r="J59" s="43">
        <f t="shared" si="2"/>
        <v>0</v>
      </c>
      <c r="K59" s="44">
        <f>C59+J59</f>
        <v>0</v>
      </c>
    </row>
    <row r="60" spans="1:11" ht="15.75" thickBot="1" x14ac:dyDescent="0.3">
      <c r="A60" s="18" t="s">
        <v>118</v>
      </c>
      <c r="B60" s="37" t="s">
        <v>119</v>
      </c>
      <c r="C60" s="20">
        <f>'[1]KV_9.1.sz.mell'!C60</f>
        <v>4000000</v>
      </c>
      <c r="D60" s="20">
        <f t="shared" ref="D60:K60" si="13">SUM(D61:D63)</f>
        <v>0</v>
      </c>
      <c r="E60" s="20">
        <f t="shared" si="13"/>
        <v>0</v>
      </c>
      <c r="F60" s="20">
        <f t="shared" si="13"/>
        <v>0</v>
      </c>
      <c r="G60" s="20">
        <f t="shared" si="13"/>
        <v>0</v>
      </c>
      <c r="H60" s="20">
        <f t="shared" si="13"/>
        <v>0</v>
      </c>
      <c r="I60" s="21">
        <f t="shared" si="13"/>
        <v>0</v>
      </c>
      <c r="J60" s="21">
        <f t="shared" si="13"/>
        <v>0</v>
      </c>
      <c r="K60" s="22">
        <f t="shared" si="13"/>
        <v>4000000</v>
      </c>
    </row>
    <row r="61" spans="1:11" x14ac:dyDescent="0.25">
      <c r="A61" s="23" t="s">
        <v>120</v>
      </c>
      <c r="B61" s="24" t="s">
        <v>121</v>
      </c>
      <c r="C61" s="47">
        <f>'[1]KV_9.1.sz.mell'!C61</f>
        <v>0</v>
      </c>
      <c r="D61" s="48"/>
      <c r="E61" s="48"/>
      <c r="F61" s="48"/>
      <c r="G61" s="48"/>
      <c r="H61" s="48"/>
      <c r="I61" s="49"/>
      <c r="J61" s="50">
        <f t="shared" si="2"/>
        <v>0</v>
      </c>
      <c r="K61" s="51">
        <f>C61+J61</f>
        <v>0</v>
      </c>
    </row>
    <row r="62" spans="1:11" ht="23.25" x14ac:dyDescent="0.25">
      <c r="A62" s="30" t="s">
        <v>122</v>
      </c>
      <c r="B62" s="31" t="s">
        <v>123</v>
      </c>
      <c r="C62" s="47">
        <f>'[1]KV_9.1.sz.mell'!C62</f>
        <v>4000000</v>
      </c>
      <c r="D62" s="48"/>
      <c r="E62" s="48"/>
      <c r="F62" s="48"/>
      <c r="G62" s="48"/>
      <c r="H62" s="48"/>
      <c r="I62" s="49"/>
      <c r="J62" s="50">
        <f t="shared" si="2"/>
        <v>0</v>
      </c>
      <c r="K62" s="51">
        <f>C62+J62</f>
        <v>4000000</v>
      </c>
    </row>
    <row r="63" spans="1:11" x14ac:dyDescent="0.25">
      <c r="A63" s="30" t="s">
        <v>124</v>
      </c>
      <c r="B63" s="31" t="s">
        <v>125</v>
      </c>
      <c r="C63" s="47">
        <f>'[1]KV_9.1.sz.mell'!C63</f>
        <v>0</v>
      </c>
      <c r="D63" s="48"/>
      <c r="E63" s="48"/>
      <c r="F63" s="48"/>
      <c r="G63" s="48"/>
      <c r="H63" s="48"/>
      <c r="I63" s="49"/>
      <c r="J63" s="50">
        <f t="shared" si="2"/>
        <v>0</v>
      </c>
      <c r="K63" s="51">
        <f>C63+J63</f>
        <v>0</v>
      </c>
    </row>
    <row r="64" spans="1:11" ht="15.75" thickBot="1" x14ac:dyDescent="0.3">
      <c r="A64" s="35" t="s">
        <v>126</v>
      </c>
      <c r="B64" s="36" t="s">
        <v>127</v>
      </c>
      <c r="C64" s="47">
        <f>'[1]KV_9.1.sz.mell'!C64</f>
        <v>0</v>
      </c>
      <c r="D64" s="48"/>
      <c r="E64" s="48"/>
      <c r="F64" s="48"/>
      <c r="G64" s="48"/>
      <c r="H64" s="48"/>
      <c r="I64" s="49"/>
      <c r="J64" s="50">
        <f t="shared" si="2"/>
        <v>0</v>
      </c>
      <c r="K64" s="51">
        <f>C64+J64</f>
        <v>0</v>
      </c>
    </row>
    <row r="65" spans="1:11" ht="15.75" thickBot="1" x14ac:dyDescent="0.3">
      <c r="A65" s="18" t="s">
        <v>128</v>
      </c>
      <c r="B65" s="19" t="s">
        <v>129</v>
      </c>
      <c r="C65" s="69">
        <f>'[1]KV_9.1.sz.mell'!C65</f>
        <v>627617530</v>
      </c>
      <c r="D65" s="69">
        <f t="shared" ref="D65:K65" si="14">+D8+D15+D22+D29+D37+D49+D55+D60</f>
        <v>46207176</v>
      </c>
      <c r="E65" s="69">
        <f t="shared" si="14"/>
        <v>0</v>
      </c>
      <c r="F65" s="69">
        <f t="shared" si="14"/>
        <v>0</v>
      </c>
      <c r="G65" s="69">
        <f t="shared" si="14"/>
        <v>0</v>
      </c>
      <c r="H65" s="69">
        <f t="shared" si="14"/>
        <v>0</v>
      </c>
      <c r="I65" s="45">
        <f t="shared" si="14"/>
        <v>0</v>
      </c>
      <c r="J65" s="45">
        <f t="shared" si="14"/>
        <v>46207176</v>
      </c>
      <c r="K65" s="46">
        <f t="shared" si="14"/>
        <v>673824706</v>
      </c>
    </row>
    <row r="66" spans="1:11" ht="15.75" thickBot="1" x14ac:dyDescent="0.3">
      <c r="A66" s="70" t="s">
        <v>130</v>
      </c>
      <c r="B66" s="37" t="s">
        <v>131</v>
      </c>
      <c r="C66" s="20">
        <f>'[1]KV_9.1.sz.mell'!C66</f>
        <v>0</v>
      </c>
      <c r="D66" s="20">
        <f t="shared" ref="D66:K66" si="15">SUM(D67:D69)</f>
        <v>0</v>
      </c>
      <c r="E66" s="20">
        <f t="shared" si="15"/>
        <v>0</v>
      </c>
      <c r="F66" s="20">
        <f t="shared" si="15"/>
        <v>0</v>
      </c>
      <c r="G66" s="20">
        <f t="shared" si="15"/>
        <v>0</v>
      </c>
      <c r="H66" s="20">
        <f t="shared" si="15"/>
        <v>0</v>
      </c>
      <c r="I66" s="21">
        <f t="shared" si="15"/>
        <v>0</v>
      </c>
      <c r="J66" s="21">
        <f t="shared" si="15"/>
        <v>0</v>
      </c>
      <c r="K66" s="22">
        <f t="shared" si="15"/>
        <v>0</v>
      </c>
    </row>
    <row r="67" spans="1:11" x14ac:dyDescent="0.25">
      <c r="A67" s="23" t="s">
        <v>132</v>
      </c>
      <c r="B67" s="24" t="s">
        <v>133</v>
      </c>
      <c r="C67" s="47">
        <f>'[1]KV_9.1.sz.mell'!C67</f>
        <v>0</v>
      </c>
      <c r="D67" s="48"/>
      <c r="E67" s="48"/>
      <c r="F67" s="48"/>
      <c r="G67" s="48"/>
      <c r="H67" s="48"/>
      <c r="I67" s="49"/>
      <c r="J67" s="50">
        <f>D67+E67+F67+G67+H67+I67</f>
        <v>0</v>
      </c>
      <c r="K67" s="51">
        <f>C67+J67</f>
        <v>0</v>
      </c>
    </row>
    <row r="68" spans="1:11" x14ac:dyDescent="0.25">
      <c r="A68" s="30" t="s">
        <v>134</v>
      </c>
      <c r="B68" s="31" t="s">
        <v>135</v>
      </c>
      <c r="C68" s="47">
        <f>'[1]KV_9.1.sz.mell'!C68</f>
        <v>0</v>
      </c>
      <c r="D68" s="48"/>
      <c r="E68" s="48"/>
      <c r="F68" s="48"/>
      <c r="G68" s="48"/>
      <c r="H68" s="48"/>
      <c r="I68" s="49"/>
      <c r="J68" s="50">
        <f>D68+E68+F68+G68+H68+I68</f>
        <v>0</v>
      </c>
      <c r="K68" s="51">
        <f>C68+J68</f>
        <v>0</v>
      </c>
    </row>
    <row r="69" spans="1:11" ht="15.75" thickBot="1" x14ac:dyDescent="0.3">
      <c r="A69" s="62" t="s">
        <v>136</v>
      </c>
      <c r="B69" s="71" t="s">
        <v>137</v>
      </c>
      <c r="C69" s="64">
        <f>'[1]KV_9.1.sz.mell'!C69</f>
        <v>0</v>
      </c>
      <c r="D69" s="65"/>
      <c r="E69" s="65"/>
      <c r="F69" s="65"/>
      <c r="G69" s="65"/>
      <c r="H69" s="65"/>
      <c r="I69" s="66"/>
      <c r="J69" s="67">
        <f>D69+E69+F69+G69+H69+I69</f>
        <v>0</v>
      </c>
      <c r="K69" s="68">
        <f>C69+J69</f>
        <v>0</v>
      </c>
    </row>
    <row r="70" spans="1:11" ht="15.75" thickBot="1" x14ac:dyDescent="0.3">
      <c r="A70" s="70" t="s">
        <v>138</v>
      </c>
      <c r="B70" s="37" t="s">
        <v>139</v>
      </c>
      <c r="C70" s="21">
        <f>'[1]KV_9.1.sz.mell'!C70</f>
        <v>100000000</v>
      </c>
      <c r="D70" s="21">
        <f t="shared" ref="D70:K70" si="16">SUM(D71:D74)</f>
        <v>0</v>
      </c>
      <c r="E70" s="21">
        <f t="shared" si="16"/>
        <v>0</v>
      </c>
      <c r="F70" s="21">
        <f t="shared" si="16"/>
        <v>0</v>
      </c>
      <c r="G70" s="21">
        <f t="shared" si="16"/>
        <v>0</v>
      </c>
      <c r="H70" s="21">
        <f t="shared" si="16"/>
        <v>0</v>
      </c>
      <c r="I70" s="21">
        <f t="shared" si="16"/>
        <v>0</v>
      </c>
      <c r="J70" s="21">
        <f t="shared" si="16"/>
        <v>0</v>
      </c>
      <c r="K70" s="22">
        <f t="shared" si="16"/>
        <v>100000000</v>
      </c>
    </row>
    <row r="71" spans="1:11" x14ac:dyDescent="0.25">
      <c r="A71" s="23" t="s">
        <v>140</v>
      </c>
      <c r="B71" s="72" t="s">
        <v>141</v>
      </c>
      <c r="C71" s="50">
        <f>'[1]KV_9.1.sz.mell'!C71</f>
        <v>100000000</v>
      </c>
      <c r="D71" s="49"/>
      <c r="E71" s="49"/>
      <c r="F71" s="49"/>
      <c r="G71" s="49"/>
      <c r="H71" s="49"/>
      <c r="I71" s="49"/>
      <c r="J71" s="50">
        <f>D71+E71+F71+G71+H71+I71</f>
        <v>0</v>
      </c>
      <c r="K71" s="51">
        <f>C71+J71</f>
        <v>100000000</v>
      </c>
    </row>
    <row r="72" spans="1:11" x14ac:dyDescent="0.25">
      <c r="A72" s="30" t="s">
        <v>142</v>
      </c>
      <c r="B72" s="72" t="s">
        <v>143</v>
      </c>
      <c r="C72" s="50">
        <f>'[1]KV_9.1.sz.mell'!C72</f>
        <v>0</v>
      </c>
      <c r="D72" s="49"/>
      <c r="E72" s="49"/>
      <c r="F72" s="49"/>
      <c r="G72" s="49"/>
      <c r="H72" s="49"/>
      <c r="I72" s="49"/>
      <c r="J72" s="50">
        <f>D72+E72+F72+G72+H72+I72</f>
        <v>0</v>
      </c>
      <c r="K72" s="51">
        <f>C72+J72</f>
        <v>0</v>
      </c>
    </row>
    <row r="73" spans="1:11" x14ac:dyDescent="0.25">
      <c r="A73" s="30" t="s">
        <v>144</v>
      </c>
      <c r="B73" s="72" t="s">
        <v>145</v>
      </c>
      <c r="C73" s="50">
        <f>'[1]KV_9.1.sz.mell'!C73</f>
        <v>0</v>
      </c>
      <c r="D73" s="49"/>
      <c r="E73" s="49"/>
      <c r="F73" s="49"/>
      <c r="G73" s="49"/>
      <c r="H73" s="49"/>
      <c r="I73" s="49"/>
      <c r="J73" s="50">
        <f>D73+E73+F73+G73+H73+I73</f>
        <v>0</v>
      </c>
      <c r="K73" s="51">
        <f>C73+J73</f>
        <v>0</v>
      </c>
    </row>
    <row r="74" spans="1:11" ht="15.75" thickBot="1" x14ac:dyDescent="0.3">
      <c r="A74" s="35" t="s">
        <v>146</v>
      </c>
      <c r="B74" s="73" t="s">
        <v>147</v>
      </c>
      <c r="C74" s="50">
        <f>'[1]KV_9.1.sz.mell'!C74</f>
        <v>0</v>
      </c>
      <c r="D74" s="49"/>
      <c r="E74" s="49"/>
      <c r="F74" s="49"/>
      <c r="G74" s="49"/>
      <c r="H74" s="49"/>
      <c r="I74" s="49"/>
      <c r="J74" s="50">
        <f>D74+E74+F74+G74+H74+I74</f>
        <v>0</v>
      </c>
      <c r="K74" s="51">
        <f>C74+J74</f>
        <v>0</v>
      </c>
    </row>
    <row r="75" spans="1:11" ht="15.75" thickBot="1" x14ac:dyDescent="0.3">
      <c r="A75" s="70" t="s">
        <v>148</v>
      </c>
      <c r="B75" s="37" t="s">
        <v>149</v>
      </c>
      <c r="C75" s="21">
        <f>'[1]KV_9.1.sz.mell'!C75</f>
        <v>394548796</v>
      </c>
      <c r="D75" s="21">
        <f t="shared" ref="D75:K75" si="17">SUM(D76:D77)</f>
        <v>-13063763</v>
      </c>
      <c r="E75" s="21">
        <f t="shared" si="17"/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-13063763</v>
      </c>
      <c r="K75" s="22">
        <f t="shared" si="17"/>
        <v>381485033</v>
      </c>
    </row>
    <row r="76" spans="1:11" x14ac:dyDescent="0.25">
      <c r="A76" s="23" t="s">
        <v>150</v>
      </c>
      <c r="B76" s="24" t="s">
        <v>151</v>
      </c>
      <c r="C76" s="50">
        <f>'[1]KV_9.1.sz.mell'!C76</f>
        <v>394548796</v>
      </c>
      <c r="D76" s="49">
        <v>-13063763</v>
      </c>
      <c r="E76" s="49"/>
      <c r="F76" s="49"/>
      <c r="G76" s="49"/>
      <c r="H76" s="49"/>
      <c r="I76" s="49"/>
      <c r="J76" s="50">
        <f>D76+E76+F76+G76+H76+I76</f>
        <v>-13063763</v>
      </c>
      <c r="K76" s="51">
        <f>C76+J76</f>
        <v>381485033</v>
      </c>
    </row>
    <row r="77" spans="1:11" ht="15.75" thickBot="1" x14ac:dyDescent="0.3">
      <c r="A77" s="35" t="s">
        <v>152</v>
      </c>
      <c r="B77" s="36" t="s">
        <v>153</v>
      </c>
      <c r="C77" s="50">
        <f>'[1]KV_9.1.sz.mell'!C77</f>
        <v>0</v>
      </c>
      <c r="D77" s="49"/>
      <c r="E77" s="49"/>
      <c r="F77" s="49"/>
      <c r="G77" s="49"/>
      <c r="H77" s="49"/>
      <c r="I77" s="49"/>
      <c r="J77" s="50">
        <f>D77+E77+F77+G77+H77+I77</f>
        <v>0</v>
      </c>
      <c r="K77" s="51">
        <f>C77+J77</f>
        <v>0</v>
      </c>
    </row>
    <row r="78" spans="1:11" ht="15.75" thickBot="1" x14ac:dyDescent="0.3">
      <c r="A78" s="70" t="s">
        <v>154</v>
      </c>
      <c r="B78" s="37" t="s">
        <v>155</v>
      </c>
      <c r="C78" s="21">
        <f>'[1]KV_9.1.sz.mell'!C78</f>
        <v>0</v>
      </c>
      <c r="D78" s="21">
        <f t="shared" ref="D78:K78" si="18">SUM(D79:D81)</f>
        <v>0</v>
      </c>
      <c r="E78" s="21">
        <f t="shared" si="18"/>
        <v>0</v>
      </c>
      <c r="F78" s="21">
        <f t="shared" si="18"/>
        <v>0</v>
      </c>
      <c r="G78" s="21">
        <f t="shared" si="18"/>
        <v>0</v>
      </c>
      <c r="H78" s="21">
        <f t="shared" si="18"/>
        <v>0</v>
      </c>
      <c r="I78" s="21">
        <f t="shared" si="18"/>
        <v>0</v>
      </c>
      <c r="J78" s="21">
        <f t="shared" si="18"/>
        <v>0</v>
      </c>
      <c r="K78" s="22">
        <f t="shared" si="18"/>
        <v>0</v>
      </c>
    </row>
    <row r="79" spans="1:11" x14ac:dyDescent="0.25">
      <c r="A79" s="23" t="s">
        <v>156</v>
      </c>
      <c r="B79" s="24" t="s">
        <v>157</v>
      </c>
      <c r="C79" s="50">
        <f>'[1]KV_9.1.sz.mell'!C79</f>
        <v>0</v>
      </c>
      <c r="D79" s="49"/>
      <c r="E79" s="49"/>
      <c r="F79" s="49"/>
      <c r="G79" s="49"/>
      <c r="H79" s="49"/>
      <c r="I79" s="49"/>
      <c r="J79" s="50">
        <f>D79+E79+F79+G79+H79+I79</f>
        <v>0</v>
      </c>
      <c r="K79" s="51">
        <f>C79+J79</f>
        <v>0</v>
      </c>
    </row>
    <row r="80" spans="1:11" x14ac:dyDescent="0.25">
      <c r="A80" s="30" t="s">
        <v>158</v>
      </c>
      <c r="B80" s="31" t="s">
        <v>159</v>
      </c>
      <c r="C80" s="50">
        <f>'[1]KV_9.1.sz.mell'!C80</f>
        <v>0</v>
      </c>
      <c r="D80" s="49"/>
      <c r="E80" s="49"/>
      <c r="F80" s="49"/>
      <c r="G80" s="49"/>
      <c r="H80" s="49"/>
      <c r="I80" s="49"/>
      <c r="J80" s="50">
        <f>D80+E80+F80+G80+H80+I80</f>
        <v>0</v>
      </c>
      <c r="K80" s="51">
        <f>C80+J80</f>
        <v>0</v>
      </c>
    </row>
    <row r="81" spans="1:11" ht="15.75" thickBot="1" x14ac:dyDescent="0.3">
      <c r="A81" s="35" t="s">
        <v>160</v>
      </c>
      <c r="B81" s="74" t="s">
        <v>161</v>
      </c>
      <c r="C81" s="50">
        <f>'[1]KV_9.1.sz.mell'!C81</f>
        <v>0</v>
      </c>
      <c r="D81" s="49"/>
      <c r="E81" s="49"/>
      <c r="F81" s="49"/>
      <c r="G81" s="49"/>
      <c r="H81" s="49"/>
      <c r="I81" s="49"/>
      <c r="J81" s="50">
        <f>D81+E81+F81+G81+H81+I81</f>
        <v>0</v>
      </c>
      <c r="K81" s="51">
        <f>C81+J81</f>
        <v>0</v>
      </c>
    </row>
    <row r="82" spans="1:11" ht="15.75" thickBot="1" x14ac:dyDescent="0.3">
      <c r="A82" s="70" t="s">
        <v>162</v>
      </c>
      <c r="B82" s="37" t="s">
        <v>163</v>
      </c>
      <c r="C82" s="21">
        <f>'[1]KV_9.1.sz.mell'!C82</f>
        <v>0</v>
      </c>
      <c r="D82" s="21">
        <f t="shared" ref="D82:K82" si="19">SUM(D83:D86)</f>
        <v>0</v>
      </c>
      <c r="E82" s="21">
        <f t="shared" si="19"/>
        <v>0</v>
      </c>
      <c r="F82" s="21">
        <f t="shared" si="19"/>
        <v>0</v>
      </c>
      <c r="G82" s="21">
        <f t="shared" si="19"/>
        <v>0</v>
      </c>
      <c r="H82" s="21">
        <f t="shared" si="19"/>
        <v>0</v>
      </c>
      <c r="I82" s="21">
        <f t="shared" si="19"/>
        <v>0</v>
      </c>
      <c r="J82" s="21">
        <f t="shared" si="19"/>
        <v>0</v>
      </c>
      <c r="K82" s="22">
        <f t="shared" si="19"/>
        <v>0</v>
      </c>
    </row>
    <row r="83" spans="1:11" x14ac:dyDescent="0.25">
      <c r="A83" s="75" t="s">
        <v>164</v>
      </c>
      <c r="B83" s="24" t="s">
        <v>165</v>
      </c>
      <c r="C83" s="50">
        <f>'[1]KV_9.1.sz.mell'!C83</f>
        <v>0</v>
      </c>
      <c r="D83" s="49"/>
      <c r="E83" s="49"/>
      <c r="F83" s="49"/>
      <c r="G83" s="49"/>
      <c r="H83" s="49"/>
      <c r="I83" s="49"/>
      <c r="J83" s="50">
        <f t="shared" ref="J83:J88" si="20">D83+E83+F83+G83+H83+I83</f>
        <v>0</v>
      </c>
      <c r="K83" s="51">
        <f t="shared" ref="K83:K88" si="21">C83+J83</f>
        <v>0</v>
      </c>
    </row>
    <row r="84" spans="1:11" x14ac:dyDescent="0.25">
      <c r="A84" s="76" t="s">
        <v>166</v>
      </c>
      <c r="B84" s="31" t="s">
        <v>167</v>
      </c>
      <c r="C84" s="50">
        <f>'[1]KV_9.1.sz.mell'!C84</f>
        <v>0</v>
      </c>
      <c r="D84" s="49"/>
      <c r="E84" s="49"/>
      <c r="F84" s="49"/>
      <c r="G84" s="49"/>
      <c r="H84" s="49"/>
      <c r="I84" s="49"/>
      <c r="J84" s="50">
        <f t="shared" si="20"/>
        <v>0</v>
      </c>
      <c r="K84" s="51">
        <f t="shared" si="21"/>
        <v>0</v>
      </c>
    </row>
    <row r="85" spans="1:11" x14ac:dyDescent="0.25">
      <c r="A85" s="76" t="s">
        <v>168</v>
      </c>
      <c r="B85" s="31" t="s">
        <v>169</v>
      </c>
      <c r="C85" s="50">
        <f>'[1]KV_9.1.sz.mell'!C85</f>
        <v>0</v>
      </c>
      <c r="D85" s="49"/>
      <c r="E85" s="49"/>
      <c r="F85" s="49"/>
      <c r="G85" s="49"/>
      <c r="H85" s="49"/>
      <c r="I85" s="49"/>
      <c r="J85" s="50">
        <f t="shared" si="20"/>
        <v>0</v>
      </c>
      <c r="K85" s="51">
        <f t="shared" si="21"/>
        <v>0</v>
      </c>
    </row>
    <row r="86" spans="1:11" ht="15.75" thickBot="1" x14ac:dyDescent="0.3">
      <c r="A86" s="77" t="s">
        <v>170</v>
      </c>
      <c r="B86" s="36" t="s">
        <v>171</v>
      </c>
      <c r="C86" s="50">
        <f>'[1]KV_9.1.sz.mell'!C86</f>
        <v>0</v>
      </c>
      <c r="D86" s="49"/>
      <c r="E86" s="49"/>
      <c r="F86" s="49"/>
      <c r="G86" s="49"/>
      <c r="H86" s="49"/>
      <c r="I86" s="49"/>
      <c r="J86" s="50">
        <f t="shared" si="20"/>
        <v>0</v>
      </c>
      <c r="K86" s="51">
        <f t="shared" si="21"/>
        <v>0</v>
      </c>
    </row>
    <row r="87" spans="1:11" ht="15.75" thickBot="1" x14ac:dyDescent="0.3">
      <c r="A87" s="70" t="s">
        <v>172</v>
      </c>
      <c r="B87" s="37" t="s">
        <v>173</v>
      </c>
      <c r="C87" s="21">
        <f>'[1]KV_9.1.sz.mell'!C87</f>
        <v>0</v>
      </c>
      <c r="D87" s="78"/>
      <c r="E87" s="78"/>
      <c r="F87" s="78"/>
      <c r="G87" s="78"/>
      <c r="H87" s="78"/>
      <c r="I87" s="78"/>
      <c r="J87" s="21">
        <f t="shared" si="20"/>
        <v>0</v>
      </c>
      <c r="K87" s="22">
        <f t="shared" si="21"/>
        <v>0</v>
      </c>
    </row>
    <row r="88" spans="1:11" ht="15.75" thickBot="1" x14ac:dyDescent="0.3">
      <c r="A88" s="70" t="s">
        <v>174</v>
      </c>
      <c r="B88" s="37" t="s">
        <v>175</v>
      </c>
      <c r="C88" s="21">
        <f>'[1]KV_9.1.sz.mell'!C88</f>
        <v>0</v>
      </c>
      <c r="D88" s="78"/>
      <c r="E88" s="78"/>
      <c r="F88" s="78"/>
      <c r="G88" s="78"/>
      <c r="H88" s="78"/>
      <c r="I88" s="78"/>
      <c r="J88" s="21">
        <f t="shared" si="20"/>
        <v>0</v>
      </c>
      <c r="K88" s="22">
        <f t="shared" si="21"/>
        <v>0</v>
      </c>
    </row>
    <row r="89" spans="1:11" ht="15.75" thickBot="1" x14ac:dyDescent="0.3">
      <c r="A89" s="70" t="s">
        <v>176</v>
      </c>
      <c r="B89" s="37" t="s">
        <v>177</v>
      </c>
      <c r="C89" s="45">
        <f>'[1]KV_9.1.sz.mell'!C89</f>
        <v>494548796</v>
      </c>
      <c r="D89" s="45">
        <f t="shared" ref="D89:K89" si="22">+D66+D70+D75+D78+D82+D88+D87</f>
        <v>-13063763</v>
      </c>
      <c r="E89" s="45">
        <f t="shared" si="22"/>
        <v>0</v>
      </c>
      <c r="F89" s="45">
        <f t="shared" si="22"/>
        <v>0</v>
      </c>
      <c r="G89" s="45">
        <f t="shared" si="22"/>
        <v>0</v>
      </c>
      <c r="H89" s="45">
        <f t="shared" si="22"/>
        <v>0</v>
      </c>
      <c r="I89" s="45">
        <f t="shared" si="22"/>
        <v>0</v>
      </c>
      <c r="J89" s="45">
        <f t="shared" si="22"/>
        <v>-13063763</v>
      </c>
      <c r="K89" s="46">
        <f t="shared" si="22"/>
        <v>481485033</v>
      </c>
    </row>
    <row r="90" spans="1:11" ht="15.75" thickBot="1" x14ac:dyDescent="0.3">
      <c r="A90" s="79" t="s">
        <v>178</v>
      </c>
      <c r="B90" s="80" t="s">
        <v>179</v>
      </c>
      <c r="C90" s="45">
        <f>'[1]KV_9.1.sz.mell'!C90</f>
        <v>1122166326</v>
      </c>
      <c r="D90" s="45">
        <f t="shared" ref="D90:K90" si="23">+D65+D89</f>
        <v>33143413</v>
      </c>
      <c r="E90" s="45">
        <f t="shared" si="23"/>
        <v>0</v>
      </c>
      <c r="F90" s="45">
        <f t="shared" si="23"/>
        <v>0</v>
      </c>
      <c r="G90" s="45">
        <f t="shared" si="23"/>
        <v>0</v>
      </c>
      <c r="H90" s="45">
        <f t="shared" si="23"/>
        <v>0</v>
      </c>
      <c r="I90" s="45">
        <f t="shared" si="23"/>
        <v>0</v>
      </c>
      <c r="J90" s="45">
        <f t="shared" si="23"/>
        <v>33143413</v>
      </c>
      <c r="K90" s="46">
        <f t="shared" si="23"/>
        <v>1155309739</v>
      </c>
    </row>
    <row r="91" spans="1:11" ht="15.75" thickBot="1" x14ac:dyDescent="0.3">
      <c r="A91" s="81"/>
      <c r="B91" s="82"/>
      <c r="C91" s="83"/>
      <c r="D91" s="83"/>
      <c r="E91" s="83"/>
      <c r="F91" s="83"/>
      <c r="G91" s="83"/>
      <c r="H91" s="84"/>
      <c r="I91" s="84"/>
      <c r="J91" s="84"/>
      <c r="K91" s="84"/>
    </row>
    <row r="92" spans="1:11" ht="15.75" thickBot="1" x14ac:dyDescent="0.3">
      <c r="A92" s="251" t="s">
        <v>180</v>
      </c>
      <c r="B92" s="252"/>
      <c r="C92" s="252"/>
      <c r="D92" s="252"/>
      <c r="E92" s="252"/>
      <c r="F92" s="252"/>
      <c r="G92" s="252"/>
      <c r="H92" s="252"/>
      <c r="I92" s="252"/>
      <c r="J92" s="252"/>
      <c r="K92" s="253"/>
    </row>
    <row r="93" spans="1:11" ht="15.75" thickBot="1" x14ac:dyDescent="0.3">
      <c r="A93" s="85" t="s">
        <v>21</v>
      </c>
      <c r="B93" s="86" t="s">
        <v>181</v>
      </c>
      <c r="C93" s="87">
        <f>'[1]KV_9.1.sz.mell'!C93</f>
        <v>506516445</v>
      </c>
      <c r="D93" s="87">
        <f t="shared" ref="D93:K93" si="24">+D94+D95+D96+D97+D98+D111</f>
        <v>3600409</v>
      </c>
      <c r="E93" s="87">
        <f t="shared" si="24"/>
        <v>0</v>
      </c>
      <c r="F93" s="87">
        <f t="shared" si="24"/>
        <v>0</v>
      </c>
      <c r="G93" s="87">
        <f t="shared" si="24"/>
        <v>0</v>
      </c>
      <c r="H93" s="87">
        <f t="shared" si="24"/>
        <v>0</v>
      </c>
      <c r="I93" s="88">
        <f t="shared" si="24"/>
        <v>0</v>
      </c>
      <c r="J93" s="88">
        <f t="shared" si="24"/>
        <v>3600409</v>
      </c>
      <c r="K93" s="89">
        <f t="shared" si="24"/>
        <v>510116854</v>
      </c>
    </row>
    <row r="94" spans="1:11" x14ac:dyDescent="0.25">
      <c r="A94" s="90" t="s">
        <v>23</v>
      </c>
      <c r="B94" s="91" t="s">
        <v>182</v>
      </c>
      <c r="C94" s="92">
        <f>'[1]KV_9.1.sz.mell'!C94</f>
        <v>134415680</v>
      </c>
      <c r="D94" s="93"/>
      <c r="E94" s="93"/>
      <c r="F94" s="93"/>
      <c r="G94" s="93"/>
      <c r="H94" s="93"/>
      <c r="I94" s="94"/>
      <c r="J94" s="95">
        <f t="shared" ref="J94:J113" si="25">D94+E94+F94+G94+H94+I94</f>
        <v>0</v>
      </c>
      <c r="K94" s="96">
        <f t="shared" ref="K94:K113" si="26">C94+J94</f>
        <v>134415680</v>
      </c>
    </row>
    <row r="95" spans="1:11" x14ac:dyDescent="0.25">
      <c r="A95" s="30" t="s">
        <v>25</v>
      </c>
      <c r="B95" s="97" t="s">
        <v>183</v>
      </c>
      <c r="C95" s="38">
        <f>'[1]KV_9.1.sz.mell'!C95</f>
        <v>16336200</v>
      </c>
      <c r="D95" s="34"/>
      <c r="E95" s="34"/>
      <c r="F95" s="34"/>
      <c r="G95" s="34"/>
      <c r="H95" s="34"/>
      <c r="I95" s="34"/>
      <c r="J95" s="38">
        <f t="shared" si="25"/>
        <v>0</v>
      </c>
      <c r="K95" s="39">
        <f t="shared" si="26"/>
        <v>16336200</v>
      </c>
    </row>
    <row r="96" spans="1:11" x14ac:dyDescent="0.25">
      <c r="A96" s="30" t="s">
        <v>27</v>
      </c>
      <c r="B96" s="97" t="s">
        <v>184</v>
      </c>
      <c r="C96" s="43">
        <f>'[1]KV_9.1.sz.mell'!C96</f>
        <v>134797684</v>
      </c>
      <c r="D96" s="42">
        <v>3869560</v>
      </c>
      <c r="E96" s="42"/>
      <c r="F96" s="42"/>
      <c r="G96" s="42"/>
      <c r="H96" s="34"/>
      <c r="I96" s="42"/>
      <c r="J96" s="43">
        <f t="shared" si="25"/>
        <v>3869560</v>
      </c>
      <c r="K96" s="44">
        <f t="shared" si="26"/>
        <v>138667244</v>
      </c>
    </row>
    <row r="97" spans="1:11" x14ac:dyDescent="0.25">
      <c r="A97" s="30" t="s">
        <v>29</v>
      </c>
      <c r="B97" s="98" t="s">
        <v>185</v>
      </c>
      <c r="C97" s="43">
        <f>'[1]KV_9.1.sz.mell'!C97</f>
        <v>17000000</v>
      </c>
      <c r="D97" s="42"/>
      <c r="E97" s="42"/>
      <c r="F97" s="42"/>
      <c r="G97" s="42"/>
      <c r="H97" s="42"/>
      <c r="I97" s="42"/>
      <c r="J97" s="43">
        <f t="shared" si="25"/>
        <v>0</v>
      </c>
      <c r="K97" s="44">
        <f t="shared" si="26"/>
        <v>17000000</v>
      </c>
    </row>
    <row r="98" spans="1:11" x14ac:dyDescent="0.25">
      <c r="A98" s="30" t="s">
        <v>186</v>
      </c>
      <c r="B98" s="99" t="s">
        <v>187</v>
      </c>
      <c r="C98" s="43">
        <f>'[1]KV_9.1.sz.mell'!C98</f>
        <v>149770000</v>
      </c>
      <c r="D98" s="42">
        <v>50000</v>
      </c>
      <c r="E98" s="42"/>
      <c r="F98" s="42"/>
      <c r="G98" s="42"/>
      <c r="H98" s="42"/>
      <c r="I98" s="42"/>
      <c r="J98" s="43">
        <f t="shared" si="25"/>
        <v>50000</v>
      </c>
      <c r="K98" s="44">
        <f t="shared" si="26"/>
        <v>149820000</v>
      </c>
    </row>
    <row r="99" spans="1:11" x14ac:dyDescent="0.25">
      <c r="A99" s="30" t="s">
        <v>33</v>
      </c>
      <c r="B99" s="97" t="s">
        <v>188</v>
      </c>
      <c r="C99" s="43">
        <f>'[1]KV_9.1.sz.mell'!C99</f>
        <v>0</v>
      </c>
      <c r="D99" s="42"/>
      <c r="E99" s="42"/>
      <c r="F99" s="42"/>
      <c r="G99" s="42"/>
      <c r="H99" s="42"/>
      <c r="I99" s="42"/>
      <c r="J99" s="43">
        <f t="shared" si="25"/>
        <v>0</v>
      </c>
      <c r="K99" s="44">
        <f t="shared" si="26"/>
        <v>0</v>
      </c>
    </row>
    <row r="100" spans="1:11" x14ac:dyDescent="0.25">
      <c r="A100" s="30" t="s">
        <v>189</v>
      </c>
      <c r="B100" s="100" t="s">
        <v>190</v>
      </c>
      <c r="C100" s="43">
        <f>'[1]KV_9.1.sz.mell'!C100</f>
        <v>133000000</v>
      </c>
      <c r="D100" s="42"/>
      <c r="E100" s="42"/>
      <c r="F100" s="42"/>
      <c r="G100" s="42"/>
      <c r="H100" s="42"/>
      <c r="I100" s="42"/>
      <c r="J100" s="43">
        <f t="shared" si="25"/>
        <v>0</v>
      </c>
      <c r="K100" s="44">
        <f t="shared" si="26"/>
        <v>133000000</v>
      </c>
    </row>
    <row r="101" spans="1:11" x14ac:dyDescent="0.25">
      <c r="A101" s="30" t="s">
        <v>191</v>
      </c>
      <c r="B101" s="100" t="s">
        <v>192</v>
      </c>
      <c r="C101" s="43">
        <f>'[1]KV_9.1.sz.mell'!C101</f>
        <v>0</v>
      </c>
      <c r="D101" s="42"/>
      <c r="E101" s="42"/>
      <c r="F101" s="42"/>
      <c r="G101" s="42"/>
      <c r="H101" s="42"/>
      <c r="I101" s="42"/>
      <c r="J101" s="43">
        <f t="shared" si="25"/>
        <v>0</v>
      </c>
      <c r="K101" s="44">
        <f t="shared" si="26"/>
        <v>0</v>
      </c>
    </row>
    <row r="102" spans="1:11" x14ac:dyDescent="0.25">
      <c r="A102" s="30" t="s">
        <v>193</v>
      </c>
      <c r="B102" s="100" t="s">
        <v>194</v>
      </c>
      <c r="C102" s="43">
        <f>'[1]KV_9.1.sz.mell'!C102</f>
        <v>0</v>
      </c>
      <c r="D102" s="42"/>
      <c r="E102" s="42"/>
      <c r="F102" s="42"/>
      <c r="G102" s="42"/>
      <c r="H102" s="42"/>
      <c r="I102" s="42"/>
      <c r="J102" s="43">
        <f t="shared" si="25"/>
        <v>0</v>
      </c>
      <c r="K102" s="44">
        <f t="shared" si="26"/>
        <v>0</v>
      </c>
    </row>
    <row r="103" spans="1:11" x14ac:dyDescent="0.25">
      <c r="A103" s="30" t="s">
        <v>195</v>
      </c>
      <c r="B103" s="101" t="s">
        <v>196</v>
      </c>
      <c r="C103" s="43">
        <f>'[1]KV_9.1.sz.mell'!C103</f>
        <v>0</v>
      </c>
      <c r="D103" s="42"/>
      <c r="E103" s="42"/>
      <c r="F103" s="42"/>
      <c r="G103" s="42"/>
      <c r="H103" s="42"/>
      <c r="I103" s="42"/>
      <c r="J103" s="43">
        <f t="shared" si="25"/>
        <v>0</v>
      </c>
      <c r="K103" s="44">
        <f t="shared" si="26"/>
        <v>0</v>
      </c>
    </row>
    <row r="104" spans="1:11" ht="22.5" x14ac:dyDescent="0.25">
      <c r="A104" s="30" t="s">
        <v>197</v>
      </c>
      <c r="B104" s="101" t="s">
        <v>198</v>
      </c>
      <c r="C104" s="43">
        <f>'[1]KV_9.1.sz.mell'!C104</f>
        <v>0</v>
      </c>
      <c r="D104" s="42"/>
      <c r="E104" s="42"/>
      <c r="F104" s="42"/>
      <c r="G104" s="42"/>
      <c r="H104" s="42"/>
      <c r="I104" s="42"/>
      <c r="J104" s="43">
        <f t="shared" si="25"/>
        <v>0</v>
      </c>
      <c r="K104" s="44">
        <f t="shared" si="26"/>
        <v>0</v>
      </c>
    </row>
    <row r="105" spans="1:11" x14ac:dyDescent="0.25">
      <c r="A105" s="30" t="s">
        <v>199</v>
      </c>
      <c r="B105" s="100" t="s">
        <v>200</v>
      </c>
      <c r="C105" s="43">
        <f>'[1]KV_9.1.sz.mell'!C105</f>
        <v>0</v>
      </c>
      <c r="D105" s="42"/>
      <c r="E105" s="42"/>
      <c r="F105" s="42"/>
      <c r="G105" s="42"/>
      <c r="H105" s="42"/>
      <c r="I105" s="42"/>
      <c r="J105" s="43">
        <f t="shared" si="25"/>
        <v>0</v>
      </c>
      <c r="K105" s="44">
        <f t="shared" si="26"/>
        <v>0</v>
      </c>
    </row>
    <row r="106" spans="1:11" x14ac:dyDescent="0.25">
      <c r="A106" s="30" t="s">
        <v>201</v>
      </c>
      <c r="B106" s="100" t="s">
        <v>202</v>
      </c>
      <c r="C106" s="43">
        <f>'[1]KV_9.1.sz.mell'!C106</f>
        <v>0</v>
      </c>
      <c r="D106" s="42"/>
      <c r="E106" s="42"/>
      <c r="F106" s="42"/>
      <c r="G106" s="42"/>
      <c r="H106" s="42"/>
      <c r="I106" s="42"/>
      <c r="J106" s="43">
        <f t="shared" si="25"/>
        <v>0</v>
      </c>
      <c r="K106" s="44">
        <f t="shared" si="26"/>
        <v>0</v>
      </c>
    </row>
    <row r="107" spans="1:11" ht="22.5" x14ac:dyDescent="0.25">
      <c r="A107" s="30" t="s">
        <v>203</v>
      </c>
      <c r="B107" s="101" t="s">
        <v>204</v>
      </c>
      <c r="C107" s="43">
        <f>'[1]KV_9.1.sz.mell'!C107</f>
        <v>0</v>
      </c>
      <c r="D107" s="42"/>
      <c r="E107" s="42"/>
      <c r="F107" s="42"/>
      <c r="G107" s="42"/>
      <c r="H107" s="42"/>
      <c r="I107" s="42"/>
      <c r="J107" s="43">
        <f t="shared" si="25"/>
        <v>0</v>
      </c>
      <c r="K107" s="44">
        <f t="shared" si="26"/>
        <v>0</v>
      </c>
    </row>
    <row r="108" spans="1:11" x14ac:dyDescent="0.25">
      <c r="A108" s="102" t="s">
        <v>205</v>
      </c>
      <c r="B108" s="103" t="s">
        <v>206</v>
      </c>
      <c r="C108" s="43">
        <f>'[1]KV_9.1.sz.mell'!C108</f>
        <v>0</v>
      </c>
      <c r="D108" s="42"/>
      <c r="E108" s="42"/>
      <c r="F108" s="42"/>
      <c r="G108" s="42"/>
      <c r="H108" s="42"/>
      <c r="I108" s="42"/>
      <c r="J108" s="43">
        <f t="shared" si="25"/>
        <v>0</v>
      </c>
      <c r="K108" s="44">
        <f t="shared" si="26"/>
        <v>0</v>
      </c>
    </row>
    <row r="109" spans="1:11" x14ac:dyDescent="0.25">
      <c r="A109" s="30" t="s">
        <v>207</v>
      </c>
      <c r="B109" s="103" t="s">
        <v>208</v>
      </c>
      <c r="C109" s="43">
        <f>'[1]KV_9.1.sz.mell'!C109</f>
        <v>0</v>
      </c>
      <c r="D109" s="42"/>
      <c r="E109" s="42"/>
      <c r="F109" s="42"/>
      <c r="G109" s="42"/>
      <c r="H109" s="42"/>
      <c r="I109" s="42"/>
      <c r="J109" s="43">
        <f t="shared" si="25"/>
        <v>0</v>
      </c>
      <c r="K109" s="44">
        <f t="shared" si="26"/>
        <v>0</v>
      </c>
    </row>
    <row r="110" spans="1:11" x14ac:dyDescent="0.25">
      <c r="A110" s="30" t="s">
        <v>209</v>
      </c>
      <c r="B110" s="101" t="s">
        <v>210</v>
      </c>
      <c r="C110" s="38">
        <f>'[1]KV_9.1.sz.mell'!C110</f>
        <v>16770000</v>
      </c>
      <c r="D110" s="34"/>
      <c r="E110" s="34"/>
      <c r="F110" s="34"/>
      <c r="G110" s="34"/>
      <c r="H110" s="34"/>
      <c r="I110" s="34"/>
      <c r="J110" s="38">
        <f t="shared" si="25"/>
        <v>0</v>
      </c>
      <c r="K110" s="39">
        <f t="shared" si="26"/>
        <v>16770000</v>
      </c>
    </row>
    <row r="111" spans="1:11" x14ac:dyDescent="0.25">
      <c r="A111" s="30" t="s">
        <v>211</v>
      </c>
      <c r="B111" s="98" t="s">
        <v>212</v>
      </c>
      <c r="C111" s="38">
        <f>'[1]KV_9.1.sz.mell'!C111</f>
        <v>54196881</v>
      </c>
      <c r="D111" s="34">
        <v>-319151</v>
      </c>
      <c r="E111" s="34"/>
      <c r="F111" s="34"/>
      <c r="G111" s="34"/>
      <c r="H111" s="34"/>
      <c r="I111" s="34"/>
      <c r="J111" s="38">
        <f t="shared" si="25"/>
        <v>-319151</v>
      </c>
      <c r="K111" s="39">
        <f t="shared" si="26"/>
        <v>53877730</v>
      </c>
    </row>
    <row r="112" spans="1:11" x14ac:dyDescent="0.25">
      <c r="A112" s="35" t="s">
        <v>213</v>
      </c>
      <c r="B112" s="97" t="s">
        <v>214</v>
      </c>
      <c r="C112" s="43">
        <f>'[1]KV_9.1.sz.mell'!C112</f>
        <v>54196881</v>
      </c>
      <c r="D112" s="42">
        <v>-319151</v>
      </c>
      <c r="E112" s="42"/>
      <c r="F112" s="42"/>
      <c r="G112" s="42"/>
      <c r="H112" s="42"/>
      <c r="I112" s="42"/>
      <c r="J112" s="43">
        <f t="shared" si="25"/>
        <v>-319151</v>
      </c>
      <c r="K112" s="44">
        <f t="shared" si="26"/>
        <v>53877730</v>
      </c>
    </row>
    <row r="113" spans="1:11" ht="15.75" thickBot="1" x14ac:dyDescent="0.3">
      <c r="A113" s="62" t="s">
        <v>215</v>
      </c>
      <c r="B113" s="104" t="s">
        <v>216</v>
      </c>
      <c r="C113" s="105">
        <f>'[1]KV_9.1.sz.mell'!C113</f>
        <v>0</v>
      </c>
      <c r="D113" s="106"/>
      <c r="E113" s="106"/>
      <c r="F113" s="106"/>
      <c r="G113" s="106"/>
      <c r="H113" s="106"/>
      <c r="I113" s="106"/>
      <c r="J113" s="105">
        <f t="shared" si="25"/>
        <v>0</v>
      </c>
      <c r="K113" s="107">
        <f t="shared" si="26"/>
        <v>0</v>
      </c>
    </row>
    <row r="114" spans="1:11" ht="15.75" thickBot="1" x14ac:dyDescent="0.3">
      <c r="A114" s="18" t="s">
        <v>35</v>
      </c>
      <c r="B114" s="108" t="s">
        <v>217</v>
      </c>
      <c r="C114" s="21">
        <f>'[1]KV_9.1.sz.mell'!C114</f>
        <v>213611481</v>
      </c>
      <c r="D114" s="21">
        <f t="shared" ref="D114:K114" si="27">+D115+D117+D119</f>
        <v>27256155</v>
      </c>
      <c r="E114" s="21">
        <f t="shared" si="27"/>
        <v>0</v>
      </c>
      <c r="F114" s="21">
        <f t="shared" si="27"/>
        <v>0</v>
      </c>
      <c r="G114" s="21">
        <f t="shared" si="27"/>
        <v>0</v>
      </c>
      <c r="H114" s="21">
        <f t="shared" si="27"/>
        <v>0</v>
      </c>
      <c r="I114" s="21">
        <f t="shared" si="27"/>
        <v>0</v>
      </c>
      <c r="J114" s="21">
        <f t="shared" si="27"/>
        <v>27256155</v>
      </c>
      <c r="K114" s="22">
        <f t="shared" si="27"/>
        <v>240867636</v>
      </c>
    </row>
    <row r="115" spans="1:11" x14ac:dyDescent="0.25">
      <c r="A115" s="23" t="s">
        <v>37</v>
      </c>
      <c r="B115" s="97" t="s">
        <v>218</v>
      </c>
      <c r="C115" s="28">
        <f>'[1]KV_9.1.sz.mell'!C115</f>
        <v>39754000</v>
      </c>
      <c r="D115" s="27">
        <v>27256155</v>
      </c>
      <c r="E115" s="27"/>
      <c r="F115" s="27"/>
      <c r="G115" s="27"/>
      <c r="H115" s="27"/>
      <c r="I115" s="27"/>
      <c r="J115" s="28">
        <f t="shared" ref="J115:J127" si="28">D115+E115+F115+G115+H115+I115</f>
        <v>27256155</v>
      </c>
      <c r="K115" s="29">
        <f t="shared" ref="K115:K127" si="29">C115+J115</f>
        <v>67010155</v>
      </c>
    </row>
    <row r="116" spans="1:11" x14ac:dyDescent="0.25">
      <c r="A116" s="23" t="s">
        <v>39</v>
      </c>
      <c r="B116" s="109" t="s">
        <v>219</v>
      </c>
      <c r="C116" s="28">
        <f>'[1]KV_9.1.sz.mell'!C116</f>
        <v>0</v>
      </c>
      <c r="D116" s="27"/>
      <c r="E116" s="27"/>
      <c r="F116" s="27"/>
      <c r="G116" s="27"/>
      <c r="H116" s="27"/>
      <c r="I116" s="27"/>
      <c r="J116" s="28">
        <f t="shared" si="28"/>
        <v>0</v>
      </c>
      <c r="K116" s="29">
        <f t="shared" si="29"/>
        <v>0</v>
      </c>
    </row>
    <row r="117" spans="1:11" x14ac:dyDescent="0.25">
      <c r="A117" s="23" t="s">
        <v>41</v>
      </c>
      <c r="B117" s="109" t="s">
        <v>220</v>
      </c>
      <c r="C117" s="38">
        <f>'[1]KV_9.1.sz.mell'!C117</f>
        <v>158857481</v>
      </c>
      <c r="D117" s="34"/>
      <c r="E117" s="34"/>
      <c r="F117" s="34"/>
      <c r="G117" s="34"/>
      <c r="H117" s="34"/>
      <c r="I117" s="34"/>
      <c r="J117" s="38">
        <f t="shared" si="28"/>
        <v>0</v>
      </c>
      <c r="K117" s="39">
        <f t="shared" si="29"/>
        <v>158857481</v>
      </c>
    </row>
    <row r="118" spans="1:11" x14ac:dyDescent="0.25">
      <c r="A118" s="23" t="s">
        <v>43</v>
      </c>
      <c r="B118" s="109" t="s">
        <v>221</v>
      </c>
      <c r="C118" s="38">
        <f>'[1]KV_9.1.sz.mell'!C118</f>
        <v>95828481</v>
      </c>
      <c r="D118" s="34"/>
      <c r="E118" s="34"/>
      <c r="F118" s="34"/>
      <c r="G118" s="34"/>
      <c r="H118" s="34"/>
      <c r="I118" s="34"/>
      <c r="J118" s="38">
        <f t="shared" si="28"/>
        <v>0</v>
      </c>
      <c r="K118" s="39">
        <f t="shared" si="29"/>
        <v>95828481</v>
      </c>
    </row>
    <row r="119" spans="1:11" x14ac:dyDescent="0.25">
      <c r="A119" s="23" t="s">
        <v>45</v>
      </c>
      <c r="B119" s="110" t="s">
        <v>222</v>
      </c>
      <c r="C119" s="38">
        <f>'[1]KV_9.1.sz.mell'!C119</f>
        <v>15000000</v>
      </c>
      <c r="D119" s="34"/>
      <c r="E119" s="34"/>
      <c r="F119" s="34"/>
      <c r="G119" s="34"/>
      <c r="H119" s="34"/>
      <c r="I119" s="34"/>
      <c r="J119" s="38">
        <f t="shared" si="28"/>
        <v>0</v>
      </c>
      <c r="K119" s="39">
        <f t="shared" si="29"/>
        <v>15000000</v>
      </c>
    </row>
    <row r="120" spans="1:11" x14ac:dyDescent="0.25">
      <c r="A120" s="23" t="s">
        <v>47</v>
      </c>
      <c r="B120" s="111" t="s">
        <v>223</v>
      </c>
      <c r="C120" s="38">
        <f>'[1]KV_9.1.sz.mell'!C120</f>
        <v>0</v>
      </c>
      <c r="D120" s="34"/>
      <c r="E120" s="34"/>
      <c r="F120" s="34"/>
      <c r="G120" s="34"/>
      <c r="H120" s="34"/>
      <c r="I120" s="34"/>
      <c r="J120" s="38">
        <f t="shared" si="28"/>
        <v>0</v>
      </c>
      <c r="K120" s="39">
        <f t="shared" si="29"/>
        <v>0</v>
      </c>
    </row>
    <row r="121" spans="1:11" ht="22.5" x14ac:dyDescent="0.25">
      <c r="A121" s="23" t="s">
        <v>224</v>
      </c>
      <c r="B121" s="112" t="s">
        <v>225</v>
      </c>
      <c r="C121" s="38">
        <f>'[1]KV_9.1.sz.mell'!C121</f>
        <v>0</v>
      </c>
      <c r="D121" s="34"/>
      <c r="E121" s="34"/>
      <c r="F121" s="34"/>
      <c r="G121" s="34"/>
      <c r="H121" s="34"/>
      <c r="I121" s="34"/>
      <c r="J121" s="38">
        <f t="shared" si="28"/>
        <v>0</v>
      </c>
      <c r="K121" s="39">
        <f t="shared" si="29"/>
        <v>0</v>
      </c>
    </row>
    <row r="122" spans="1:11" ht="22.5" x14ac:dyDescent="0.25">
      <c r="A122" s="23" t="s">
        <v>226</v>
      </c>
      <c r="B122" s="101" t="s">
        <v>198</v>
      </c>
      <c r="C122" s="38">
        <f>'[1]KV_9.1.sz.mell'!C122</f>
        <v>0</v>
      </c>
      <c r="D122" s="34"/>
      <c r="E122" s="34"/>
      <c r="F122" s="34"/>
      <c r="G122" s="34"/>
      <c r="H122" s="34"/>
      <c r="I122" s="34"/>
      <c r="J122" s="38">
        <f t="shared" si="28"/>
        <v>0</v>
      </c>
      <c r="K122" s="39">
        <f t="shared" si="29"/>
        <v>0</v>
      </c>
    </row>
    <row r="123" spans="1:11" x14ac:dyDescent="0.25">
      <c r="A123" s="23" t="s">
        <v>227</v>
      </c>
      <c r="B123" s="101" t="s">
        <v>228</v>
      </c>
      <c r="C123" s="38">
        <f>'[1]KV_9.1.sz.mell'!C123</f>
        <v>0</v>
      </c>
      <c r="D123" s="34"/>
      <c r="E123" s="34"/>
      <c r="F123" s="34"/>
      <c r="G123" s="34"/>
      <c r="H123" s="34"/>
      <c r="I123" s="34"/>
      <c r="J123" s="38">
        <f t="shared" si="28"/>
        <v>0</v>
      </c>
      <c r="K123" s="39">
        <f t="shared" si="29"/>
        <v>0</v>
      </c>
    </row>
    <row r="124" spans="1:11" x14ac:dyDescent="0.25">
      <c r="A124" s="23" t="s">
        <v>229</v>
      </c>
      <c r="B124" s="101" t="s">
        <v>230</v>
      </c>
      <c r="C124" s="38">
        <f>'[1]KV_9.1.sz.mell'!C124</f>
        <v>0</v>
      </c>
      <c r="D124" s="34"/>
      <c r="E124" s="34"/>
      <c r="F124" s="34"/>
      <c r="G124" s="34"/>
      <c r="H124" s="34"/>
      <c r="I124" s="34"/>
      <c r="J124" s="38">
        <f t="shared" si="28"/>
        <v>0</v>
      </c>
      <c r="K124" s="39">
        <f t="shared" si="29"/>
        <v>0</v>
      </c>
    </row>
    <row r="125" spans="1:11" ht="22.5" x14ac:dyDescent="0.25">
      <c r="A125" s="23" t="s">
        <v>231</v>
      </c>
      <c r="B125" s="101" t="s">
        <v>204</v>
      </c>
      <c r="C125" s="38">
        <f>'[1]KV_9.1.sz.mell'!C125</f>
        <v>15000000</v>
      </c>
      <c r="D125" s="34"/>
      <c r="E125" s="34"/>
      <c r="F125" s="34"/>
      <c r="G125" s="34"/>
      <c r="H125" s="34"/>
      <c r="I125" s="34"/>
      <c r="J125" s="38">
        <f t="shared" si="28"/>
        <v>0</v>
      </c>
      <c r="K125" s="39">
        <f t="shared" si="29"/>
        <v>15000000</v>
      </c>
    </row>
    <row r="126" spans="1:11" x14ac:dyDescent="0.25">
      <c r="A126" s="23" t="s">
        <v>232</v>
      </c>
      <c r="B126" s="101" t="s">
        <v>233</v>
      </c>
      <c r="C126" s="38">
        <f>'[1]KV_9.1.sz.mell'!C126</f>
        <v>0</v>
      </c>
      <c r="D126" s="34"/>
      <c r="E126" s="34"/>
      <c r="F126" s="34"/>
      <c r="G126" s="34"/>
      <c r="H126" s="34"/>
      <c r="I126" s="34"/>
      <c r="J126" s="38">
        <f t="shared" si="28"/>
        <v>0</v>
      </c>
      <c r="K126" s="39">
        <f t="shared" si="29"/>
        <v>0</v>
      </c>
    </row>
    <row r="127" spans="1:11" ht="23.25" thickBot="1" x14ac:dyDescent="0.3">
      <c r="A127" s="102" t="s">
        <v>234</v>
      </c>
      <c r="B127" s="101" t="s">
        <v>235</v>
      </c>
      <c r="C127" s="43">
        <f>'[1]KV_9.1.sz.mell'!C127</f>
        <v>0</v>
      </c>
      <c r="D127" s="42"/>
      <c r="E127" s="42"/>
      <c r="F127" s="42"/>
      <c r="G127" s="42"/>
      <c r="H127" s="42"/>
      <c r="I127" s="42"/>
      <c r="J127" s="43">
        <f t="shared" si="28"/>
        <v>0</v>
      </c>
      <c r="K127" s="44">
        <f t="shared" si="29"/>
        <v>0</v>
      </c>
    </row>
    <row r="128" spans="1:11" ht="15.75" thickBot="1" x14ac:dyDescent="0.3">
      <c r="A128" s="18" t="s">
        <v>49</v>
      </c>
      <c r="B128" s="113" t="s">
        <v>236</v>
      </c>
      <c r="C128" s="21">
        <f>'[1]KV_9.1.sz.mell'!C128</f>
        <v>720127926</v>
      </c>
      <c r="D128" s="21">
        <f t="shared" ref="D128:K128" si="30">+D93+D114</f>
        <v>30856564</v>
      </c>
      <c r="E128" s="21">
        <f t="shared" si="30"/>
        <v>0</v>
      </c>
      <c r="F128" s="21">
        <f t="shared" si="30"/>
        <v>0</v>
      </c>
      <c r="G128" s="21">
        <f t="shared" si="30"/>
        <v>0</v>
      </c>
      <c r="H128" s="21">
        <f t="shared" si="30"/>
        <v>0</v>
      </c>
      <c r="I128" s="21">
        <f t="shared" si="30"/>
        <v>0</v>
      </c>
      <c r="J128" s="21">
        <f t="shared" si="30"/>
        <v>30856564</v>
      </c>
      <c r="K128" s="22">
        <f t="shared" si="30"/>
        <v>750984490</v>
      </c>
    </row>
    <row r="129" spans="1:11" ht="15.75" thickBot="1" x14ac:dyDescent="0.3">
      <c r="A129" s="18" t="s">
        <v>237</v>
      </c>
      <c r="B129" s="113" t="s">
        <v>238</v>
      </c>
      <c r="C129" s="21">
        <f>'[1]KV_9.1.sz.mell'!C129</f>
        <v>0</v>
      </c>
      <c r="D129" s="21">
        <f t="shared" ref="D129:K129" si="31">+D130+D131+D132</f>
        <v>0</v>
      </c>
      <c r="E129" s="21">
        <f t="shared" si="31"/>
        <v>0</v>
      </c>
      <c r="F129" s="21">
        <f t="shared" si="31"/>
        <v>0</v>
      </c>
      <c r="G129" s="21">
        <f t="shared" si="31"/>
        <v>0</v>
      </c>
      <c r="H129" s="21">
        <f t="shared" si="31"/>
        <v>0</v>
      </c>
      <c r="I129" s="21">
        <f t="shared" si="31"/>
        <v>0</v>
      </c>
      <c r="J129" s="21">
        <f t="shared" si="31"/>
        <v>0</v>
      </c>
      <c r="K129" s="22">
        <f t="shared" si="31"/>
        <v>0</v>
      </c>
    </row>
    <row r="130" spans="1:11" x14ac:dyDescent="0.25">
      <c r="A130" s="23" t="s">
        <v>65</v>
      </c>
      <c r="B130" s="114" t="s">
        <v>239</v>
      </c>
      <c r="C130" s="38">
        <f>'[1]KV_9.1.sz.mell'!C130</f>
        <v>0</v>
      </c>
      <c r="D130" s="34"/>
      <c r="E130" s="34"/>
      <c r="F130" s="34"/>
      <c r="G130" s="34"/>
      <c r="H130" s="34"/>
      <c r="I130" s="34"/>
      <c r="J130" s="38">
        <f>D130+E130+F130+G130+H130+I130</f>
        <v>0</v>
      </c>
      <c r="K130" s="39">
        <f>C130+J130</f>
        <v>0</v>
      </c>
    </row>
    <row r="131" spans="1:11" x14ac:dyDescent="0.25">
      <c r="A131" s="23" t="s">
        <v>66</v>
      </c>
      <c r="B131" s="114" t="s">
        <v>240</v>
      </c>
      <c r="C131" s="38">
        <f>'[1]KV_9.1.sz.mell'!C131</f>
        <v>0</v>
      </c>
      <c r="D131" s="34"/>
      <c r="E131" s="34"/>
      <c r="F131" s="34"/>
      <c r="G131" s="34"/>
      <c r="H131" s="34"/>
      <c r="I131" s="34"/>
      <c r="J131" s="38">
        <f>D131+E131+F131+G131+H131+I131</f>
        <v>0</v>
      </c>
      <c r="K131" s="39">
        <f>C131+J131</f>
        <v>0</v>
      </c>
    </row>
    <row r="132" spans="1:11" ht="15.75" thickBot="1" x14ac:dyDescent="0.3">
      <c r="A132" s="102" t="s">
        <v>67</v>
      </c>
      <c r="B132" s="115" t="s">
        <v>241</v>
      </c>
      <c r="C132" s="38">
        <f>'[1]KV_9.1.sz.mell'!C132</f>
        <v>0</v>
      </c>
      <c r="D132" s="34"/>
      <c r="E132" s="34"/>
      <c r="F132" s="34"/>
      <c r="G132" s="34"/>
      <c r="H132" s="34"/>
      <c r="I132" s="34"/>
      <c r="J132" s="38">
        <f>D132+E132+F132+G132+H132+I132</f>
        <v>0</v>
      </c>
      <c r="K132" s="39">
        <f>C132+J132</f>
        <v>0</v>
      </c>
    </row>
    <row r="133" spans="1:11" ht="15.75" thickBot="1" x14ac:dyDescent="0.3">
      <c r="A133" s="18" t="s">
        <v>72</v>
      </c>
      <c r="B133" s="113" t="s">
        <v>242</v>
      </c>
      <c r="C133" s="21">
        <f>'[1]KV_9.1.sz.mell'!C133</f>
        <v>0</v>
      </c>
      <c r="D133" s="21">
        <f t="shared" ref="D133:K133" si="32">+D134+D135+D136+D137+D138+D139</f>
        <v>0</v>
      </c>
      <c r="E133" s="21">
        <f t="shared" si="32"/>
        <v>0</v>
      </c>
      <c r="F133" s="21">
        <f t="shared" si="32"/>
        <v>0</v>
      </c>
      <c r="G133" s="21">
        <f t="shared" si="32"/>
        <v>0</v>
      </c>
      <c r="H133" s="21">
        <f t="shared" si="32"/>
        <v>0</v>
      </c>
      <c r="I133" s="21">
        <f t="shared" si="32"/>
        <v>0</v>
      </c>
      <c r="J133" s="21">
        <f t="shared" si="32"/>
        <v>0</v>
      </c>
      <c r="K133" s="22">
        <f t="shared" si="32"/>
        <v>0</v>
      </c>
    </row>
    <row r="134" spans="1:11" x14ac:dyDescent="0.25">
      <c r="A134" s="23" t="s">
        <v>74</v>
      </c>
      <c r="B134" s="114" t="s">
        <v>243</v>
      </c>
      <c r="C134" s="38">
        <f>'[1]KV_9.1.sz.mell'!C134</f>
        <v>0</v>
      </c>
      <c r="D134" s="34"/>
      <c r="E134" s="34"/>
      <c r="F134" s="34"/>
      <c r="G134" s="34"/>
      <c r="H134" s="34"/>
      <c r="I134" s="34"/>
      <c r="J134" s="38">
        <f t="shared" ref="J134:J139" si="33">D134+E134+F134+G134+H134+I134</f>
        <v>0</v>
      </c>
      <c r="K134" s="39">
        <f t="shared" ref="K134:K139" si="34">C134+J134</f>
        <v>0</v>
      </c>
    </row>
    <row r="135" spans="1:11" x14ac:dyDescent="0.25">
      <c r="A135" s="23" t="s">
        <v>76</v>
      </c>
      <c r="B135" s="114" t="s">
        <v>244</v>
      </c>
      <c r="C135" s="38">
        <f>'[1]KV_9.1.sz.mell'!C135</f>
        <v>0</v>
      </c>
      <c r="D135" s="34"/>
      <c r="E135" s="34"/>
      <c r="F135" s="34"/>
      <c r="G135" s="34"/>
      <c r="H135" s="34"/>
      <c r="I135" s="34"/>
      <c r="J135" s="38">
        <f t="shared" si="33"/>
        <v>0</v>
      </c>
      <c r="K135" s="39">
        <f t="shared" si="34"/>
        <v>0</v>
      </c>
    </row>
    <row r="136" spans="1:11" x14ac:dyDescent="0.25">
      <c r="A136" s="23" t="s">
        <v>78</v>
      </c>
      <c r="B136" s="114" t="s">
        <v>245</v>
      </c>
      <c r="C136" s="38">
        <f>'[1]KV_9.1.sz.mell'!C136</f>
        <v>0</v>
      </c>
      <c r="D136" s="34"/>
      <c r="E136" s="34"/>
      <c r="F136" s="34"/>
      <c r="G136" s="34"/>
      <c r="H136" s="34"/>
      <c r="I136" s="34"/>
      <c r="J136" s="38">
        <f t="shared" si="33"/>
        <v>0</v>
      </c>
      <c r="K136" s="39">
        <f t="shared" si="34"/>
        <v>0</v>
      </c>
    </row>
    <row r="137" spans="1:11" x14ac:dyDescent="0.25">
      <c r="A137" s="23" t="s">
        <v>80</v>
      </c>
      <c r="B137" s="114" t="s">
        <v>246</v>
      </c>
      <c r="C137" s="38">
        <f>'[1]KV_9.1.sz.mell'!C137</f>
        <v>0</v>
      </c>
      <c r="D137" s="34"/>
      <c r="E137" s="34"/>
      <c r="F137" s="34"/>
      <c r="G137" s="34"/>
      <c r="H137" s="34"/>
      <c r="I137" s="34"/>
      <c r="J137" s="38">
        <f t="shared" si="33"/>
        <v>0</v>
      </c>
      <c r="K137" s="39">
        <f t="shared" si="34"/>
        <v>0</v>
      </c>
    </row>
    <row r="138" spans="1:11" x14ac:dyDescent="0.25">
      <c r="A138" s="23" t="s">
        <v>82</v>
      </c>
      <c r="B138" s="114" t="s">
        <v>247</v>
      </c>
      <c r="C138" s="38">
        <f>'[1]KV_9.1.sz.mell'!C138</f>
        <v>0</v>
      </c>
      <c r="D138" s="34"/>
      <c r="E138" s="34"/>
      <c r="F138" s="34"/>
      <c r="G138" s="34"/>
      <c r="H138" s="34"/>
      <c r="I138" s="34"/>
      <c r="J138" s="38">
        <f t="shared" si="33"/>
        <v>0</v>
      </c>
      <c r="K138" s="39">
        <f t="shared" si="34"/>
        <v>0</v>
      </c>
    </row>
    <row r="139" spans="1:11" ht="15.75" thickBot="1" x14ac:dyDescent="0.3">
      <c r="A139" s="102" t="s">
        <v>84</v>
      </c>
      <c r="B139" s="115" t="s">
        <v>248</v>
      </c>
      <c r="C139" s="38">
        <f>'[1]KV_9.1.sz.mell'!C139</f>
        <v>0</v>
      </c>
      <c r="D139" s="34"/>
      <c r="E139" s="34"/>
      <c r="F139" s="34"/>
      <c r="G139" s="34"/>
      <c r="H139" s="34"/>
      <c r="I139" s="34"/>
      <c r="J139" s="38">
        <f t="shared" si="33"/>
        <v>0</v>
      </c>
      <c r="K139" s="39">
        <f t="shared" si="34"/>
        <v>0</v>
      </c>
    </row>
    <row r="140" spans="1:11" ht="15.75" thickBot="1" x14ac:dyDescent="0.3">
      <c r="A140" s="18" t="s">
        <v>96</v>
      </c>
      <c r="B140" s="113" t="s">
        <v>249</v>
      </c>
      <c r="C140" s="45">
        <f>'[1]KV_9.1.sz.mell'!C140</f>
        <v>402038400</v>
      </c>
      <c r="D140" s="45">
        <f t="shared" ref="D140:K140" si="35">+D141+D142+D144+D145+D143</f>
        <v>2286849</v>
      </c>
      <c r="E140" s="45">
        <f t="shared" si="35"/>
        <v>0</v>
      </c>
      <c r="F140" s="45">
        <f t="shared" si="35"/>
        <v>0</v>
      </c>
      <c r="G140" s="45">
        <f t="shared" si="35"/>
        <v>0</v>
      </c>
      <c r="H140" s="45">
        <f t="shared" si="35"/>
        <v>0</v>
      </c>
      <c r="I140" s="45">
        <f t="shared" si="35"/>
        <v>0</v>
      </c>
      <c r="J140" s="45">
        <f t="shared" si="35"/>
        <v>2286849</v>
      </c>
      <c r="K140" s="46">
        <f t="shared" si="35"/>
        <v>404325249</v>
      </c>
    </row>
    <row r="141" spans="1:11" x14ac:dyDescent="0.25">
      <c r="A141" s="23" t="s">
        <v>98</v>
      </c>
      <c r="B141" s="114" t="s">
        <v>250</v>
      </c>
      <c r="C141" s="38">
        <f>'[1]KV_9.1.sz.mell'!C141</f>
        <v>0</v>
      </c>
      <c r="D141" s="34"/>
      <c r="E141" s="34"/>
      <c r="F141" s="34"/>
      <c r="G141" s="34"/>
      <c r="H141" s="34"/>
      <c r="I141" s="34"/>
      <c r="J141" s="38">
        <f>D141+E141+F141+G141+H141+I141</f>
        <v>0</v>
      </c>
      <c r="K141" s="39">
        <f>C141+J141</f>
        <v>0</v>
      </c>
    </row>
    <row r="142" spans="1:11" x14ac:dyDescent="0.25">
      <c r="A142" s="23" t="s">
        <v>100</v>
      </c>
      <c r="B142" s="114" t="s">
        <v>251</v>
      </c>
      <c r="C142" s="38">
        <f>'[1]KV_9.1.sz.mell'!C142</f>
        <v>0</v>
      </c>
      <c r="D142" s="34">
        <v>8826304</v>
      </c>
      <c r="E142" s="34"/>
      <c r="F142" s="34"/>
      <c r="G142" s="34"/>
      <c r="H142" s="34"/>
      <c r="I142" s="34"/>
      <c r="J142" s="38">
        <f>D142+E142+F142+G142+H142+I142</f>
        <v>8826304</v>
      </c>
      <c r="K142" s="39">
        <f>C142+J142</f>
        <v>8826304</v>
      </c>
    </row>
    <row r="143" spans="1:11" x14ac:dyDescent="0.25">
      <c r="A143" s="23" t="s">
        <v>102</v>
      </c>
      <c r="B143" s="114" t="s">
        <v>252</v>
      </c>
      <c r="C143" s="38">
        <f>'[1]KV_9.1.sz.mell'!C143</f>
        <v>402038400</v>
      </c>
      <c r="D143" s="34">
        <v>-7335117</v>
      </c>
      <c r="E143" s="34"/>
      <c r="F143" s="34"/>
      <c r="G143" s="34"/>
      <c r="H143" s="34"/>
      <c r="I143" s="34"/>
      <c r="J143" s="38">
        <f>D143+E143+F143+G143+H143+I143</f>
        <v>-7335117</v>
      </c>
      <c r="K143" s="39">
        <f>C143+J143</f>
        <v>394703283</v>
      </c>
    </row>
    <row r="144" spans="1:11" x14ac:dyDescent="0.25">
      <c r="A144" s="23" t="s">
        <v>104</v>
      </c>
      <c r="B144" s="114" t="s">
        <v>253</v>
      </c>
      <c r="C144" s="38">
        <f>'[1]KV_9.1.sz.mell'!C144</f>
        <v>0</v>
      </c>
      <c r="D144" s="34"/>
      <c r="E144" s="34"/>
      <c r="F144" s="34"/>
      <c r="G144" s="34"/>
      <c r="H144" s="34"/>
      <c r="I144" s="34"/>
      <c r="J144" s="38">
        <f>D144+E144+F144+G144+H144+I144</f>
        <v>0</v>
      </c>
      <c r="K144" s="39">
        <f>C144+J144</f>
        <v>0</v>
      </c>
    </row>
    <row r="145" spans="1:11" ht="15.75" thickBot="1" x14ac:dyDescent="0.3">
      <c r="A145" s="102" t="s">
        <v>106</v>
      </c>
      <c r="B145" s="115" t="s">
        <v>254</v>
      </c>
      <c r="C145" s="38">
        <f>'[1]KV_9.1.sz.mell'!C145</f>
        <v>0</v>
      </c>
      <c r="D145" s="34">
        <v>795662</v>
      </c>
      <c r="E145" s="34"/>
      <c r="F145" s="34"/>
      <c r="G145" s="34"/>
      <c r="H145" s="34"/>
      <c r="I145" s="34"/>
      <c r="J145" s="38">
        <f>D145+E145+F145+G145+H145+I145</f>
        <v>795662</v>
      </c>
      <c r="K145" s="39">
        <f>C145+J145</f>
        <v>795662</v>
      </c>
    </row>
    <row r="146" spans="1:11" ht="15.75" thickBot="1" x14ac:dyDescent="0.3">
      <c r="A146" s="18" t="s">
        <v>255</v>
      </c>
      <c r="B146" s="113" t="s">
        <v>256</v>
      </c>
      <c r="C146" s="116">
        <f>'[1]KV_9.1.sz.mell'!C146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117">
        <f t="shared" si="36"/>
        <v>0</v>
      </c>
    </row>
    <row r="147" spans="1:11" x14ac:dyDescent="0.25">
      <c r="A147" s="23" t="s">
        <v>110</v>
      </c>
      <c r="B147" s="114" t="s">
        <v>257</v>
      </c>
      <c r="C147" s="38">
        <f>'[1]KV_9.1.sz.mell'!C147</f>
        <v>0</v>
      </c>
      <c r="D147" s="34"/>
      <c r="E147" s="34"/>
      <c r="F147" s="34"/>
      <c r="G147" s="34"/>
      <c r="H147" s="34"/>
      <c r="I147" s="34"/>
      <c r="J147" s="38">
        <f t="shared" ref="J147:J153" si="37">D147+E147+F147+G147+H147+I147</f>
        <v>0</v>
      </c>
      <c r="K147" s="39">
        <f t="shared" ref="K147:K153" si="38">C147+J147</f>
        <v>0</v>
      </c>
    </row>
    <row r="148" spans="1:11" x14ac:dyDescent="0.25">
      <c r="A148" s="23" t="s">
        <v>112</v>
      </c>
      <c r="B148" s="114" t="s">
        <v>258</v>
      </c>
      <c r="C148" s="38">
        <f>'[1]KV_9.1.sz.mell'!C148</f>
        <v>0</v>
      </c>
      <c r="D148" s="34"/>
      <c r="E148" s="34"/>
      <c r="F148" s="34"/>
      <c r="G148" s="34"/>
      <c r="H148" s="34"/>
      <c r="I148" s="34"/>
      <c r="J148" s="38">
        <f t="shared" si="37"/>
        <v>0</v>
      </c>
      <c r="K148" s="39">
        <f t="shared" si="38"/>
        <v>0</v>
      </c>
    </row>
    <row r="149" spans="1:11" x14ac:dyDescent="0.25">
      <c r="A149" s="23" t="s">
        <v>114</v>
      </c>
      <c r="B149" s="114" t="s">
        <v>259</v>
      </c>
      <c r="C149" s="38">
        <f>'[1]KV_9.1.sz.mell'!C149</f>
        <v>0</v>
      </c>
      <c r="D149" s="34"/>
      <c r="E149" s="34"/>
      <c r="F149" s="34"/>
      <c r="G149" s="34"/>
      <c r="H149" s="34"/>
      <c r="I149" s="34"/>
      <c r="J149" s="38">
        <f t="shared" si="37"/>
        <v>0</v>
      </c>
      <c r="K149" s="39">
        <f t="shared" si="38"/>
        <v>0</v>
      </c>
    </row>
    <row r="150" spans="1:11" ht="22.5" x14ac:dyDescent="0.25">
      <c r="A150" s="23" t="s">
        <v>116</v>
      </c>
      <c r="B150" s="114" t="s">
        <v>260</v>
      </c>
      <c r="C150" s="38">
        <f>'[1]KV_9.1.sz.mell'!C150</f>
        <v>0</v>
      </c>
      <c r="D150" s="34"/>
      <c r="E150" s="34"/>
      <c r="F150" s="34"/>
      <c r="G150" s="34"/>
      <c r="H150" s="34"/>
      <c r="I150" s="34"/>
      <c r="J150" s="38">
        <f t="shared" si="37"/>
        <v>0</v>
      </c>
      <c r="K150" s="39">
        <f t="shared" si="38"/>
        <v>0</v>
      </c>
    </row>
    <row r="151" spans="1:11" ht="15.75" thickBot="1" x14ac:dyDescent="0.3">
      <c r="A151" s="102" t="s">
        <v>261</v>
      </c>
      <c r="B151" s="115" t="s">
        <v>262</v>
      </c>
      <c r="C151" s="43">
        <f>'[1]KV_9.1.sz.mell'!C151</f>
        <v>0</v>
      </c>
      <c r="D151" s="42"/>
      <c r="E151" s="42"/>
      <c r="F151" s="42"/>
      <c r="G151" s="42"/>
      <c r="H151" s="42"/>
      <c r="I151" s="42"/>
      <c r="J151" s="43">
        <f t="shared" si="37"/>
        <v>0</v>
      </c>
      <c r="K151" s="44">
        <f t="shared" si="38"/>
        <v>0</v>
      </c>
    </row>
    <row r="152" spans="1:11" ht="15.75" thickBot="1" x14ac:dyDescent="0.3">
      <c r="A152" s="118" t="s">
        <v>118</v>
      </c>
      <c r="B152" s="113" t="s">
        <v>263</v>
      </c>
      <c r="C152" s="116">
        <f>'[1]KV_9.1.sz.mell'!C152</f>
        <v>0</v>
      </c>
      <c r="D152" s="119"/>
      <c r="E152" s="119"/>
      <c r="F152" s="119"/>
      <c r="G152" s="119"/>
      <c r="H152" s="119"/>
      <c r="I152" s="119"/>
      <c r="J152" s="116">
        <f t="shared" si="37"/>
        <v>0</v>
      </c>
      <c r="K152" s="117">
        <f t="shared" si="38"/>
        <v>0</v>
      </c>
    </row>
    <row r="153" spans="1:11" ht="15.75" thickBot="1" x14ac:dyDescent="0.3">
      <c r="A153" s="118" t="s">
        <v>128</v>
      </c>
      <c r="B153" s="113" t="s">
        <v>264</v>
      </c>
      <c r="C153" s="116">
        <f>'[1]KV_9.1.sz.mell'!C153</f>
        <v>0</v>
      </c>
      <c r="D153" s="119"/>
      <c r="E153" s="119"/>
      <c r="F153" s="119"/>
      <c r="G153" s="119"/>
      <c r="H153" s="119"/>
      <c r="I153" s="119"/>
      <c r="J153" s="116">
        <f t="shared" si="37"/>
        <v>0</v>
      </c>
      <c r="K153" s="117">
        <f t="shared" si="38"/>
        <v>0</v>
      </c>
    </row>
    <row r="154" spans="1:11" ht="15.75" thickBot="1" x14ac:dyDescent="0.3">
      <c r="A154" s="18" t="s">
        <v>265</v>
      </c>
      <c r="B154" s="113" t="s">
        <v>266</v>
      </c>
      <c r="C154" s="120">
        <f>'[1]KV_9.1.sz.mell'!C154</f>
        <v>402038400</v>
      </c>
      <c r="D154" s="120">
        <f t="shared" ref="D154:K154" si="39">+D129+D133+D140+D146+D152+D153</f>
        <v>2286849</v>
      </c>
      <c r="E154" s="120">
        <f t="shared" si="39"/>
        <v>0</v>
      </c>
      <c r="F154" s="120">
        <f t="shared" si="39"/>
        <v>0</v>
      </c>
      <c r="G154" s="120">
        <f t="shared" si="39"/>
        <v>0</v>
      </c>
      <c r="H154" s="120">
        <f t="shared" si="39"/>
        <v>0</v>
      </c>
      <c r="I154" s="120">
        <f t="shared" si="39"/>
        <v>0</v>
      </c>
      <c r="J154" s="120">
        <f t="shared" si="39"/>
        <v>2286849</v>
      </c>
      <c r="K154" s="121">
        <f t="shared" si="39"/>
        <v>404325249</v>
      </c>
    </row>
    <row r="155" spans="1:11" ht="15.75" thickBot="1" x14ac:dyDescent="0.3">
      <c r="A155" s="122" t="s">
        <v>267</v>
      </c>
      <c r="B155" s="123" t="s">
        <v>268</v>
      </c>
      <c r="C155" s="120">
        <f>'[1]KV_9.1.sz.mell'!C155</f>
        <v>1122166326</v>
      </c>
      <c r="D155" s="120">
        <f t="shared" ref="D155:K155" si="40">+D128+D154</f>
        <v>33143413</v>
      </c>
      <c r="E155" s="120">
        <f t="shared" si="40"/>
        <v>0</v>
      </c>
      <c r="F155" s="120">
        <f t="shared" si="40"/>
        <v>0</v>
      </c>
      <c r="G155" s="120">
        <f t="shared" si="40"/>
        <v>0</v>
      </c>
      <c r="H155" s="120">
        <f t="shared" si="40"/>
        <v>0</v>
      </c>
      <c r="I155" s="120">
        <f t="shared" si="40"/>
        <v>0</v>
      </c>
      <c r="J155" s="120">
        <f t="shared" si="40"/>
        <v>33143413</v>
      </c>
      <c r="K155" s="121">
        <f t="shared" si="40"/>
        <v>1155309739</v>
      </c>
    </row>
    <row r="156" spans="1:11" ht="15.75" thickBot="1" x14ac:dyDescent="0.3">
      <c r="A156" s="124"/>
      <c r="B156" s="125"/>
      <c r="C156" s="126">
        <f>'[1]KV_9.1.sz.mell'!C156</f>
        <v>0</v>
      </c>
      <c r="D156" s="126"/>
      <c r="E156" s="126"/>
      <c r="F156" s="126"/>
      <c r="G156" s="126"/>
      <c r="H156" s="126"/>
      <c r="I156" s="127"/>
      <c r="J156" s="127"/>
      <c r="K156" s="127">
        <f>K90-K155</f>
        <v>0</v>
      </c>
    </row>
    <row r="157" spans="1:11" ht="15.75" thickBot="1" x14ac:dyDescent="0.3">
      <c r="A157" s="128" t="s">
        <v>269</v>
      </c>
      <c r="B157" s="129"/>
      <c r="C157" s="130">
        <f>'[1]KV_9.1.sz.mell'!C157</f>
        <v>11</v>
      </c>
      <c r="D157" s="131"/>
      <c r="E157" s="131"/>
      <c r="F157" s="131"/>
      <c r="G157" s="131"/>
      <c r="H157" s="131"/>
      <c r="I157" s="132"/>
      <c r="J157" s="133">
        <f>D157+E157+F157+G157+H157+I157</f>
        <v>0</v>
      </c>
      <c r="K157" s="117">
        <f>C157+J157</f>
        <v>11</v>
      </c>
    </row>
    <row r="158" spans="1:11" ht="15.75" thickBot="1" x14ac:dyDescent="0.3">
      <c r="A158" s="128" t="s">
        <v>270</v>
      </c>
      <c r="B158" s="129"/>
      <c r="C158" s="130">
        <f>'[1]KV_9.1.sz.mell'!C158</f>
        <v>40</v>
      </c>
      <c r="D158" s="131"/>
      <c r="E158" s="131"/>
      <c r="F158" s="131"/>
      <c r="G158" s="131"/>
      <c r="H158" s="131"/>
      <c r="I158" s="132"/>
      <c r="J158" s="133">
        <f>D158+E158+F158+G158+H158+I158</f>
        <v>0</v>
      </c>
      <c r="K158" s="117">
        <f>C158+J158</f>
        <v>40</v>
      </c>
    </row>
  </sheetData>
  <mergeCells count="5">
    <mergeCell ref="B1:K1"/>
    <mergeCell ref="B2:J2"/>
    <mergeCell ref="B3:J3"/>
    <mergeCell ref="A7:K7"/>
    <mergeCell ref="A92:K9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G1" sqref="G1:K1"/>
    </sheetView>
  </sheetViews>
  <sheetFormatPr defaultRowHeight="15" x14ac:dyDescent="0.25"/>
  <cols>
    <col min="1" max="1" width="11.85546875" customWidth="1"/>
    <col min="2" max="2" width="52" customWidth="1"/>
    <col min="3" max="3" width="13.5703125" customWidth="1"/>
    <col min="4" max="10" width="11.85546875" customWidth="1"/>
    <col min="11" max="11" width="13.5703125" customWidth="1"/>
  </cols>
  <sheetData>
    <row r="1" spans="1:11" ht="16.5" thickBot="1" x14ac:dyDescent="0.3">
      <c r="A1" s="135"/>
      <c r="B1" s="136"/>
      <c r="C1" s="136"/>
      <c r="D1" s="136"/>
      <c r="E1" s="136"/>
      <c r="F1" s="136"/>
      <c r="G1" s="276" t="s">
        <v>314</v>
      </c>
      <c r="H1" s="276"/>
      <c r="I1" s="276"/>
      <c r="J1" s="276"/>
      <c r="K1" s="276"/>
    </row>
    <row r="2" spans="1:11" ht="36" x14ac:dyDescent="0.25">
      <c r="A2" s="190" t="s">
        <v>275</v>
      </c>
      <c r="B2" s="277" t="str">
        <f>CONCATENATE('[1]RM_6.4.sz.mell'!B2:J2)</f>
        <v>Déryné Szabadidőközpont és Városi Könyvtár</v>
      </c>
      <c r="C2" s="278"/>
      <c r="D2" s="278"/>
      <c r="E2" s="278"/>
      <c r="F2" s="278"/>
      <c r="G2" s="278"/>
      <c r="H2" s="278"/>
      <c r="I2" s="278"/>
      <c r="J2" s="278"/>
      <c r="K2" s="191" t="s">
        <v>312</v>
      </c>
    </row>
    <row r="3" spans="1:11" ht="24.75" thickBot="1" x14ac:dyDescent="0.3">
      <c r="A3" s="192" t="s">
        <v>2</v>
      </c>
      <c r="B3" s="279" t="str">
        <f>CONCATENATE('[1]RM_6.1.1.sz.mell'!B3:J3)</f>
        <v>Kötelező feladtok bevételeinek, kiadásainak módosítása</v>
      </c>
      <c r="C3" s="280"/>
      <c r="D3" s="280"/>
      <c r="E3" s="280"/>
      <c r="F3" s="280"/>
      <c r="G3" s="280"/>
      <c r="H3" s="280"/>
      <c r="I3" s="280"/>
      <c r="J3" s="280"/>
      <c r="K3" s="193" t="s">
        <v>272</v>
      </c>
    </row>
    <row r="4" spans="1:11" ht="15.75" thickBot="1" x14ac:dyDescent="0.3">
      <c r="A4" s="194"/>
      <c r="B4" s="195"/>
      <c r="C4" s="196"/>
      <c r="D4" s="196"/>
      <c r="E4" s="196"/>
      <c r="F4" s="196"/>
      <c r="G4" s="196"/>
      <c r="H4" s="196"/>
      <c r="I4" s="196"/>
      <c r="J4" s="196"/>
      <c r="K4" s="197" t="s">
        <v>277</v>
      </c>
    </row>
    <row r="5" spans="1:11" x14ac:dyDescent="0.25">
      <c r="A5" s="281" t="s">
        <v>278</v>
      </c>
      <c r="B5" s="284" t="s">
        <v>279</v>
      </c>
      <c r="C5" s="284" t="s">
        <v>313</v>
      </c>
      <c r="D5" s="284" t="str">
        <f>CONCATENATE('[1]RM_6.1.sz.mell'!D5:I5)</f>
        <v xml:space="preserve">1 . sz. módosítás </v>
      </c>
      <c r="E5" s="284" t="str">
        <f>CONCATENATE('[1]RM_6.1.sz.mell'!E5)</f>
        <v xml:space="preserve">… . sz. módosítás </v>
      </c>
      <c r="F5" s="284" t="str">
        <f>CONCATENATE('[1]RM_6.1.sz.mell'!F5)</f>
        <v xml:space="preserve">… . sz. módosítás </v>
      </c>
      <c r="G5" s="284" t="str">
        <f>CONCATENATE('[1]RM_6.1.sz.mell'!G5)</f>
        <v xml:space="preserve">… . sz. módosítás </v>
      </c>
      <c r="H5" s="284" t="str">
        <f>CONCATENATE('[1]RM_6.1.sz.mell'!H5)</f>
        <v xml:space="preserve">… . sz. módosítás </v>
      </c>
      <c r="I5" s="284" t="str">
        <f>CONCATENATE('[1]RM_6.1.sz.mell'!I5)</f>
        <v xml:space="preserve">… . sz. módosítás </v>
      </c>
      <c r="J5" s="284" t="s">
        <v>281</v>
      </c>
      <c r="K5" s="289" t="str">
        <f>CONCATENATE('[1]RM_6.1.sz.mell'!K5)</f>
        <v>1.sz. módosítás utáni előirányzat</v>
      </c>
    </row>
    <row r="6" spans="1:11" x14ac:dyDescent="0.25">
      <c r="A6" s="282"/>
      <c r="B6" s="285"/>
      <c r="C6" s="287"/>
      <c r="D6" s="287"/>
      <c r="E6" s="287"/>
      <c r="F6" s="287"/>
      <c r="G6" s="287"/>
      <c r="H6" s="287"/>
      <c r="I6" s="287"/>
      <c r="J6" s="287"/>
      <c r="K6" s="290"/>
    </row>
    <row r="7" spans="1:11" ht="15.75" thickBot="1" x14ac:dyDescent="0.3">
      <c r="A7" s="283"/>
      <c r="B7" s="286"/>
      <c r="C7" s="288"/>
      <c r="D7" s="288"/>
      <c r="E7" s="288"/>
      <c r="F7" s="288"/>
      <c r="G7" s="288"/>
      <c r="H7" s="288"/>
      <c r="I7" s="288"/>
      <c r="J7" s="288"/>
      <c r="K7" s="291"/>
    </row>
    <row r="8" spans="1:11" ht="15.75" thickBot="1" x14ac:dyDescent="0.3">
      <c r="A8" s="198" t="s">
        <v>9</v>
      </c>
      <c r="B8" s="199" t="s">
        <v>10</v>
      </c>
      <c r="C8" s="199" t="s">
        <v>11</v>
      </c>
      <c r="D8" s="199" t="s">
        <v>12</v>
      </c>
      <c r="E8" s="199" t="s">
        <v>13</v>
      </c>
      <c r="F8" s="199" t="s">
        <v>282</v>
      </c>
      <c r="G8" s="199" t="s">
        <v>15</v>
      </c>
      <c r="H8" s="199" t="s">
        <v>16</v>
      </c>
      <c r="I8" s="199" t="s">
        <v>17</v>
      </c>
      <c r="J8" s="200" t="s">
        <v>18</v>
      </c>
      <c r="K8" s="17" t="s">
        <v>19</v>
      </c>
    </row>
    <row r="9" spans="1:11" ht="15.75" thickBot="1" x14ac:dyDescent="0.3">
      <c r="A9" s="292" t="s">
        <v>20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pans="1:11" ht="15.75" thickBot="1" x14ac:dyDescent="0.3">
      <c r="A10" s="201" t="s">
        <v>21</v>
      </c>
      <c r="B10" s="202" t="s">
        <v>283</v>
      </c>
      <c r="C10" s="148">
        <f>'[1]KV_9.4.1.sz.mell'!C8</f>
        <v>400000</v>
      </c>
      <c r="D10" s="148">
        <f t="shared" ref="D10:K10" si="0">SUM(D11:D21)</f>
        <v>0</v>
      </c>
      <c r="E10" s="148">
        <f t="shared" si="0"/>
        <v>0</v>
      </c>
      <c r="F10" s="148">
        <f t="shared" si="0"/>
        <v>0</v>
      </c>
      <c r="G10" s="148">
        <f t="shared" si="0"/>
        <v>0</v>
      </c>
      <c r="H10" s="148">
        <f t="shared" si="0"/>
        <v>0</v>
      </c>
      <c r="I10" s="148">
        <f t="shared" si="0"/>
        <v>0</v>
      </c>
      <c r="J10" s="148">
        <f t="shared" si="0"/>
        <v>0</v>
      </c>
      <c r="K10" s="148">
        <f t="shared" si="0"/>
        <v>400000</v>
      </c>
    </row>
    <row r="11" spans="1:11" x14ac:dyDescent="0.25">
      <c r="A11" s="203" t="s">
        <v>23</v>
      </c>
      <c r="B11" s="204" t="s">
        <v>75</v>
      </c>
      <c r="C11" s="95">
        <f>'[1]KV_9.4.1.sz.mell'!C9</f>
        <v>0</v>
      </c>
      <c r="D11" s="94"/>
      <c r="E11" s="205"/>
      <c r="F11" s="205"/>
      <c r="G11" s="205"/>
      <c r="H11" s="205"/>
      <c r="I11" s="205"/>
      <c r="J11" s="150">
        <f>D11+E11+F11+G11+H11+I11</f>
        <v>0</v>
      </c>
      <c r="K11" s="151">
        <f>C11+J11</f>
        <v>0</v>
      </c>
    </row>
    <row r="12" spans="1:11" x14ac:dyDescent="0.25">
      <c r="A12" s="206" t="s">
        <v>25</v>
      </c>
      <c r="B12" s="207" t="s">
        <v>77</v>
      </c>
      <c r="C12" s="38">
        <f>'[1]KV_9.4.1.sz.mell'!C10</f>
        <v>0</v>
      </c>
      <c r="D12" s="34"/>
      <c r="E12" s="208"/>
      <c r="F12" s="208"/>
      <c r="G12" s="208"/>
      <c r="H12" s="208"/>
      <c r="I12" s="208"/>
      <c r="J12" s="153">
        <f t="shared" ref="J12:J21" si="1">D12+E12+F12+G12+H12+I12</f>
        <v>0</v>
      </c>
      <c r="K12" s="151">
        <f t="shared" ref="K12:K21" si="2">C12+J12</f>
        <v>0</v>
      </c>
    </row>
    <row r="13" spans="1:11" x14ac:dyDescent="0.25">
      <c r="A13" s="206" t="s">
        <v>27</v>
      </c>
      <c r="B13" s="207" t="s">
        <v>79</v>
      </c>
      <c r="C13" s="38">
        <f>'[1]KV_9.4.1.sz.mell'!C11</f>
        <v>0</v>
      </c>
      <c r="D13" s="34"/>
      <c r="E13" s="208"/>
      <c r="F13" s="208"/>
      <c r="G13" s="208"/>
      <c r="H13" s="208"/>
      <c r="I13" s="208"/>
      <c r="J13" s="153">
        <f t="shared" si="1"/>
        <v>0</v>
      </c>
      <c r="K13" s="151">
        <f t="shared" si="2"/>
        <v>0</v>
      </c>
    </row>
    <row r="14" spans="1:11" x14ac:dyDescent="0.25">
      <c r="A14" s="206" t="s">
        <v>29</v>
      </c>
      <c r="B14" s="207" t="s">
        <v>81</v>
      </c>
      <c r="C14" s="38">
        <f>'[1]KV_9.4.1.sz.mell'!C12</f>
        <v>0</v>
      </c>
      <c r="D14" s="34"/>
      <c r="E14" s="208"/>
      <c r="F14" s="208"/>
      <c r="G14" s="208"/>
      <c r="H14" s="208"/>
      <c r="I14" s="208"/>
      <c r="J14" s="153">
        <f t="shared" si="1"/>
        <v>0</v>
      </c>
      <c r="K14" s="151">
        <f t="shared" si="2"/>
        <v>0</v>
      </c>
    </row>
    <row r="15" spans="1:11" x14ac:dyDescent="0.25">
      <c r="A15" s="206" t="s">
        <v>31</v>
      </c>
      <c r="B15" s="207" t="s">
        <v>83</v>
      </c>
      <c r="C15" s="38">
        <f>'[1]KV_9.4.1.sz.mell'!C13</f>
        <v>0</v>
      </c>
      <c r="D15" s="34"/>
      <c r="E15" s="208"/>
      <c r="F15" s="208"/>
      <c r="G15" s="208"/>
      <c r="H15" s="208"/>
      <c r="I15" s="208"/>
      <c r="J15" s="153">
        <f t="shared" si="1"/>
        <v>0</v>
      </c>
      <c r="K15" s="151">
        <f t="shared" si="2"/>
        <v>0</v>
      </c>
    </row>
    <row r="16" spans="1:11" x14ac:dyDescent="0.25">
      <c r="A16" s="206" t="s">
        <v>33</v>
      </c>
      <c r="B16" s="207" t="s">
        <v>284</v>
      </c>
      <c r="C16" s="38">
        <f>'[1]KV_9.4.1.sz.mell'!C14</f>
        <v>0</v>
      </c>
      <c r="D16" s="34"/>
      <c r="E16" s="208"/>
      <c r="F16" s="208"/>
      <c r="G16" s="208"/>
      <c r="H16" s="208"/>
      <c r="I16" s="208"/>
      <c r="J16" s="153">
        <f t="shared" si="1"/>
        <v>0</v>
      </c>
      <c r="K16" s="151">
        <f t="shared" si="2"/>
        <v>0</v>
      </c>
    </row>
    <row r="17" spans="1:11" x14ac:dyDescent="0.25">
      <c r="A17" s="206" t="s">
        <v>189</v>
      </c>
      <c r="B17" s="209" t="s">
        <v>285</v>
      </c>
      <c r="C17" s="38">
        <f>'[1]KV_9.4.1.sz.mell'!C15</f>
        <v>0</v>
      </c>
      <c r="D17" s="34"/>
      <c r="E17" s="208"/>
      <c r="F17" s="208"/>
      <c r="G17" s="208"/>
      <c r="H17" s="208"/>
      <c r="I17" s="208"/>
      <c r="J17" s="153">
        <f t="shared" si="1"/>
        <v>0</v>
      </c>
      <c r="K17" s="151">
        <f t="shared" si="2"/>
        <v>0</v>
      </c>
    </row>
    <row r="18" spans="1:11" x14ac:dyDescent="0.25">
      <c r="A18" s="206" t="s">
        <v>191</v>
      </c>
      <c r="B18" s="207" t="s">
        <v>89</v>
      </c>
      <c r="C18" s="38">
        <f>'[1]KV_9.4.1.sz.mell'!C16</f>
        <v>0</v>
      </c>
      <c r="D18" s="34"/>
      <c r="E18" s="208"/>
      <c r="F18" s="208"/>
      <c r="G18" s="208"/>
      <c r="H18" s="208"/>
      <c r="I18" s="208"/>
      <c r="J18" s="153">
        <f t="shared" si="1"/>
        <v>0</v>
      </c>
      <c r="K18" s="151">
        <f t="shared" si="2"/>
        <v>0</v>
      </c>
    </row>
    <row r="19" spans="1:11" x14ac:dyDescent="0.25">
      <c r="A19" s="206" t="s">
        <v>193</v>
      </c>
      <c r="B19" s="207" t="s">
        <v>91</v>
      </c>
      <c r="C19" s="38">
        <f>'[1]KV_9.4.1.sz.mell'!C17</f>
        <v>0</v>
      </c>
      <c r="D19" s="34"/>
      <c r="E19" s="208"/>
      <c r="F19" s="208"/>
      <c r="G19" s="208"/>
      <c r="H19" s="208"/>
      <c r="I19" s="208"/>
      <c r="J19" s="153">
        <f t="shared" si="1"/>
        <v>0</v>
      </c>
      <c r="K19" s="151">
        <f t="shared" si="2"/>
        <v>0</v>
      </c>
    </row>
    <row r="20" spans="1:11" x14ac:dyDescent="0.25">
      <c r="A20" s="206" t="s">
        <v>195</v>
      </c>
      <c r="B20" s="207" t="s">
        <v>93</v>
      </c>
      <c r="C20" s="38">
        <f>'[1]KV_9.4.1.sz.mell'!C18</f>
        <v>0</v>
      </c>
      <c r="D20" s="34"/>
      <c r="E20" s="208"/>
      <c r="F20" s="208"/>
      <c r="G20" s="208"/>
      <c r="H20" s="208"/>
      <c r="I20" s="208"/>
      <c r="J20" s="153">
        <f t="shared" si="1"/>
        <v>0</v>
      </c>
      <c r="K20" s="151">
        <f t="shared" si="2"/>
        <v>0</v>
      </c>
    </row>
    <row r="21" spans="1:11" ht="15.75" thickBot="1" x14ac:dyDescent="0.3">
      <c r="A21" s="210" t="s">
        <v>197</v>
      </c>
      <c r="B21" s="209" t="s">
        <v>95</v>
      </c>
      <c r="C21" s="43">
        <f>'[1]KV_9.4.1.sz.mell'!C19</f>
        <v>400000</v>
      </c>
      <c r="D21" s="42"/>
      <c r="E21" s="211"/>
      <c r="F21" s="211"/>
      <c r="G21" s="211"/>
      <c r="H21" s="211"/>
      <c r="I21" s="211"/>
      <c r="J21" s="155">
        <f t="shared" si="1"/>
        <v>0</v>
      </c>
      <c r="K21" s="151">
        <f t="shared" si="2"/>
        <v>400000</v>
      </c>
    </row>
    <row r="22" spans="1:11" ht="21.75" thickBot="1" x14ac:dyDescent="0.3">
      <c r="A22" s="201" t="s">
        <v>35</v>
      </c>
      <c r="B22" s="202" t="s">
        <v>286</v>
      </c>
      <c r="C22" s="148">
        <f>'[1]KV_9.4.1.sz.mell'!C20</f>
        <v>0</v>
      </c>
      <c r="D22" s="148">
        <f t="shared" ref="D22:J22" si="3">SUM(D23:D25)</f>
        <v>0</v>
      </c>
      <c r="E22" s="148">
        <f t="shared" si="3"/>
        <v>0</v>
      </c>
      <c r="F22" s="148">
        <f t="shared" si="3"/>
        <v>0</v>
      </c>
      <c r="G22" s="148">
        <f t="shared" si="3"/>
        <v>0</v>
      </c>
      <c r="H22" s="148">
        <f t="shared" si="3"/>
        <v>0</v>
      </c>
      <c r="I22" s="148">
        <f t="shared" si="3"/>
        <v>0</v>
      </c>
      <c r="J22" s="148">
        <f t="shared" si="3"/>
        <v>0</v>
      </c>
      <c r="K22" s="156">
        <f>SUM(K23:K25)</f>
        <v>0</v>
      </c>
    </row>
    <row r="23" spans="1:11" x14ac:dyDescent="0.25">
      <c r="A23" s="212" t="s">
        <v>37</v>
      </c>
      <c r="B23" s="213" t="s">
        <v>38</v>
      </c>
      <c r="C23" s="28">
        <f>'[1]KV_9.4.1.sz.mell'!C21</f>
        <v>0</v>
      </c>
      <c r="D23" s="27"/>
      <c r="E23" s="214"/>
      <c r="F23" s="214"/>
      <c r="G23" s="214"/>
      <c r="H23" s="214"/>
      <c r="I23" s="214"/>
      <c r="J23" s="158">
        <f>D23+E23+F23+G23+H23+I23</f>
        <v>0</v>
      </c>
      <c r="K23" s="151">
        <f>C23+J23</f>
        <v>0</v>
      </c>
    </row>
    <row r="24" spans="1:11" x14ac:dyDescent="0.25">
      <c r="A24" s="206" t="s">
        <v>39</v>
      </c>
      <c r="B24" s="207" t="s">
        <v>287</v>
      </c>
      <c r="C24" s="38">
        <f>'[1]KV_9.4.1.sz.mell'!C22</f>
        <v>0</v>
      </c>
      <c r="D24" s="34"/>
      <c r="E24" s="208"/>
      <c r="F24" s="208"/>
      <c r="G24" s="208"/>
      <c r="H24" s="208"/>
      <c r="I24" s="208"/>
      <c r="J24" s="153">
        <f>D24+E24+F24+G24+H24+I24</f>
        <v>0</v>
      </c>
      <c r="K24" s="159">
        <f>C24+J24</f>
        <v>0</v>
      </c>
    </row>
    <row r="25" spans="1:11" x14ac:dyDescent="0.25">
      <c r="A25" s="206" t="s">
        <v>41</v>
      </c>
      <c r="B25" s="207" t="s">
        <v>288</v>
      </c>
      <c r="C25" s="38">
        <f>'[1]KV_9.4.1.sz.mell'!C23</f>
        <v>0</v>
      </c>
      <c r="D25" s="34"/>
      <c r="E25" s="208"/>
      <c r="F25" s="208"/>
      <c r="G25" s="208"/>
      <c r="H25" s="208"/>
      <c r="I25" s="208"/>
      <c r="J25" s="153">
        <f>D25+E25+F25+G25+H25+I25</f>
        <v>0</v>
      </c>
      <c r="K25" s="159">
        <f>C25+J25</f>
        <v>0</v>
      </c>
    </row>
    <row r="26" spans="1:11" ht="15.75" thickBot="1" x14ac:dyDescent="0.3">
      <c r="A26" s="206" t="s">
        <v>43</v>
      </c>
      <c r="B26" s="215" t="s">
        <v>289</v>
      </c>
      <c r="C26" s="43">
        <f>'[1]KV_9.4.1.sz.mell'!C24</f>
        <v>0</v>
      </c>
      <c r="D26" s="42"/>
      <c r="E26" s="211"/>
      <c r="F26" s="211"/>
      <c r="G26" s="211"/>
      <c r="H26" s="211"/>
      <c r="I26" s="211"/>
      <c r="J26" s="160">
        <f>D26+E26+F26+G26+H26+I26</f>
        <v>0</v>
      </c>
      <c r="K26" s="161">
        <f>C26+J26</f>
        <v>0</v>
      </c>
    </row>
    <row r="27" spans="1:11" ht="15.75" thickBot="1" x14ac:dyDescent="0.3">
      <c r="A27" s="216" t="s">
        <v>49</v>
      </c>
      <c r="B27" s="217" t="s">
        <v>290</v>
      </c>
      <c r="C27" s="45">
        <f>'[1]KV_9.4.1.sz.mell'!C25</f>
        <v>0</v>
      </c>
      <c r="D27" s="163"/>
      <c r="E27" s="218"/>
      <c r="F27" s="218"/>
      <c r="G27" s="218"/>
      <c r="H27" s="218"/>
      <c r="I27" s="218"/>
      <c r="J27" s="160">
        <f>D27+E27+F27+G27+H27+I27</f>
        <v>0</v>
      </c>
      <c r="K27" s="164">
        <f>C27+J27</f>
        <v>0</v>
      </c>
    </row>
    <row r="28" spans="1:11" ht="21.75" thickBot="1" x14ac:dyDescent="0.3">
      <c r="A28" s="216" t="s">
        <v>237</v>
      </c>
      <c r="B28" s="217" t="s">
        <v>291</v>
      </c>
      <c r="C28" s="148">
        <f>'[1]KV_9.4.1.sz.mell'!C26</f>
        <v>0</v>
      </c>
      <c r="D28" s="148">
        <f t="shared" ref="D28:K28" si="4">D29+D30</f>
        <v>0</v>
      </c>
      <c r="E28" s="148">
        <f t="shared" si="4"/>
        <v>0</v>
      </c>
      <c r="F28" s="148">
        <f t="shared" si="4"/>
        <v>0</v>
      </c>
      <c r="G28" s="148">
        <f t="shared" si="4"/>
        <v>0</v>
      </c>
      <c r="H28" s="148">
        <f t="shared" si="4"/>
        <v>0</v>
      </c>
      <c r="I28" s="148">
        <f t="shared" si="4"/>
        <v>0</v>
      </c>
      <c r="J28" s="148">
        <f t="shared" si="4"/>
        <v>0</v>
      </c>
      <c r="K28" s="156">
        <f t="shared" si="4"/>
        <v>0</v>
      </c>
    </row>
    <row r="29" spans="1:11" x14ac:dyDescent="0.25">
      <c r="A29" s="212" t="s">
        <v>65</v>
      </c>
      <c r="B29" s="219" t="s">
        <v>287</v>
      </c>
      <c r="C29" s="50">
        <f>'[1]KV_9.4.1.sz.mell'!C27</f>
        <v>0</v>
      </c>
      <c r="D29" s="49"/>
      <c r="E29" s="221"/>
      <c r="F29" s="221"/>
      <c r="G29" s="221"/>
      <c r="H29" s="221"/>
      <c r="I29" s="221"/>
      <c r="J29" s="158">
        <f>D29+E29+F29+G29+H29+I29</f>
        <v>0</v>
      </c>
      <c r="K29" s="151">
        <f>C29+J29</f>
        <v>0</v>
      </c>
    </row>
    <row r="30" spans="1:11" x14ac:dyDescent="0.25">
      <c r="A30" s="212" t="s">
        <v>66</v>
      </c>
      <c r="B30" s="222" t="s">
        <v>292</v>
      </c>
      <c r="C30" s="50">
        <f>'[1]KV_9.4.1.sz.mell'!C28</f>
        <v>0</v>
      </c>
      <c r="D30" s="49"/>
      <c r="E30" s="221"/>
      <c r="F30" s="221"/>
      <c r="G30" s="221"/>
      <c r="H30" s="221"/>
      <c r="I30" s="221"/>
      <c r="J30" s="158">
        <f>D30+E30+F30+G30+H30+I30</f>
        <v>0</v>
      </c>
      <c r="K30" s="151">
        <f>C30+J30</f>
        <v>0</v>
      </c>
    </row>
    <row r="31" spans="1:11" ht="15.75" thickBot="1" x14ac:dyDescent="0.3">
      <c r="A31" s="206" t="s">
        <v>67</v>
      </c>
      <c r="B31" s="223" t="s">
        <v>293</v>
      </c>
      <c r="C31" s="55">
        <f>'[1]KV_9.4.1.sz.mell'!C29</f>
        <v>0</v>
      </c>
      <c r="D31" s="54"/>
      <c r="E31" s="224"/>
      <c r="F31" s="224"/>
      <c r="G31" s="224"/>
      <c r="H31" s="224"/>
      <c r="I31" s="224"/>
      <c r="J31" s="158">
        <f>D31+E31+F31+G31+H31+I31</f>
        <v>0</v>
      </c>
      <c r="K31" s="151">
        <f>C31+J31</f>
        <v>0</v>
      </c>
    </row>
    <row r="32" spans="1:11" ht="15.75" thickBot="1" x14ac:dyDescent="0.3">
      <c r="A32" s="216" t="s">
        <v>72</v>
      </c>
      <c r="B32" s="217" t="s">
        <v>294</v>
      </c>
      <c r="C32" s="148">
        <f>'[1]KV_9.4.1.sz.mell'!C30</f>
        <v>0</v>
      </c>
      <c r="D32" s="148">
        <f t="shared" ref="D32:J32" si="5">+D33+D34+D35</f>
        <v>0</v>
      </c>
      <c r="E32" s="148">
        <f t="shared" si="5"/>
        <v>0</v>
      </c>
      <c r="F32" s="148">
        <f t="shared" si="5"/>
        <v>0</v>
      </c>
      <c r="G32" s="148">
        <f t="shared" si="5"/>
        <v>0</v>
      </c>
      <c r="H32" s="148">
        <f t="shared" si="5"/>
        <v>0</v>
      </c>
      <c r="I32" s="148">
        <f t="shared" si="5"/>
        <v>0</v>
      </c>
      <c r="J32" s="148">
        <f t="shared" si="5"/>
        <v>0</v>
      </c>
      <c r="K32" s="156">
        <f>+K33+K34+K35</f>
        <v>0</v>
      </c>
    </row>
    <row r="33" spans="1:11" x14ac:dyDescent="0.25">
      <c r="A33" s="212" t="s">
        <v>74</v>
      </c>
      <c r="B33" s="219" t="s">
        <v>99</v>
      </c>
      <c r="C33" s="60">
        <f>'[1]KV_9.4.1.sz.mell'!C31</f>
        <v>0</v>
      </c>
      <c r="D33" s="59"/>
      <c r="E33" s="220"/>
      <c r="F33" s="220"/>
      <c r="G33" s="220"/>
      <c r="H33" s="220"/>
      <c r="I33" s="220"/>
      <c r="J33" s="158">
        <f>D33+E33+F33+G33+H33+I33</f>
        <v>0</v>
      </c>
      <c r="K33" s="151">
        <f>C33+J33</f>
        <v>0</v>
      </c>
    </row>
    <row r="34" spans="1:11" x14ac:dyDescent="0.25">
      <c r="A34" s="212" t="s">
        <v>76</v>
      </c>
      <c r="B34" s="222" t="s">
        <v>101</v>
      </c>
      <c r="C34" s="50">
        <f>'[1]KV_9.4.1.sz.mell'!C32</f>
        <v>0</v>
      </c>
      <c r="D34" s="49"/>
      <c r="E34" s="221"/>
      <c r="F34" s="221"/>
      <c r="G34" s="221"/>
      <c r="H34" s="221"/>
      <c r="I34" s="221"/>
      <c r="J34" s="158">
        <f>D34+E34+F34+G34+H34+I34</f>
        <v>0</v>
      </c>
      <c r="K34" s="151">
        <f>C34+J34</f>
        <v>0</v>
      </c>
    </row>
    <row r="35" spans="1:11" ht="15.75" thickBot="1" x14ac:dyDescent="0.3">
      <c r="A35" s="206" t="s">
        <v>78</v>
      </c>
      <c r="B35" s="223" t="s">
        <v>103</v>
      </c>
      <c r="C35" s="55">
        <f>'[1]KV_9.4.1.sz.mell'!C33</f>
        <v>0</v>
      </c>
      <c r="D35" s="54"/>
      <c r="E35" s="224"/>
      <c r="F35" s="224"/>
      <c r="G35" s="224"/>
      <c r="H35" s="224"/>
      <c r="I35" s="224"/>
      <c r="J35" s="158">
        <f>D35+E35+F35+G35+H35+I35</f>
        <v>0</v>
      </c>
      <c r="K35" s="168">
        <f>C35+J35</f>
        <v>0</v>
      </c>
    </row>
    <row r="36" spans="1:11" ht="15.75" thickBot="1" x14ac:dyDescent="0.3">
      <c r="A36" s="216" t="s">
        <v>96</v>
      </c>
      <c r="B36" s="217" t="s">
        <v>295</v>
      </c>
      <c r="C36" s="45">
        <f>'[1]KV_9.4.1.sz.mell'!C34</f>
        <v>0</v>
      </c>
      <c r="D36" s="163"/>
      <c r="E36" s="218"/>
      <c r="F36" s="218"/>
      <c r="G36" s="218"/>
      <c r="H36" s="218"/>
      <c r="I36" s="218"/>
      <c r="J36" s="148">
        <f>D36+E36+F36+G36+H36+I36</f>
        <v>0</v>
      </c>
      <c r="K36" s="164">
        <f>C36+J36</f>
        <v>0</v>
      </c>
    </row>
    <row r="37" spans="1:11" ht="15.75" thickBot="1" x14ac:dyDescent="0.3">
      <c r="A37" s="216" t="s">
        <v>255</v>
      </c>
      <c r="B37" s="217" t="s">
        <v>296</v>
      </c>
      <c r="C37" s="45">
        <f>'[1]KV_9.4.1.sz.mell'!C35</f>
        <v>0</v>
      </c>
      <c r="D37" s="163"/>
      <c r="E37" s="218"/>
      <c r="F37" s="218"/>
      <c r="G37" s="218"/>
      <c r="H37" s="218"/>
      <c r="I37" s="218"/>
      <c r="J37" s="169">
        <f>D37+E37+F37+G37+H37+I37</f>
        <v>0</v>
      </c>
      <c r="K37" s="151">
        <f>C37+J37</f>
        <v>0</v>
      </c>
    </row>
    <row r="38" spans="1:11" ht="15.75" thickBot="1" x14ac:dyDescent="0.3">
      <c r="A38" s="201" t="s">
        <v>118</v>
      </c>
      <c r="B38" s="217" t="s">
        <v>297</v>
      </c>
      <c r="C38" s="148">
        <f>'[1]KV_9.4.1.sz.mell'!C36</f>
        <v>400000</v>
      </c>
      <c r="D38" s="148">
        <f t="shared" ref="D38:K38" si="6">+D10+D22+D27+D28+D32+D36+D37</f>
        <v>0</v>
      </c>
      <c r="E38" s="148">
        <f t="shared" si="6"/>
        <v>0</v>
      </c>
      <c r="F38" s="148">
        <f t="shared" si="6"/>
        <v>0</v>
      </c>
      <c r="G38" s="148">
        <f t="shared" si="6"/>
        <v>0</v>
      </c>
      <c r="H38" s="148">
        <f t="shared" si="6"/>
        <v>0</v>
      </c>
      <c r="I38" s="148">
        <f t="shared" si="6"/>
        <v>0</v>
      </c>
      <c r="J38" s="148">
        <f t="shared" si="6"/>
        <v>0</v>
      </c>
      <c r="K38" s="156">
        <f t="shared" si="6"/>
        <v>400000</v>
      </c>
    </row>
    <row r="39" spans="1:11" ht="15.75" thickBot="1" x14ac:dyDescent="0.3">
      <c r="A39" s="225" t="s">
        <v>128</v>
      </c>
      <c r="B39" s="217" t="s">
        <v>298</v>
      </c>
      <c r="C39" s="148">
        <f>'[1]KV_9.4.1.sz.mell'!C37</f>
        <v>52964000</v>
      </c>
      <c r="D39" s="148">
        <f t="shared" ref="D39:J39" si="7">+D40+D41+D42</f>
        <v>0</v>
      </c>
      <c r="E39" s="148">
        <f t="shared" si="7"/>
        <v>0</v>
      </c>
      <c r="F39" s="148">
        <f t="shared" si="7"/>
        <v>0</v>
      </c>
      <c r="G39" s="148">
        <f t="shared" si="7"/>
        <v>0</v>
      </c>
      <c r="H39" s="148">
        <f t="shared" si="7"/>
        <v>0</v>
      </c>
      <c r="I39" s="148">
        <f t="shared" si="7"/>
        <v>0</v>
      </c>
      <c r="J39" s="148">
        <f t="shared" si="7"/>
        <v>0</v>
      </c>
      <c r="K39" s="156">
        <f>+K40+K41+K42</f>
        <v>52964000</v>
      </c>
    </row>
    <row r="40" spans="1:11" x14ac:dyDescent="0.25">
      <c r="A40" s="212" t="s">
        <v>299</v>
      </c>
      <c r="B40" s="219" t="s">
        <v>300</v>
      </c>
      <c r="C40" s="60">
        <f>'[1]KV_9.4.1.sz.mell'!C38</f>
        <v>0</v>
      </c>
      <c r="D40" s="59">
        <v>4750207</v>
      </c>
      <c r="E40" s="220"/>
      <c r="F40" s="220"/>
      <c r="G40" s="220"/>
      <c r="H40" s="220"/>
      <c r="I40" s="220"/>
      <c r="J40" s="158">
        <f>D40+E40+F40+G40+H40+I40</f>
        <v>4750207</v>
      </c>
      <c r="K40" s="151">
        <f>C40+J40</f>
        <v>4750207</v>
      </c>
    </row>
    <row r="41" spans="1:11" x14ac:dyDescent="0.25">
      <c r="A41" s="212" t="s">
        <v>301</v>
      </c>
      <c r="B41" s="222" t="s">
        <v>302</v>
      </c>
      <c r="C41" s="50">
        <f>'[1]KV_9.4.1.sz.mell'!C39</f>
        <v>0</v>
      </c>
      <c r="D41" s="49"/>
      <c r="E41" s="221"/>
      <c r="F41" s="221"/>
      <c r="G41" s="221"/>
      <c r="H41" s="221"/>
      <c r="I41" s="221"/>
      <c r="J41" s="158">
        <f>D41+E41+F41+G41+H41+I41</f>
        <v>0</v>
      </c>
      <c r="K41" s="159">
        <f>C41+J41</f>
        <v>0</v>
      </c>
    </row>
    <row r="42" spans="1:11" ht="15.75" thickBot="1" x14ac:dyDescent="0.3">
      <c r="A42" s="206" t="s">
        <v>303</v>
      </c>
      <c r="B42" s="226" t="s">
        <v>304</v>
      </c>
      <c r="C42" s="67">
        <f>'[1]KV_9.4.1.sz.mell'!C40</f>
        <v>52964000</v>
      </c>
      <c r="D42" s="66">
        <v>-4750207</v>
      </c>
      <c r="E42" s="227"/>
      <c r="F42" s="227"/>
      <c r="G42" s="227"/>
      <c r="H42" s="227"/>
      <c r="I42" s="227"/>
      <c r="J42" s="158">
        <f>D42+E42+F42+G42+H42+I42</f>
        <v>-4750207</v>
      </c>
      <c r="K42" s="161">
        <f>C42+J42</f>
        <v>48213793</v>
      </c>
    </row>
    <row r="43" spans="1:11" ht="15.75" thickBot="1" x14ac:dyDescent="0.3">
      <c r="A43" s="225" t="s">
        <v>265</v>
      </c>
      <c r="B43" s="228" t="s">
        <v>305</v>
      </c>
      <c r="C43" s="148">
        <f>'[1]KV_9.4.1.sz.mell'!C41</f>
        <v>53364000</v>
      </c>
      <c r="D43" s="148">
        <f t="shared" ref="D43:J43" si="8">+D38+D39</f>
        <v>0</v>
      </c>
      <c r="E43" s="148">
        <f t="shared" si="8"/>
        <v>0</v>
      </c>
      <c r="F43" s="148">
        <f t="shared" si="8"/>
        <v>0</v>
      </c>
      <c r="G43" s="148">
        <f t="shared" si="8"/>
        <v>0</v>
      </c>
      <c r="H43" s="148">
        <f t="shared" si="8"/>
        <v>0</v>
      </c>
      <c r="I43" s="148">
        <f t="shared" si="8"/>
        <v>0</v>
      </c>
      <c r="J43" s="148">
        <f t="shared" si="8"/>
        <v>0</v>
      </c>
      <c r="K43" s="156">
        <f>+K38+K39</f>
        <v>53364000</v>
      </c>
    </row>
    <row r="44" spans="1:11" ht="15.75" thickBot="1" x14ac:dyDescent="0.3">
      <c r="A44" s="295" t="s">
        <v>180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spans="1:11" ht="15.75" thickBot="1" x14ac:dyDescent="0.3">
      <c r="A45" s="216" t="s">
        <v>21</v>
      </c>
      <c r="B45" s="217" t="s">
        <v>306</v>
      </c>
      <c r="C45" s="173">
        <f>'[1]KV_9.4.1.sz.mell'!C45</f>
        <v>53064000</v>
      </c>
      <c r="D45" s="173">
        <f t="shared" ref="D45:J45" si="9">SUM(D46:D50)</f>
        <v>0</v>
      </c>
      <c r="E45" s="173">
        <f t="shared" si="9"/>
        <v>0</v>
      </c>
      <c r="F45" s="173">
        <f t="shared" si="9"/>
        <v>0</v>
      </c>
      <c r="G45" s="173">
        <f t="shared" si="9"/>
        <v>0</v>
      </c>
      <c r="H45" s="173">
        <f t="shared" si="9"/>
        <v>0</v>
      </c>
      <c r="I45" s="173">
        <f t="shared" si="9"/>
        <v>0</v>
      </c>
      <c r="J45" s="173">
        <f t="shared" si="9"/>
        <v>0</v>
      </c>
      <c r="K45" s="164">
        <f>SUM(K46:K50)</f>
        <v>53064000</v>
      </c>
    </row>
    <row r="46" spans="1:11" x14ac:dyDescent="0.25">
      <c r="A46" s="206" t="s">
        <v>23</v>
      </c>
      <c r="B46" s="213" t="s">
        <v>182</v>
      </c>
      <c r="C46" s="175">
        <f>'[1]KV_9.4.1.sz.mell'!C46</f>
        <v>22566000</v>
      </c>
      <c r="D46" s="174"/>
      <c r="E46" s="239"/>
      <c r="F46" s="239"/>
      <c r="G46" s="239"/>
      <c r="H46" s="239"/>
      <c r="I46" s="239"/>
      <c r="J46" s="175">
        <f>D46+E46+F46+G46+H46+I46</f>
        <v>0</v>
      </c>
      <c r="K46" s="176">
        <f>C46+J46</f>
        <v>22566000</v>
      </c>
    </row>
    <row r="47" spans="1:11" x14ac:dyDescent="0.25">
      <c r="A47" s="206" t="s">
        <v>25</v>
      </c>
      <c r="B47" s="207" t="s">
        <v>183</v>
      </c>
      <c r="C47" s="178">
        <f>'[1]KV_9.4.1.sz.mell'!C47</f>
        <v>3498000</v>
      </c>
      <c r="D47" s="177"/>
      <c r="E47" s="240"/>
      <c r="F47" s="240"/>
      <c r="G47" s="240"/>
      <c r="H47" s="240"/>
      <c r="I47" s="240"/>
      <c r="J47" s="178">
        <f>D47+E47+F47+G47+H47+I47</f>
        <v>0</v>
      </c>
      <c r="K47" s="179">
        <f>C47+J47</f>
        <v>3498000</v>
      </c>
    </row>
    <row r="48" spans="1:11" x14ac:dyDescent="0.25">
      <c r="A48" s="206" t="s">
        <v>27</v>
      </c>
      <c r="B48" s="207" t="s">
        <v>184</v>
      </c>
      <c r="C48" s="178">
        <f>'[1]KV_9.4.1.sz.mell'!C48</f>
        <v>27000000</v>
      </c>
      <c r="D48" s="177"/>
      <c r="E48" s="240"/>
      <c r="F48" s="240"/>
      <c r="G48" s="240"/>
      <c r="H48" s="240"/>
      <c r="I48" s="240"/>
      <c r="J48" s="178">
        <f>D48+E48+F48+G48+H48+I48</f>
        <v>0</v>
      </c>
      <c r="K48" s="179">
        <f>C48+J48</f>
        <v>27000000</v>
      </c>
    </row>
    <row r="49" spans="1:11" x14ac:dyDescent="0.25">
      <c r="A49" s="206" t="s">
        <v>29</v>
      </c>
      <c r="B49" s="207" t="s">
        <v>185</v>
      </c>
      <c r="C49" s="178">
        <f>'[1]KV_9.4.1.sz.mell'!C49</f>
        <v>0</v>
      </c>
      <c r="D49" s="177"/>
      <c r="E49" s="240"/>
      <c r="F49" s="240"/>
      <c r="G49" s="240"/>
      <c r="H49" s="240"/>
      <c r="I49" s="240"/>
      <c r="J49" s="178">
        <f>D49+E49+F49+G49+H49+I49</f>
        <v>0</v>
      </c>
      <c r="K49" s="179">
        <f>C49+J49</f>
        <v>0</v>
      </c>
    </row>
    <row r="50" spans="1:11" ht="15.75" thickBot="1" x14ac:dyDescent="0.3">
      <c r="A50" s="206" t="s">
        <v>31</v>
      </c>
      <c r="B50" s="207" t="s">
        <v>187</v>
      </c>
      <c r="C50" s="178">
        <f>'[1]KV_9.4.1.sz.mell'!C50</f>
        <v>0</v>
      </c>
      <c r="D50" s="177"/>
      <c r="E50" s="240"/>
      <c r="F50" s="240"/>
      <c r="G50" s="240"/>
      <c r="H50" s="240"/>
      <c r="I50" s="240"/>
      <c r="J50" s="178">
        <f>D50+E50+F50+G50+H50+I50</f>
        <v>0</v>
      </c>
      <c r="K50" s="179">
        <f>C50+J50</f>
        <v>0</v>
      </c>
    </row>
    <row r="51" spans="1:11" ht="15.75" thickBot="1" x14ac:dyDescent="0.3">
      <c r="A51" s="216" t="s">
        <v>35</v>
      </c>
      <c r="B51" s="217" t="s">
        <v>307</v>
      </c>
      <c r="C51" s="173">
        <f>'[1]KV_9.4.1.sz.mell'!C51</f>
        <v>300000</v>
      </c>
      <c r="D51" s="173">
        <f t="shared" ref="D51:J51" si="10">SUM(D52:D54)</f>
        <v>0</v>
      </c>
      <c r="E51" s="173">
        <f t="shared" si="10"/>
        <v>0</v>
      </c>
      <c r="F51" s="173">
        <f t="shared" si="10"/>
        <v>0</v>
      </c>
      <c r="G51" s="173">
        <f t="shared" si="10"/>
        <v>0</v>
      </c>
      <c r="H51" s="173">
        <f t="shared" si="10"/>
        <v>0</v>
      </c>
      <c r="I51" s="173">
        <f t="shared" si="10"/>
        <v>0</v>
      </c>
      <c r="J51" s="173">
        <f t="shared" si="10"/>
        <v>0</v>
      </c>
      <c r="K51" s="164">
        <f>SUM(K52:K54)</f>
        <v>300000</v>
      </c>
    </row>
    <row r="52" spans="1:11" x14ac:dyDescent="0.25">
      <c r="A52" s="206" t="s">
        <v>37</v>
      </c>
      <c r="B52" s="213" t="s">
        <v>218</v>
      </c>
      <c r="C52" s="175">
        <f>'[1]KV_9.4.1.sz.mell'!C52</f>
        <v>300000</v>
      </c>
      <c r="D52" s="174"/>
      <c r="E52" s="239"/>
      <c r="F52" s="239"/>
      <c r="G52" s="239"/>
      <c r="H52" s="239"/>
      <c r="I52" s="239"/>
      <c r="J52" s="175">
        <f>D52+E52+F52+G52+H52+I52</f>
        <v>0</v>
      </c>
      <c r="K52" s="176">
        <f>C52+J52</f>
        <v>300000</v>
      </c>
    </row>
    <row r="53" spans="1:11" x14ac:dyDescent="0.25">
      <c r="A53" s="206" t="s">
        <v>39</v>
      </c>
      <c r="B53" s="207" t="s">
        <v>220</v>
      </c>
      <c r="C53" s="178" t="str">
        <f>'[1]KV_9.4.1.sz.mell'!C53</f>
        <v xml:space="preserve">                                      </v>
      </c>
      <c r="D53" s="177"/>
      <c r="E53" s="240"/>
      <c r="F53" s="240"/>
      <c r="G53" s="240"/>
      <c r="H53" s="240"/>
      <c r="I53" s="240"/>
      <c r="J53" s="178">
        <f>D53+E53+F53+G53+H53+I53</f>
        <v>0</v>
      </c>
      <c r="K53" s="179"/>
    </row>
    <row r="54" spans="1:11" x14ac:dyDescent="0.25">
      <c r="A54" s="206" t="s">
        <v>41</v>
      </c>
      <c r="B54" s="207" t="s">
        <v>308</v>
      </c>
      <c r="C54" s="178">
        <f>'[1]KV_9.4.1.sz.mell'!C54</f>
        <v>0</v>
      </c>
      <c r="D54" s="177"/>
      <c r="E54" s="240"/>
      <c r="F54" s="240"/>
      <c r="G54" s="240"/>
      <c r="H54" s="240"/>
      <c r="I54" s="240"/>
      <c r="J54" s="178">
        <f>D54+E54+F54+G54+H54+I54</f>
        <v>0</v>
      </c>
      <c r="K54" s="179">
        <f>C54+J54</f>
        <v>0</v>
      </c>
    </row>
    <row r="55" spans="1:11" ht="15.75" thickBot="1" x14ac:dyDescent="0.3">
      <c r="A55" s="206" t="s">
        <v>43</v>
      </c>
      <c r="B55" s="207" t="s">
        <v>309</v>
      </c>
      <c r="C55" s="178">
        <f>'[1]KV_9.4.1.sz.mell'!C55</f>
        <v>0</v>
      </c>
      <c r="D55" s="177"/>
      <c r="E55" s="240"/>
      <c r="F55" s="240"/>
      <c r="G55" s="240"/>
      <c r="H55" s="240"/>
      <c r="I55" s="240"/>
      <c r="J55" s="178">
        <f>D55+E55+F55+G55+H55+I55</f>
        <v>0</v>
      </c>
      <c r="K55" s="179">
        <f>C55+J55</f>
        <v>0</v>
      </c>
    </row>
    <row r="56" spans="1:11" ht="15.75" thickBot="1" x14ac:dyDescent="0.3">
      <c r="A56" s="216" t="s">
        <v>49</v>
      </c>
      <c r="B56" s="217" t="s">
        <v>310</v>
      </c>
      <c r="C56" s="173">
        <f>'[1]KV_9.4.1.sz.mell'!C56</f>
        <v>0</v>
      </c>
      <c r="D56" s="180"/>
      <c r="E56" s="231"/>
      <c r="F56" s="231"/>
      <c r="G56" s="231"/>
      <c r="H56" s="231"/>
      <c r="I56" s="231"/>
      <c r="J56" s="173">
        <f>D56+E56+F56+G56+H56+I56</f>
        <v>0</v>
      </c>
      <c r="K56" s="164">
        <f>C56+J56</f>
        <v>0</v>
      </c>
    </row>
    <row r="57" spans="1:11" ht="15.75" thickBot="1" x14ac:dyDescent="0.3">
      <c r="A57" s="216" t="s">
        <v>237</v>
      </c>
      <c r="B57" s="232" t="s">
        <v>311</v>
      </c>
      <c r="C57" s="182">
        <f>'[1]KV_9.4.1.sz.mell'!C57</f>
        <v>53364000</v>
      </c>
      <c r="D57" s="182">
        <f t="shared" ref="D57:J57" si="11">+D45+D51+D56</f>
        <v>0</v>
      </c>
      <c r="E57" s="182">
        <f t="shared" si="11"/>
        <v>0</v>
      </c>
      <c r="F57" s="182">
        <f t="shared" si="11"/>
        <v>0</v>
      </c>
      <c r="G57" s="182">
        <f t="shared" si="11"/>
        <v>0</v>
      </c>
      <c r="H57" s="182">
        <f t="shared" si="11"/>
        <v>0</v>
      </c>
      <c r="I57" s="182">
        <f t="shared" si="11"/>
        <v>0</v>
      </c>
      <c r="J57" s="182">
        <f t="shared" si="11"/>
        <v>0</v>
      </c>
      <c r="K57" s="183">
        <f>+K45+K51+K56</f>
        <v>53364000</v>
      </c>
    </row>
    <row r="58" spans="1:11" ht="15.75" thickBot="1" x14ac:dyDescent="0.3">
      <c r="A58" s="233"/>
      <c r="B58" s="234"/>
      <c r="C58" s="186">
        <f>'[1]KV_9.4.1.sz.mell'!C58</f>
        <v>0</v>
      </c>
      <c r="D58" s="186"/>
      <c r="E58" s="235"/>
      <c r="F58" s="235"/>
      <c r="G58" s="235"/>
      <c r="H58" s="235"/>
      <c r="I58" s="235"/>
      <c r="J58" s="235"/>
      <c r="K58" s="126">
        <f>K43-K57</f>
        <v>0</v>
      </c>
    </row>
    <row r="59" spans="1:11" ht="15.75" thickBot="1" x14ac:dyDescent="0.3">
      <c r="A59" s="236" t="s">
        <v>269</v>
      </c>
      <c r="B59" s="237"/>
      <c r="C59" s="187">
        <f>'[1]KV_9.4.1.sz.mell'!C59</f>
        <v>4</v>
      </c>
      <c r="D59" s="188"/>
      <c r="E59" s="238"/>
      <c r="F59" s="238"/>
      <c r="G59" s="238"/>
      <c r="H59" s="238"/>
      <c r="I59" s="238"/>
      <c r="J59" s="187">
        <f>D59+E59+F59+G59+H59+I59</f>
        <v>0</v>
      </c>
      <c r="K59" s="189">
        <f>C59+J59</f>
        <v>4</v>
      </c>
    </row>
    <row r="60" spans="1:11" ht="15.75" thickBot="1" x14ac:dyDescent="0.3">
      <c r="A60" s="236" t="s">
        <v>270</v>
      </c>
      <c r="B60" s="237"/>
      <c r="C60" s="187">
        <f>'[1]KV_9.4.1.sz.mell'!C60</f>
        <v>0</v>
      </c>
      <c r="D60" s="188"/>
      <c r="E60" s="238"/>
      <c r="F60" s="238"/>
      <c r="G60" s="238"/>
      <c r="H60" s="238"/>
      <c r="I60" s="238"/>
      <c r="J60" s="187">
        <f>D60+E60+F60+G60+H60+I60</f>
        <v>0</v>
      </c>
      <c r="K60" s="189">
        <f>C60+J60</f>
        <v>0</v>
      </c>
    </row>
  </sheetData>
  <mergeCells count="16">
    <mergeCell ref="J5:J7"/>
    <mergeCell ref="K5:K7"/>
    <mergeCell ref="A9:K9"/>
    <mergeCell ref="A44:K44"/>
    <mergeCell ref="G1:K1"/>
    <mergeCell ref="A5:A7"/>
    <mergeCell ref="B5:B7"/>
    <mergeCell ref="C5:C7"/>
    <mergeCell ref="D5:D7"/>
    <mergeCell ref="E5:E7"/>
    <mergeCell ref="F5:F7"/>
    <mergeCell ref="B2:J2"/>
    <mergeCell ref="B3:J3"/>
    <mergeCell ref="G5:G7"/>
    <mergeCell ref="H5:H7"/>
    <mergeCell ref="I5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B1" sqref="B1:K1"/>
    </sheetView>
  </sheetViews>
  <sheetFormatPr defaultRowHeight="15" x14ac:dyDescent="0.25"/>
  <cols>
    <col min="1" max="1" width="10.7109375" customWidth="1"/>
    <col min="2" max="2" width="53.140625" customWidth="1"/>
    <col min="3" max="3" width="13.5703125" customWidth="1"/>
    <col min="4" max="9" width="12.7109375" customWidth="1"/>
    <col min="10" max="11" width="13.5703125" customWidth="1"/>
  </cols>
  <sheetData>
    <row r="1" spans="1:11" ht="16.5" thickBot="1" x14ac:dyDescent="0.3">
      <c r="A1" s="1"/>
      <c r="B1" s="241" t="s">
        <v>314</v>
      </c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6.5" thickBot="1" x14ac:dyDescent="0.3">
      <c r="A2" s="2" t="s">
        <v>0</v>
      </c>
      <c r="B2" s="243" t="str">
        <f>CONCATENATE([1]RM_ALAPADATOK!A3)</f>
        <v>Sajóbábony Város Önkormányzata</v>
      </c>
      <c r="C2" s="244"/>
      <c r="D2" s="244"/>
      <c r="E2" s="244"/>
      <c r="F2" s="244"/>
      <c r="G2" s="244"/>
      <c r="H2" s="244"/>
      <c r="I2" s="245"/>
      <c r="J2" s="246"/>
      <c r="K2" s="134" t="s">
        <v>4</v>
      </c>
    </row>
    <row r="3" spans="1:11" ht="36.75" thickBot="1" x14ac:dyDescent="0.3">
      <c r="A3" s="2" t="s">
        <v>2</v>
      </c>
      <c r="B3" s="247" t="s">
        <v>271</v>
      </c>
      <c r="C3" s="248"/>
      <c r="D3" s="248"/>
      <c r="E3" s="248"/>
      <c r="F3" s="248"/>
      <c r="G3" s="248"/>
      <c r="H3" s="248"/>
      <c r="I3" s="249"/>
      <c r="J3" s="250"/>
      <c r="K3" s="3" t="s">
        <v>272</v>
      </c>
    </row>
    <row r="4" spans="1:11" ht="15.75" thickBot="1" x14ac:dyDescent="0.3">
      <c r="A4" s="4"/>
      <c r="B4" s="4"/>
      <c r="C4" s="5"/>
      <c r="D4" s="5"/>
      <c r="E4" s="5"/>
      <c r="F4" s="5"/>
      <c r="G4" s="5"/>
      <c r="H4" s="6"/>
      <c r="I4" s="6"/>
      <c r="J4" s="6"/>
      <c r="K4" s="7" t="str">
        <f>CONCATENATE('[1]RM_2.2.sz.mell.'!I2)</f>
        <v>Forintban!</v>
      </c>
    </row>
    <row r="5" spans="1:11" ht="36.75" thickBot="1" x14ac:dyDescent="0.3">
      <c r="A5" s="8" t="s">
        <v>5</v>
      </c>
      <c r="B5" s="9" t="s">
        <v>6</v>
      </c>
      <c r="C5" s="10" t="str">
        <f>CONCATENATE('[1]RM_1.1.sz.mell.'!C9:K9)</f>
        <v>Eredeti
előirányzat</v>
      </c>
      <c r="D5" s="11" t="str">
        <f>CONCATENATE('[1]RM_1.1.sz.mell.'!D9)</f>
        <v xml:space="preserve">1 . sz. módosítás </v>
      </c>
      <c r="E5" s="11" t="str">
        <f>CONCATENATE('[1]RM_1.1.sz.mell.'!E9)</f>
        <v xml:space="preserve">… . sz. módosítás </v>
      </c>
      <c r="F5" s="11" t="str">
        <f>CONCATENATE('[1]RM_1.1.sz.mell.'!F9)</f>
        <v xml:space="preserve">… . sz. módosítás </v>
      </c>
      <c r="G5" s="11" t="str">
        <f>CONCATENATE('[1]RM_1.1.sz.mell.'!G9)</f>
        <v xml:space="preserve">… . sz. módosítás </v>
      </c>
      <c r="H5" s="11" t="str">
        <f>CONCATENATE('[1]RM_1.1.sz.mell.'!H9)</f>
        <v xml:space="preserve">… . sz. módosítás </v>
      </c>
      <c r="I5" s="11" t="str">
        <f>CONCATENATE('[1]RM_1.1.sz.mell.'!I9)</f>
        <v xml:space="preserve">… . sz. módosítás </v>
      </c>
      <c r="J5" s="11" t="s">
        <v>7</v>
      </c>
      <c r="K5" s="12" t="s">
        <v>8</v>
      </c>
    </row>
    <row r="6" spans="1:11" ht="15.75" thickBot="1" x14ac:dyDescent="0.3">
      <c r="A6" s="13" t="s">
        <v>9</v>
      </c>
      <c r="B6" s="14" t="s">
        <v>10</v>
      </c>
      <c r="C6" s="15" t="s">
        <v>11</v>
      </c>
      <c r="D6" s="15" t="s">
        <v>12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6" t="s">
        <v>18</v>
      </c>
      <c r="K6" s="17" t="s">
        <v>19</v>
      </c>
    </row>
    <row r="7" spans="1:11" ht="15.75" thickBot="1" x14ac:dyDescent="0.3">
      <c r="A7" s="251" t="s">
        <v>20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</row>
    <row r="8" spans="1:11" ht="15.75" thickBot="1" x14ac:dyDescent="0.3">
      <c r="A8" s="18" t="s">
        <v>21</v>
      </c>
      <c r="B8" s="19" t="s">
        <v>22</v>
      </c>
      <c r="C8" s="20">
        <f>'[1]KV_9.1.1.sz.mell'!C8</f>
        <v>220657600</v>
      </c>
      <c r="D8" s="20">
        <f t="shared" ref="D8:I8" si="0">+D9+D10+D11+D12+D13+D14</f>
        <v>669177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  <c r="I8" s="21">
        <f t="shared" si="0"/>
        <v>0</v>
      </c>
      <c r="J8" s="21">
        <f>+J9+J10+J11+J12+J13+J14</f>
        <v>669177</v>
      </c>
      <c r="K8" s="22">
        <f>+K9+K10+K11+K12+K13+K14</f>
        <v>221326777</v>
      </c>
    </row>
    <row r="9" spans="1:11" x14ac:dyDescent="0.25">
      <c r="A9" s="23" t="s">
        <v>23</v>
      </c>
      <c r="B9" s="24" t="s">
        <v>24</v>
      </c>
      <c r="C9" s="25">
        <f>'[1]KV_9.1.1.sz.mell'!C9</f>
        <v>93166898</v>
      </c>
      <c r="D9" s="26"/>
      <c r="E9" s="26"/>
      <c r="F9" s="26"/>
      <c r="G9" s="26"/>
      <c r="H9" s="26"/>
      <c r="I9" s="27"/>
      <c r="J9" s="28">
        <f>D9+E9+F9+G9+H9+I9</f>
        <v>0</v>
      </c>
      <c r="K9" s="29">
        <f t="shared" ref="K9:K14" si="1">C9+J9</f>
        <v>93166898</v>
      </c>
    </row>
    <row r="10" spans="1:11" x14ac:dyDescent="0.25">
      <c r="A10" s="30" t="s">
        <v>25</v>
      </c>
      <c r="B10" s="31" t="s">
        <v>26</v>
      </c>
      <c r="C10" s="32">
        <f>'[1]KV_9.1.1.sz.mell'!C10</f>
        <v>77642350</v>
      </c>
      <c r="D10" s="33"/>
      <c r="E10" s="33"/>
      <c r="F10" s="33"/>
      <c r="G10" s="33"/>
      <c r="H10" s="33"/>
      <c r="I10" s="34"/>
      <c r="J10" s="28">
        <f t="shared" ref="J10:J64" si="2">D10+E10+F10+G10+H10+I10</f>
        <v>0</v>
      </c>
      <c r="K10" s="29">
        <f t="shared" si="1"/>
        <v>77642350</v>
      </c>
    </row>
    <row r="11" spans="1:11" x14ac:dyDescent="0.25">
      <c r="A11" s="30" t="s">
        <v>27</v>
      </c>
      <c r="B11" s="31" t="s">
        <v>28</v>
      </c>
      <c r="C11" s="32">
        <f>'[1]KV_9.1.1.sz.mell'!C11</f>
        <v>44045772</v>
      </c>
      <c r="D11" s="33">
        <v>669177</v>
      </c>
      <c r="E11" s="33"/>
      <c r="F11" s="33"/>
      <c r="G11" s="33"/>
      <c r="H11" s="33"/>
      <c r="I11" s="34"/>
      <c r="J11" s="28">
        <f t="shared" si="2"/>
        <v>669177</v>
      </c>
      <c r="K11" s="29">
        <f t="shared" si="1"/>
        <v>44714949</v>
      </c>
    </row>
    <row r="12" spans="1:11" x14ac:dyDescent="0.25">
      <c r="A12" s="30" t="s">
        <v>29</v>
      </c>
      <c r="B12" s="31" t="s">
        <v>30</v>
      </c>
      <c r="C12" s="32">
        <f>'[1]KV_9.1.1.sz.mell'!C12</f>
        <v>5802580</v>
      </c>
      <c r="D12" s="33"/>
      <c r="E12" s="33"/>
      <c r="F12" s="33"/>
      <c r="G12" s="33"/>
      <c r="H12" s="33"/>
      <c r="I12" s="34"/>
      <c r="J12" s="28">
        <f t="shared" si="2"/>
        <v>0</v>
      </c>
      <c r="K12" s="29">
        <f t="shared" si="1"/>
        <v>5802580</v>
      </c>
    </row>
    <row r="13" spans="1:11" x14ac:dyDescent="0.25">
      <c r="A13" s="30" t="s">
        <v>31</v>
      </c>
      <c r="B13" s="31" t="s">
        <v>32</v>
      </c>
      <c r="C13" s="32">
        <f>'[1]KV_9.1.1.sz.mell'!C13</f>
        <v>0</v>
      </c>
      <c r="D13" s="33"/>
      <c r="E13" s="33"/>
      <c r="F13" s="33"/>
      <c r="G13" s="33"/>
      <c r="H13" s="33"/>
      <c r="I13" s="34"/>
      <c r="J13" s="28">
        <f t="shared" si="2"/>
        <v>0</v>
      </c>
      <c r="K13" s="29">
        <f t="shared" si="1"/>
        <v>0</v>
      </c>
    </row>
    <row r="14" spans="1:11" ht="15.75" thickBot="1" x14ac:dyDescent="0.3">
      <c r="A14" s="35" t="s">
        <v>33</v>
      </c>
      <c r="B14" s="36" t="s">
        <v>34</v>
      </c>
      <c r="C14" s="32">
        <f>'[1]KV_9.1.1.sz.mell'!C14</f>
        <v>0</v>
      </c>
      <c r="D14" s="33"/>
      <c r="E14" s="33"/>
      <c r="F14" s="33"/>
      <c r="G14" s="33"/>
      <c r="H14" s="33"/>
      <c r="I14" s="34"/>
      <c r="J14" s="28">
        <f t="shared" si="2"/>
        <v>0</v>
      </c>
      <c r="K14" s="29">
        <f t="shared" si="1"/>
        <v>0</v>
      </c>
    </row>
    <row r="15" spans="1:11" ht="21.75" thickBot="1" x14ac:dyDescent="0.3">
      <c r="A15" s="18" t="s">
        <v>35</v>
      </c>
      <c r="B15" s="37" t="s">
        <v>36</v>
      </c>
      <c r="C15" s="20">
        <f>'[1]KV_9.1.1.sz.mell'!C15</f>
        <v>49959930</v>
      </c>
      <c r="D15" s="20">
        <f t="shared" ref="D15:K15" si="3">+D16+D17+D18+D19+D20</f>
        <v>0</v>
      </c>
      <c r="E15" s="20">
        <f t="shared" si="3"/>
        <v>0</v>
      </c>
      <c r="F15" s="20">
        <f t="shared" si="3"/>
        <v>0</v>
      </c>
      <c r="G15" s="20">
        <f t="shared" si="3"/>
        <v>0</v>
      </c>
      <c r="H15" s="20">
        <f t="shared" si="3"/>
        <v>0</v>
      </c>
      <c r="I15" s="21">
        <f t="shared" si="3"/>
        <v>0</v>
      </c>
      <c r="J15" s="21">
        <f t="shared" si="3"/>
        <v>0</v>
      </c>
      <c r="K15" s="22">
        <f t="shared" si="3"/>
        <v>49959930</v>
      </c>
    </row>
    <row r="16" spans="1:11" x14ac:dyDescent="0.25">
      <c r="A16" s="23" t="s">
        <v>37</v>
      </c>
      <c r="B16" s="24" t="s">
        <v>38</v>
      </c>
      <c r="C16" s="25">
        <f>'[1]KV_9.1.1.sz.mell'!C16</f>
        <v>0</v>
      </c>
      <c r="D16" s="26"/>
      <c r="E16" s="26"/>
      <c r="F16" s="26"/>
      <c r="G16" s="26"/>
      <c r="H16" s="26"/>
      <c r="I16" s="27"/>
      <c r="J16" s="28">
        <f t="shared" si="2"/>
        <v>0</v>
      </c>
      <c r="K16" s="29">
        <f t="shared" ref="K16:K21" si="4">C16+J16</f>
        <v>0</v>
      </c>
    </row>
    <row r="17" spans="1:11" x14ac:dyDescent="0.25">
      <c r="A17" s="30" t="s">
        <v>39</v>
      </c>
      <c r="B17" s="31" t="s">
        <v>40</v>
      </c>
      <c r="C17" s="32">
        <f>'[1]KV_9.1.1.sz.mell'!C17</f>
        <v>0</v>
      </c>
      <c r="D17" s="33"/>
      <c r="E17" s="33"/>
      <c r="F17" s="33"/>
      <c r="G17" s="33"/>
      <c r="H17" s="33"/>
      <c r="I17" s="34"/>
      <c r="J17" s="38">
        <f t="shared" si="2"/>
        <v>0</v>
      </c>
      <c r="K17" s="39">
        <f t="shared" si="4"/>
        <v>0</v>
      </c>
    </row>
    <row r="18" spans="1:11" x14ac:dyDescent="0.25">
      <c r="A18" s="30" t="s">
        <v>41</v>
      </c>
      <c r="B18" s="31" t="s">
        <v>42</v>
      </c>
      <c r="C18" s="32">
        <f>'[1]KV_9.1.1.sz.mell'!C18</f>
        <v>0</v>
      </c>
      <c r="D18" s="33"/>
      <c r="E18" s="33"/>
      <c r="F18" s="33"/>
      <c r="G18" s="33"/>
      <c r="H18" s="33"/>
      <c r="I18" s="34"/>
      <c r="J18" s="38">
        <f t="shared" si="2"/>
        <v>0</v>
      </c>
      <c r="K18" s="39">
        <f t="shared" si="4"/>
        <v>0</v>
      </c>
    </row>
    <row r="19" spans="1:11" x14ac:dyDescent="0.25">
      <c r="A19" s="30" t="s">
        <v>43</v>
      </c>
      <c r="B19" s="31" t="s">
        <v>44</v>
      </c>
      <c r="C19" s="32">
        <f>'[1]KV_9.1.1.sz.mell'!C19</f>
        <v>0</v>
      </c>
      <c r="D19" s="33"/>
      <c r="E19" s="33"/>
      <c r="F19" s="33"/>
      <c r="G19" s="33"/>
      <c r="H19" s="33"/>
      <c r="I19" s="34"/>
      <c r="J19" s="38">
        <f t="shared" si="2"/>
        <v>0</v>
      </c>
      <c r="K19" s="39">
        <f t="shared" si="4"/>
        <v>0</v>
      </c>
    </row>
    <row r="20" spans="1:11" x14ac:dyDescent="0.25">
      <c r="A20" s="30" t="s">
        <v>45</v>
      </c>
      <c r="B20" s="31" t="s">
        <v>46</v>
      </c>
      <c r="C20" s="32">
        <f>'[1]KV_9.1.1.sz.mell'!C20</f>
        <v>49959930</v>
      </c>
      <c r="D20" s="33"/>
      <c r="E20" s="33"/>
      <c r="F20" s="33"/>
      <c r="G20" s="33"/>
      <c r="H20" s="33"/>
      <c r="I20" s="34"/>
      <c r="J20" s="38">
        <f t="shared" si="2"/>
        <v>0</v>
      </c>
      <c r="K20" s="39">
        <f t="shared" si="4"/>
        <v>49959930</v>
      </c>
    </row>
    <row r="21" spans="1:11" ht="15.75" thickBot="1" x14ac:dyDescent="0.3">
      <c r="A21" s="35" t="s">
        <v>47</v>
      </c>
      <c r="B21" s="36" t="s">
        <v>48</v>
      </c>
      <c r="C21" s="40">
        <f>'[1]KV_9.1.1.sz.mell'!C21</f>
        <v>0</v>
      </c>
      <c r="D21" s="41"/>
      <c r="E21" s="41"/>
      <c r="F21" s="41"/>
      <c r="G21" s="41"/>
      <c r="H21" s="41"/>
      <c r="I21" s="42"/>
      <c r="J21" s="43">
        <f t="shared" si="2"/>
        <v>0</v>
      </c>
      <c r="K21" s="44">
        <f t="shared" si="4"/>
        <v>0</v>
      </c>
    </row>
    <row r="22" spans="1:11" ht="21.75" thickBot="1" x14ac:dyDescent="0.3">
      <c r="A22" s="18" t="s">
        <v>49</v>
      </c>
      <c r="B22" s="19" t="s">
        <v>50</v>
      </c>
      <c r="C22" s="20">
        <f>'[1]KV_9.1.1.sz.mell'!C22</f>
        <v>0</v>
      </c>
      <c r="D22" s="20">
        <f t="shared" ref="D22:K22" si="5">+D23+D24+D25+D26+D27</f>
        <v>44573999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1">
        <f t="shared" si="5"/>
        <v>0</v>
      </c>
      <c r="J22" s="21">
        <f t="shared" si="5"/>
        <v>44573999</v>
      </c>
      <c r="K22" s="22">
        <f t="shared" si="5"/>
        <v>44573999</v>
      </c>
    </row>
    <row r="23" spans="1:11" x14ac:dyDescent="0.25">
      <c r="A23" s="23" t="s">
        <v>51</v>
      </c>
      <c r="B23" s="24" t="s">
        <v>52</v>
      </c>
      <c r="C23" s="25">
        <f>'[1]KV_9.1.1.sz.mell'!C23</f>
        <v>0</v>
      </c>
      <c r="D23" s="26"/>
      <c r="E23" s="26"/>
      <c r="F23" s="26"/>
      <c r="G23" s="26"/>
      <c r="H23" s="26"/>
      <c r="I23" s="27"/>
      <c r="J23" s="28">
        <f t="shared" si="2"/>
        <v>0</v>
      </c>
      <c r="K23" s="29">
        <f t="shared" ref="K23:K28" si="6">C23+J23</f>
        <v>0</v>
      </c>
    </row>
    <row r="24" spans="1:11" x14ac:dyDescent="0.25">
      <c r="A24" s="30" t="s">
        <v>53</v>
      </c>
      <c r="B24" s="31" t="s">
        <v>54</v>
      </c>
      <c r="C24" s="32">
        <f>'[1]KV_9.1.1.sz.mell'!C24</f>
        <v>0</v>
      </c>
      <c r="D24" s="33"/>
      <c r="E24" s="33"/>
      <c r="F24" s="33"/>
      <c r="G24" s="33"/>
      <c r="H24" s="33"/>
      <c r="I24" s="34"/>
      <c r="J24" s="38">
        <f t="shared" si="2"/>
        <v>0</v>
      </c>
      <c r="K24" s="39">
        <f t="shared" si="6"/>
        <v>0</v>
      </c>
    </row>
    <row r="25" spans="1:11" x14ac:dyDescent="0.25">
      <c r="A25" s="30" t="s">
        <v>55</v>
      </c>
      <c r="B25" s="31" t="s">
        <v>56</v>
      </c>
      <c r="C25" s="32">
        <f>'[1]KV_9.1.1.sz.mell'!C25</f>
        <v>0</v>
      </c>
      <c r="D25" s="33"/>
      <c r="E25" s="33"/>
      <c r="F25" s="33"/>
      <c r="G25" s="33"/>
      <c r="H25" s="33"/>
      <c r="I25" s="34"/>
      <c r="J25" s="38">
        <f t="shared" si="2"/>
        <v>0</v>
      </c>
      <c r="K25" s="39">
        <f t="shared" si="6"/>
        <v>0</v>
      </c>
    </row>
    <row r="26" spans="1:11" x14ac:dyDescent="0.25">
      <c r="A26" s="30" t="s">
        <v>57</v>
      </c>
      <c r="B26" s="31" t="s">
        <v>58</v>
      </c>
      <c r="C26" s="32">
        <f>'[1]KV_9.1.1.sz.mell'!C26</f>
        <v>0</v>
      </c>
      <c r="D26" s="33"/>
      <c r="E26" s="33"/>
      <c r="F26" s="33"/>
      <c r="G26" s="33"/>
      <c r="H26" s="33"/>
      <c r="I26" s="34"/>
      <c r="J26" s="38">
        <f t="shared" si="2"/>
        <v>0</v>
      </c>
      <c r="K26" s="39">
        <f t="shared" si="6"/>
        <v>0</v>
      </c>
    </row>
    <row r="27" spans="1:11" x14ac:dyDescent="0.25">
      <c r="A27" s="30" t="s">
        <v>59</v>
      </c>
      <c r="B27" s="31" t="s">
        <v>60</v>
      </c>
      <c r="C27" s="32">
        <f>'[1]KV_9.1.1.sz.mell'!C27</f>
        <v>0</v>
      </c>
      <c r="D27" s="33">
        <v>44573999</v>
      </c>
      <c r="E27" s="33"/>
      <c r="F27" s="33"/>
      <c r="G27" s="33"/>
      <c r="H27" s="33"/>
      <c r="I27" s="34"/>
      <c r="J27" s="38">
        <f t="shared" si="2"/>
        <v>44573999</v>
      </c>
      <c r="K27" s="39">
        <f t="shared" si="6"/>
        <v>44573999</v>
      </c>
    </row>
    <row r="28" spans="1:11" ht="15.75" thickBot="1" x14ac:dyDescent="0.3">
      <c r="A28" s="35" t="s">
        <v>61</v>
      </c>
      <c r="B28" s="36" t="s">
        <v>62</v>
      </c>
      <c r="C28" s="40">
        <f>'[1]KV_9.1.1.sz.mell'!C28</f>
        <v>0</v>
      </c>
      <c r="D28" s="41">
        <v>44573999</v>
      </c>
      <c r="E28" s="41"/>
      <c r="F28" s="41"/>
      <c r="G28" s="41"/>
      <c r="H28" s="41"/>
      <c r="I28" s="42"/>
      <c r="J28" s="43">
        <f t="shared" si="2"/>
        <v>44573999</v>
      </c>
      <c r="K28" s="44">
        <f t="shared" si="6"/>
        <v>44573999</v>
      </c>
    </row>
    <row r="29" spans="1:11" ht="15.75" thickBot="1" x14ac:dyDescent="0.3">
      <c r="A29" s="18" t="s">
        <v>63</v>
      </c>
      <c r="B29" s="19" t="s">
        <v>64</v>
      </c>
      <c r="C29" s="45">
        <f>'[1]KV_9.1.1.sz.mell'!C29</f>
        <v>350000000</v>
      </c>
      <c r="D29" s="45">
        <f t="shared" ref="D29:K29" si="7">+D30+D31+D32+D33+D34+D35+D36</f>
        <v>0</v>
      </c>
      <c r="E29" s="45">
        <f t="shared" si="7"/>
        <v>0</v>
      </c>
      <c r="F29" s="45">
        <f t="shared" si="7"/>
        <v>0</v>
      </c>
      <c r="G29" s="45">
        <f t="shared" si="7"/>
        <v>0</v>
      </c>
      <c r="H29" s="45">
        <f t="shared" si="7"/>
        <v>0</v>
      </c>
      <c r="I29" s="45">
        <f t="shared" si="7"/>
        <v>0</v>
      </c>
      <c r="J29" s="45">
        <f t="shared" si="7"/>
        <v>0</v>
      </c>
      <c r="K29" s="46">
        <f t="shared" si="7"/>
        <v>350000000</v>
      </c>
    </row>
    <row r="30" spans="1:11" x14ac:dyDescent="0.25">
      <c r="A30" s="23" t="s">
        <v>65</v>
      </c>
      <c r="B30" s="24" t="str">
        <f>'[1]RM_1.1.sz.mell.'!B33</f>
        <v>Építményadó</v>
      </c>
      <c r="C30" s="28">
        <f>'[1]KV_9.1.1.sz.mell'!C30</f>
        <v>70000000</v>
      </c>
      <c r="D30" s="27"/>
      <c r="E30" s="27"/>
      <c r="F30" s="27"/>
      <c r="G30" s="27"/>
      <c r="H30" s="27"/>
      <c r="I30" s="27"/>
      <c r="J30" s="28">
        <f t="shared" si="2"/>
        <v>0</v>
      </c>
      <c r="K30" s="29">
        <f t="shared" ref="K30:K36" si="8">C30+J30</f>
        <v>70000000</v>
      </c>
    </row>
    <row r="31" spans="1:11" x14ac:dyDescent="0.25">
      <c r="A31" s="30" t="s">
        <v>66</v>
      </c>
      <c r="B31" s="24" t="str">
        <f>'[1]RM_1.1.sz.mell.'!B34</f>
        <v>Idegenforgalmi adó</v>
      </c>
      <c r="C31" s="38">
        <f>'[1]KV_9.1.1.sz.mell'!C31</f>
        <v>0</v>
      </c>
      <c r="D31" s="34"/>
      <c r="E31" s="34"/>
      <c r="F31" s="34"/>
      <c r="G31" s="34"/>
      <c r="H31" s="34"/>
      <c r="I31" s="34"/>
      <c r="J31" s="38">
        <f t="shared" si="2"/>
        <v>0</v>
      </c>
      <c r="K31" s="39">
        <f t="shared" si="8"/>
        <v>0</v>
      </c>
    </row>
    <row r="32" spans="1:11" x14ac:dyDescent="0.25">
      <c r="A32" s="30" t="s">
        <v>67</v>
      </c>
      <c r="B32" s="24" t="str">
        <f>'[1]RM_1.1.sz.mell.'!B35</f>
        <v>Iparűzési adó</v>
      </c>
      <c r="C32" s="38">
        <f>'[1]KV_9.1.1.sz.mell'!C32</f>
        <v>270000000</v>
      </c>
      <c r="D32" s="34"/>
      <c r="E32" s="34"/>
      <c r="F32" s="34"/>
      <c r="G32" s="34"/>
      <c r="H32" s="34"/>
      <c r="I32" s="34"/>
      <c r="J32" s="38">
        <f t="shared" si="2"/>
        <v>0</v>
      </c>
      <c r="K32" s="39">
        <f t="shared" si="8"/>
        <v>270000000</v>
      </c>
    </row>
    <row r="33" spans="1:11" x14ac:dyDescent="0.25">
      <c r="A33" s="30" t="s">
        <v>68</v>
      </c>
      <c r="B33" s="24" t="str">
        <f>'[1]RM_1.1.sz.mell.'!B36</f>
        <v xml:space="preserve">Talajterhelési díj </v>
      </c>
      <c r="C33" s="38">
        <f>'[1]KV_9.1.1.sz.mell'!C33</f>
        <v>0</v>
      </c>
      <c r="D33" s="34"/>
      <c r="E33" s="34"/>
      <c r="F33" s="34"/>
      <c r="G33" s="34"/>
      <c r="H33" s="34"/>
      <c r="I33" s="34"/>
      <c r="J33" s="38">
        <f t="shared" si="2"/>
        <v>0</v>
      </c>
      <c r="K33" s="39">
        <f t="shared" si="8"/>
        <v>0</v>
      </c>
    </row>
    <row r="34" spans="1:11" x14ac:dyDescent="0.25">
      <c r="A34" s="30" t="s">
        <v>69</v>
      </c>
      <c r="B34" s="24" t="str">
        <f>'[1]RM_1.1.sz.mell.'!B37</f>
        <v>Gépjárműadó</v>
      </c>
      <c r="C34" s="38">
        <f>'[1]KV_9.1.1.sz.mell'!C34</f>
        <v>0</v>
      </c>
      <c r="D34" s="34"/>
      <c r="E34" s="34"/>
      <c r="F34" s="34"/>
      <c r="G34" s="34"/>
      <c r="H34" s="34"/>
      <c r="I34" s="34"/>
      <c r="J34" s="38">
        <f t="shared" si="2"/>
        <v>0</v>
      </c>
      <c r="K34" s="39">
        <f t="shared" si="8"/>
        <v>0</v>
      </c>
    </row>
    <row r="35" spans="1:11" x14ac:dyDescent="0.25">
      <c r="A35" s="30" t="s">
        <v>70</v>
      </c>
      <c r="B35" s="24" t="str">
        <f>'[1]RM_1.1.sz.mell.'!B38</f>
        <v>Telekadó</v>
      </c>
      <c r="C35" s="38">
        <f>'[1]KV_9.1.1.sz.mell'!C35</f>
        <v>0</v>
      </c>
      <c r="D35" s="34"/>
      <c r="E35" s="34"/>
      <c r="F35" s="34"/>
      <c r="G35" s="34"/>
      <c r="H35" s="34"/>
      <c r="I35" s="34"/>
      <c r="J35" s="38">
        <f t="shared" si="2"/>
        <v>0</v>
      </c>
      <c r="K35" s="39">
        <f t="shared" si="8"/>
        <v>0</v>
      </c>
    </row>
    <row r="36" spans="1:11" ht="15.75" thickBot="1" x14ac:dyDescent="0.3">
      <c r="A36" s="35" t="s">
        <v>71</v>
      </c>
      <c r="B36" s="24" t="str">
        <f>'[1]RM_1.1.sz.mell.'!B39</f>
        <v>Kommunális adó</v>
      </c>
      <c r="C36" s="43">
        <f>'[1]KV_9.1.1.sz.mell'!C36</f>
        <v>10000000</v>
      </c>
      <c r="D36" s="42"/>
      <c r="E36" s="42"/>
      <c r="F36" s="42"/>
      <c r="G36" s="42"/>
      <c r="H36" s="42"/>
      <c r="I36" s="42"/>
      <c r="J36" s="43">
        <f t="shared" si="2"/>
        <v>0</v>
      </c>
      <c r="K36" s="44">
        <f t="shared" si="8"/>
        <v>10000000</v>
      </c>
    </row>
    <row r="37" spans="1:11" ht="15.75" thickBot="1" x14ac:dyDescent="0.3">
      <c r="A37" s="18" t="s">
        <v>72</v>
      </c>
      <c r="B37" s="19" t="s">
        <v>73</v>
      </c>
      <c r="C37" s="20">
        <f>'[1]KV_9.1.1.sz.mell'!C37</f>
        <v>0</v>
      </c>
      <c r="D37" s="20">
        <f t="shared" ref="D37:K37" si="9">SUM(D38:D48)</f>
        <v>0</v>
      </c>
      <c r="E37" s="20">
        <f t="shared" si="9"/>
        <v>0</v>
      </c>
      <c r="F37" s="20">
        <f t="shared" si="9"/>
        <v>0</v>
      </c>
      <c r="G37" s="20">
        <f t="shared" si="9"/>
        <v>0</v>
      </c>
      <c r="H37" s="20">
        <f t="shared" si="9"/>
        <v>0</v>
      </c>
      <c r="I37" s="21">
        <f t="shared" si="9"/>
        <v>0</v>
      </c>
      <c r="J37" s="21">
        <f t="shared" si="9"/>
        <v>0</v>
      </c>
      <c r="K37" s="22">
        <f t="shared" si="9"/>
        <v>0</v>
      </c>
    </row>
    <row r="38" spans="1:11" x14ac:dyDescent="0.25">
      <c r="A38" s="23" t="s">
        <v>74</v>
      </c>
      <c r="B38" s="24" t="s">
        <v>75</v>
      </c>
      <c r="C38" s="25">
        <f>'[1]KV_9.1.1.sz.mell'!C38</f>
        <v>0</v>
      </c>
      <c r="D38" s="26"/>
      <c r="E38" s="26"/>
      <c r="F38" s="26"/>
      <c r="G38" s="26"/>
      <c r="H38" s="26"/>
      <c r="I38" s="27"/>
      <c r="J38" s="28">
        <f t="shared" si="2"/>
        <v>0</v>
      </c>
      <c r="K38" s="29">
        <f t="shared" ref="K38:K48" si="10">C38+J38</f>
        <v>0</v>
      </c>
    </row>
    <row r="39" spans="1:11" x14ac:dyDescent="0.25">
      <c r="A39" s="30" t="s">
        <v>76</v>
      </c>
      <c r="B39" s="31" t="s">
        <v>77</v>
      </c>
      <c r="C39" s="32">
        <f>'[1]KV_9.1.1.sz.mell'!C39</f>
        <v>0</v>
      </c>
      <c r="D39" s="33"/>
      <c r="E39" s="33"/>
      <c r="F39" s="33"/>
      <c r="G39" s="33"/>
      <c r="H39" s="33"/>
      <c r="I39" s="34"/>
      <c r="J39" s="38">
        <f t="shared" si="2"/>
        <v>0</v>
      </c>
      <c r="K39" s="39">
        <f t="shared" si="10"/>
        <v>0</v>
      </c>
    </row>
    <row r="40" spans="1:11" x14ac:dyDescent="0.25">
      <c r="A40" s="30" t="s">
        <v>78</v>
      </c>
      <c r="B40" s="31" t="s">
        <v>79</v>
      </c>
      <c r="C40" s="32">
        <f>'[1]KV_9.1.1.sz.mell'!C40</f>
        <v>0</v>
      </c>
      <c r="D40" s="33"/>
      <c r="E40" s="33"/>
      <c r="F40" s="33"/>
      <c r="G40" s="33"/>
      <c r="H40" s="33"/>
      <c r="I40" s="34"/>
      <c r="J40" s="38">
        <f t="shared" si="2"/>
        <v>0</v>
      </c>
      <c r="K40" s="39">
        <f t="shared" si="10"/>
        <v>0</v>
      </c>
    </row>
    <row r="41" spans="1:11" x14ac:dyDescent="0.25">
      <c r="A41" s="30" t="s">
        <v>80</v>
      </c>
      <c r="B41" s="31" t="s">
        <v>81</v>
      </c>
      <c r="C41" s="32">
        <f>'[1]KV_9.1.1.sz.mell'!C41</f>
        <v>0</v>
      </c>
      <c r="D41" s="33"/>
      <c r="E41" s="33"/>
      <c r="F41" s="33"/>
      <c r="G41" s="33"/>
      <c r="H41" s="33"/>
      <c r="I41" s="34"/>
      <c r="J41" s="38">
        <f t="shared" si="2"/>
        <v>0</v>
      </c>
      <c r="K41" s="39">
        <f t="shared" si="10"/>
        <v>0</v>
      </c>
    </row>
    <row r="42" spans="1:11" x14ac:dyDescent="0.25">
      <c r="A42" s="30" t="s">
        <v>82</v>
      </c>
      <c r="B42" s="31" t="s">
        <v>83</v>
      </c>
      <c r="C42" s="32">
        <f>'[1]KV_9.1.1.sz.mell'!C42</f>
        <v>0</v>
      </c>
      <c r="D42" s="33"/>
      <c r="E42" s="33"/>
      <c r="F42" s="33"/>
      <c r="G42" s="33"/>
      <c r="H42" s="33"/>
      <c r="I42" s="34"/>
      <c r="J42" s="38">
        <f t="shared" si="2"/>
        <v>0</v>
      </c>
      <c r="K42" s="39">
        <f t="shared" si="10"/>
        <v>0</v>
      </c>
    </row>
    <row r="43" spans="1:11" x14ac:dyDescent="0.25">
      <c r="A43" s="30" t="s">
        <v>84</v>
      </c>
      <c r="B43" s="31" t="s">
        <v>85</v>
      </c>
      <c r="C43" s="32">
        <f>'[1]KV_9.1.1.sz.mell'!C43</f>
        <v>0</v>
      </c>
      <c r="D43" s="33"/>
      <c r="E43" s="33"/>
      <c r="F43" s="33"/>
      <c r="G43" s="33"/>
      <c r="H43" s="33"/>
      <c r="I43" s="34"/>
      <c r="J43" s="38">
        <f t="shared" si="2"/>
        <v>0</v>
      </c>
      <c r="K43" s="39">
        <f t="shared" si="10"/>
        <v>0</v>
      </c>
    </row>
    <row r="44" spans="1:11" x14ac:dyDescent="0.25">
      <c r="A44" s="30" t="s">
        <v>86</v>
      </c>
      <c r="B44" s="31" t="s">
        <v>87</v>
      </c>
      <c r="C44" s="32">
        <f>'[1]KV_9.1.1.sz.mell'!C44</f>
        <v>0</v>
      </c>
      <c r="D44" s="33"/>
      <c r="E44" s="33"/>
      <c r="F44" s="33"/>
      <c r="G44" s="33"/>
      <c r="H44" s="33"/>
      <c r="I44" s="34"/>
      <c r="J44" s="38">
        <f t="shared" si="2"/>
        <v>0</v>
      </c>
      <c r="K44" s="39">
        <f t="shared" si="10"/>
        <v>0</v>
      </c>
    </row>
    <row r="45" spans="1:11" x14ac:dyDescent="0.25">
      <c r="A45" s="30" t="s">
        <v>88</v>
      </c>
      <c r="B45" s="31" t="s">
        <v>89</v>
      </c>
      <c r="C45" s="32">
        <f>'[1]KV_9.1.1.sz.mell'!C45</f>
        <v>0</v>
      </c>
      <c r="D45" s="33"/>
      <c r="E45" s="33"/>
      <c r="F45" s="33"/>
      <c r="G45" s="33"/>
      <c r="H45" s="33"/>
      <c r="I45" s="34"/>
      <c r="J45" s="38">
        <f t="shared" si="2"/>
        <v>0</v>
      </c>
      <c r="K45" s="39">
        <f t="shared" si="10"/>
        <v>0</v>
      </c>
    </row>
    <row r="46" spans="1:11" x14ac:dyDescent="0.25">
      <c r="A46" s="30" t="s">
        <v>90</v>
      </c>
      <c r="B46" s="31" t="s">
        <v>91</v>
      </c>
      <c r="C46" s="47">
        <f>'[1]KV_9.1.1.sz.mell'!C46</f>
        <v>0</v>
      </c>
      <c r="D46" s="48"/>
      <c r="E46" s="48"/>
      <c r="F46" s="48"/>
      <c r="G46" s="48"/>
      <c r="H46" s="48"/>
      <c r="I46" s="49"/>
      <c r="J46" s="50">
        <f t="shared" si="2"/>
        <v>0</v>
      </c>
      <c r="K46" s="51">
        <f t="shared" si="10"/>
        <v>0</v>
      </c>
    </row>
    <row r="47" spans="1:11" x14ac:dyDescent="0.25">
      <c r="A47" s="35" t="s">
        <v>92</v>
      </c>
      <c r="B47" s="36" t="s">
        <v>93</v>
      </c>
      <c r="C47" s="52">
        <f>'[1]KV_9.1.1.sz.mell'!C47</f>
        <v>0</v>
      </c>
      <c r="D47" s="53"/>
      <c r="E47" s="53"/>
      <c r="F47" s="53"/>
      <c r="G47" s="53"/>
      <c r="H47" s="53"/>
      <c r="I47" s="54"/>
      <c r="J47" s="55">
        <f t="shared" si="2"/>
        <v>0</v>
      </c>
      <c r="K47" s="56">
        <f t="shared" si="10"/>
        <v>0</v>
      </c>
    </row>
    <row r="48" spans="1:11" ht="15.75" thickBot="1" x14ac:dyDescent="0.3">
      <c r="A48" s="35" t="s">
        <v>94</v>
      </c>
      <c r="B48" s="36" t="s">
        <v>95</v>
      </c>
      <c r="C48" s="52">
        <f>'[1]KV_9.1.1.sz.mell'!C48</f>
        <v>0</v>
      </c>
      <c r="D48" s="53"/>
      <c r="E48" s="53"/>
      <c r="F48" s="53"/>
      <c r="G48" s="53"/>
      <c r="H48" s="53"/>
      <c r="I48" s="54"/>
      <c r="J48" s="55">
        <f t="shared" si="2"/>
        <v>0</v>
      </c>
      <c r="K48" s="56">
        <f t="shared" si="10"/>
        <v>0</v>
      </c>
    </row>
    <row r="49" spans="1:11" ht="15.75" thickBot="1" x14ac:dyDescent="0.3">
      <c r="A49" s="18" t="s">
        <v>96</v>
      </c>
      <c r="B49" s="19" t="s">
        <v>97</v>
      </c>
      <c r="C49" s="20">
        <f>'[1]KV_9.1.1.sz.mell'!C49</f>
        <v>0</v>
      </c>
      <c r="D49" s="20">
        <f t="shared" ref="D49:K49" si="11">SUM(D50:D54)</f>
        <v>0</v>
      </c>
      <c r="E49" s="20">
        <f t="shared" si="11"/>
        <v>0</v>
      </c>
      <c r="F49" s="20">
        <f t="shared" si="11"/>
        <v>0</v>
      </c>
      <c r="G49" s="20">
        <f t="shared" si="11"/>
        <v>0</v>
      </c>
      <c r="H49" s="20">
        <f t="shared" si="11"/>
        <v>0</v>
      </c>
      <c r="I49" s="21">
        <f t="shared" si="11"/>
        <v>0</v>
      </c>
      <c r="J49" s="21">
        <f t="shared" si="11"/>
        <v>0</v>
      </c>
      <c r="K49" s="22">
        <f t="shared" si="11"/>
        <v>0</v>
      </c>
    </row>
    <row r="50" spans="1:11" x14ac:dyDescent="0.25">
      <c r="A50" s="23" t="s">
        <v>98</v>
      </c>
      <c r="B50" s="24" t="s">
        <v>99</v>
      </c>
      <c r="C50" s="57">
        <f>'[1]KV_9.1.1.sz.mell'!C50</f>
        <v>0</v>
      </c>
      <c r="D50" s="58"/>
      <c r="E50" s="58"/>
      <c r="F50" s="58"/>
      <c r="G50" s="58"/>
      <c r="H50" s="58"/>
      <c r="I50" s="59"/>
      <c r="J50" s="60">
        <f t="shared" si="2"/>
        <v>0</v>
      </c>
      <c r="K50" s="61">
        <f>C50+J50</f>
        <v>0</v>
      </c>
    </row>
    <row r="51" spans="1:11" x14ac:dyDescent="0.25">
      <c r="A51" s="30" t="s">
        <v>100</v>
      </c>
      <c r="B51" s="31" t="s">
        <v>101</v>
      </c>
      <c r="C51" s="47">
        <f>'[1]KV_9.1.1.sz.mell'!C51</f>
        <v>0</v>
      </c>
      <c r="D51" s="48"/>
      <c r="E51" s="48"/>
      <c r="F51" s="48"/>
      <c r="G51" s="48"/>
      <c r="H51" s="48"/>
      <c r="I51" s="49"/>
      <c r="J51" s="50">
        <f t="shared" si="2"/>
        <v>0</v>
      </c>
      <c r="K51" s="51">
        <f>C51+J51</f>
        <v>0</v>
      </c>
    </row>
    <row r="52" spans="1:11" x14ac:dyDescent="0.25">
      <c r="A52" s="30" t="s">
        <v>102</v>
      </c>
      <c r="B52" s="31" t="s">
        <v>103</v>
      </c>
      <c r="C52" s="47">
        <f>'[1]KV_9.1.1.sz.mell'!C52</f>
        <v>0</v>
      </c>
      <c r="D52" s="48"/>
      <c r="E52" s="48"/>
      <c r="F52" s="48"/>
      <c r="G52" s="48"/>
      <c r="H52" s="48"/>
      <c r="I52" s="49"/>
      <c r="J52" s="50">
        <f t="shared" si="2"/>
        <v>0</v>
      </c>
      <c r="K52" s="51">
        <f>C52+J52</f>
        <v>0</v>
      </c>
    </row>
    <row r="53" spans="1:11" x14ac:dyDescent="0.25">
      <c r="A53" s="30" t="s">
        <v>104</v>
      </c>
      <c r="B53" s="31" t="s">
        <v>105</v>
      </c>
      <c r="C53" s="47">
        <f>'[1]KV_9.1.1.sz.mell'!C53</f>
        <v>0</v>
      </c>
      <c r="D53" s="48"/>
      <c r="E53" s="48"/>
      <c r="F53" s="48"/>
      <c r="G53" s="48"/>
      <c r="H53" s="48"/>
      <c r="I53" s="49"/>
      <c r="J53" s="50">
        <f t="shared" si="2"/>
        <v>0</v>
      </c>
      <c r="K53" s="51">
        <f>C53+J53</f>
        <v>0</v>
      </c>
    </row>
    <row r="54" spans="1:11" ht="15.75" thickBot="1" x14ac:dyDescent="0.3">
      <c r="A54" s="62" t="s">
        <v>106</v>
      </c>
      <c r="B54" s="63" t="s">
        <v>107</v>
      </c>
      <c r="C54" s="64">
        <f>'[1]KV_9.1.1.sz.mell'!C54</f>
        <v>0</v>
      </c>
      <c r="D54" s="65"/>
      <c r="E54" s="65"/>
      <c r="F54" s="65"/>
      <c r="G54" s="65"/>
      <c r="H54" s="65"/>
      <c r="I54" s="66"/>
      <c r="J54" s="67">
        <f t="shared" si="2"/>
        <v>0</v>
      </c>
      <c r="K54" s="68">
        <f>C54+J54</f>
        <v>0</v>
      </c>
    </row>
    <row r="55" spans="1:11" ht="15.75" thickBot="1" x14ac:dyDescent="0.3">
      <c r="A55" s="18" t="s">
        <v>108</v>
      </c>
      <c r="B55" s="19" t="s">
        <v>109</v>
      </c>
      <c r="C55" s="20">
        <f>'[1]KV_9.1.1.sz.mell'!C55</f>
        <v>0</v>
      </c>
      <c r="D55" s="20">
        <f t="shared" ref="D55:K55" si="12">SUM(D56:D58)</f>
        <v>0</v>
      </c>
      <c r="E55" s="20">
        <f t="shared" si="12"/>
        <v>0</v>
      </c>
      <c r="F55" s="20">
        <f t="shared" si="12"/>
        <v>0</v>
      </c>
      <c r="G55" s="20">
        <f t="shared" si="12"/>
        <v>0</v>
      </c>
      <c r="H55" s="20">
        <f t="shared" si="12"/>
        <v>0</v>
      </c>
      <c r="I55" s="21">
        <f t="shared" si="12"/>
        <v>0</v>
      </c>
      <c r="J55" s="21">
        <f t="shared" si="12"/>
        <v>0</v>
      </c>
      <c r="K55" s="22">
        <f t="shared" si="12"/>
        <v>0</v>
      </c>
    </row>
    <row r="56" spans="1:11" x14ac:dyDescent="0.25">
      <c r="A56" s="23" t="s">
        <v>110</v>
      </c>
      <c r="B56" s="24" t="s">
        <v>111</v>
      </c>
      <c r="C56" s="25">
        <f>'[1]KV_9.1.1.sz.mell'!C56</f>
        <v>0</v>
      </c>
      <c r="D56" s="26"/>
      <c r="E56" s="26"/>
      <c r="F56" s="26"/>
      <c r="G56" s="26"/>
      <c r="H56" s="26"/>
      <c r="I56" s="27"/>
      <c r="J56" s="28">
        <f t="shared" si="2"/>
        <v>0</v>
      </c>
      <c r="K56" s="29">
        <f>C56+J56</f>
        <v>0</v>
      </c>
    </row>
    <row r="57" spans="1:11" ht="23.25" x14ac:dyDescent="0.25">
      <c r="A57" s="30" t="s">
        <v>112</v>
      </c>
      <c r="B57" s="31" t="s">
        <v>113</v>
      </c>
      <c r="C57" s="32">
        <f>'[1]KV_9.1.1.sz.mell'!C57</f>
        <v>0</v>
      </c>
      <c r="D57" s="33"/>
      <c r="E57" s="33"/>
      <c r="F57" s="33"/>
      <c r="G57" s="33"/>
      <c r="H57" s="33"/>
      <c r="I57" s="34"/>
      <c r="J57" s="38">
        <f t="shared" si="2"/>
        <v>0</v>
      </c>
      <c r="K57" s="39">
        <f>C57+J57</f>
        <v>0</v>
      </c>
    </row>
    <row r="58" spans="1:11" x14ac:dyDescent="0.25">
      <c r="A58" s="30" t="s">
        <v>114</v>
      </c>
      <c r="B58" s="31" t="s">
        <v>115</v>
      </c>
      <c r="C58" s="32">
        <f>'[1]KV_9.1.1.sz.mell'!C58</f>
        <v>0</v>
      </c>
      <c r="D58" s="33"/>
      <c r="E58" s="33"/>
      <c r="F58" s="33"/>
      <c r="G58" s="33"/>
      <c r="H58" s="33"/>
      <c r="I58" s="34"/>
      <c r="J58" s="38">
        <f t="shared" si="2"/>
        <v>0</v>
      </c>
      <c r="K58" s="39">
        <f>C58+J58</f>
        <v>0</v>
      </c>
    </row>
    <row r="59" spans="1:11" ht="15.75" thickBot="1" x14ac:dyDescent="0.3">
      <c r="A59" s="35" t="s">
        <v>116</v>
      </c>
      <c r="B59" s="36" t="s">
        <v>117</v>
      </c>
      <c r="C59" s="40">
        <f>'[1]KV_9.1.1.sz.mell'!C59</f>
        <v>0</v>
      </c>
      <c r="D59" s="41"/>
      <c r="E59" s="41"/>
      <c r="F59" s="41"/>
      <c r="G59" s="41"/>
      <c r="H59" s="41"/>
      <c r="I59" s="42"/>
      <c r="J59" s="43">
        <f t="shared" si="2"/>
        <v>0</v>
      </c>
      <c r="K59" s="44">
        <f>C59+J59</f>
        <v>0</v>
      </c>
    </row>
    <row r="60" spans="1:11" ht="15.75" thickBot="1" x14ac:dyDescent="0.3">
      <c r="A60" s="18" t="s">
        <v>118</v>
      </c>
      <c r="B60" s="37" t="s">
        <v>119</v>
      </c>
      <c r="C60" s="20">
        <f>'[1]KV_9.1.1.sz.mell'!C60</f>
        <v>0</v>
      </c>
      <c r="D60" s="20">
        <f t="shared" ref="D60:K60" si="13">SUM(D61:D63)</f>
        <v>0</v>
      </c>
      <c r="E60" s="20">
        <f t="shared" si="13"/>
        <v>0</v>
      </c>
      <c r="F60" s="20">
        <f t="shared" si="13"/>
        <v>0</v>
      </c>
      <c r="G60" s="20">
        <f t="shared" si="13"/>
        <v>0</v>
      </c>
      <c r="H60" s="20">
        <f t="shared" si="13"/>
        <v>0</v>
      </c>
      <c r="I60" s="21">
        <f t="shared" si="13"/>
        <v>0</v>
      </c>
      <c r="J60" s="21">
        <f t="shared" si="13"/>
        <v>0</v>
      </c>
      <c r="K60" s="22">
        <f t="shared" si="13"/>
        <v>0</v>
      </c>
    </row>
    <row r="61" spans="1:11" x14ac:dyDescent="0.25">
      <c r="A61" s="23" t="s">
        <v>120</v>
      </c>
      <c r="B61" s="24" t="s">
        <v>121</v>
      </c>
      <c r="C61" s="47">
        <f>'[1]KV_9.1.1.sz.mell'!C61</f>
        <v>0</v>
      </c>
      <c r="D61" s="48"/>
      <c r="E61" s="48"/>
      <c r="F61" s="48"/>
      <c r="G61" s="48"/>
      <c r="H61" s="48"/>
      <c r="I61" s="49"/>
      <c r="J61" s="50">
        <f t="shared" si="2"/>
        <v>0</v>
      </c>
      <c r="K61" s="51">
        <f>C61+J61</f>
        <v>0</v>
      </c>
    </row>
    <row r="62" spans="1:11" ht="23.25" x14ac:dyDescent="0.25">
      <c r="A62" s="30" t="s">
        <v>122</v>
      </c>
      <c r="B62" s="31" t="s">
        <v>123</v>
      </c>
      <c r="C62" s="47">
        <f>'[1]KV_9.1.1.sz.mell'!C62</f>
        <v>0</v>
      </c>
      <c r="D62" s="48"/>
      <c r="E62" s="48"/>
      <c r="F62" s="48"/>
      <c r="G62" s="48"/>
      <c r="H62" s="48"/>
      <c r="I62" s="49"/>
      <c r="J62" s="50">
        <f t="shared" si="2"/>
        <v>0</v>
      </c>
      <c r="K62" s="51">
        <f>C62+J62</f>
        <v>0</v>
      </c>
    </row>
    <row r="63" spans="1:11" x14ac:dyDescent="0.25">
      <c r="A63" s="30" t="s">
        <v>124</v>
      </c>
      <c r="B63" s="31" t="s">
        <v>125</v>
      </c>
      <c r="C63" s="47">
        <f>'[1]KV_9.1.1.sz.mell'!C63</f>
        <v>0</v>
      </c>
      <c r="D63" s="48"/>
      <c r="E63" s="48"/>
      <c r="F63" s="48"/>
      <c r="G63" s="48"/>
      <c r="H63" s="48"/>
      <c r="I63" s="49"/>
      <c r="J63" s="50">
        <f t="shared" si="2"/>
        <v>0</v>
      </c>
      <c r="K63" s="51">
        <f>C63+J63</f>
        <v>0</v>
      </c>
    </row>
    <row r="64" spans="1:11" ht="15.75" thickBot="1" x14ac:dyDescent="0.3">
      <c r="A64" s="35" t="s">
        <v>126</v>
      </c>
      <c r="B64" s="36" t="s">
        <v>127</v>
      </c>
      <c r="C64" s="47">
        <f>'[1]KV_9.1.1.sz.mell'!C64</f>
        <v>0</v>
      </c>
      <c r="D64" s="48"/>
      <c r="E64" s="48"/>
      <c r="F64" s="48"/>
      <c r="G64" s="48"/>
      <c r="H64" s="48"/>
      <c r="I64" s="49"/>
      <c r="J64" s="50">
        <f t="shared" si="2"/>
        <v>0</v>
      </c>
      <c r="K64" s="51">
        <f>C64+J64</f>
        <v>0</v>
      </c>
    </row>
    <row r="65" spans="1:11" ht="15.75" thickBot="1" x14ac:dyDescent="0.3">
      <c r="A65" s="18" t="s">
        <v>128</v>
      </c>
      <c r="B65" s="19" t="s">
        <v>129</v>
      </c>
      <c r="C65" s="69">
        <f>'[1]KV_9.1.1.sz.mell'!C65</f>
        <v>620617530</v>
      </c>
      <c r="D65" s="69">
        <f t="shared" ref="D65:K65" si="14">+D8+D15+D22+D29+D37+D49+D55+D60</f>
        <v>45243176</v>
      </c>
      <c r="E65" s="69">
        <f t="shared" si="14"/>
        <v>0</v>
      </c>
      <c r="F65" s="69">
        <f t="shared" si="14"/>
        <v>0</v>
      </c>
      <c r="G65" s="69">
        <f t="shared" si="14"/>
        <v>0</v>
      </c>
      <c r="H65" s="69">
        <f t="shared" si="14"/>
        <v>0</v>
      </c>
      <c r="I65" s="45">
        <f t="shared" si="14"/>
        <v>0</v>
      </c>
      <c r="J65" s="45">
        <f t="shared" si="14"/>
        <v>45243176</v>
      </c>
      <c r="K65" s="46">
        <f t="shared" si="14"/>
        <v>665860706</v>
      </c>
    </row>
    <row r="66" spans="1:11" ht="15.75" thickBot="1" x14ac:dyDescent="0.3">
      <c r="A66" s="70" t="s">
        <v>130</v>
      </c>
      <c r="B66" s="37" t="s">
        <v>131</v>
      </c>
      <c r="C66" s="20">
        <f>'[1]KV_9.1.1.sz.mell'!C66</f>
        <v>0</v>
      </c>
      <c r="D66" s="20">
        <f t="shared" ref="D66:K66" si="15">SUM(D67:D69)</f>
        <v>0</v>
      </c>
      <c r="E66" s="20">
        <f t="shared" si="15"/>
        <v>0</v>
      </c>
      <c r="F66" s="20">
        <f t="shared" si="15"/>
        <v>0</v>
      </c>
      <c r="G66" s="20">
        <f t="shared" si="15"/>
        <v>0</v>
      </c>
      <c r="H66" s="20">
        <f t="shared" si="15"/>
        <v>0</v>
      </c>
      <c r="I66" s="21">
        <f t="shared" si="15"/>
        <v>0</v>
      </c>
      <c r="J66" s="21">
        <f t="shared" si="15"/>
        <v>0</v>
      </c>
      <c r="K66" s="22">
        <f t="shared" si="15"/>
        <v>0</v>
      </c>
    </row>
    <row r="67" spans="1:11" x14ac:dyDescent="0.25">
      <c r="A67" s="23" t="s">
        <v>132</v>
      </c>
      <c r="B67" s="24" t="s">
        <v>133</v>
      </c>
      <c r="C67" s="47">
        <f>'[1]KV_9.1.1.sz.mell'!C67</f>
        <v>0</v>
      </c>
      <c r="D67" s="48"/>
      <c r="E67" s="48"/>
      <c r="F67" s="48"/>
      <c r="G67" s="48"/>
      <c r="H67" s="48"/>
      <c r="I67" s="49"/>
      <c r="J67" s="50">
        <f>D67+E67+F67+G67+H67+I67</f>
        <v>0</v>
      </c>
      <c r="K67" s="51">
        <f>C67+J67</f>
        <v>0</v>
      </c>
    </row>
    <row r="68" spans="1:11" x14ac:dyDescent="0.25">
      <c r="A68" s="30" t="s">
        <v>134</v>
      </c>
      <c r="B68" s="31" t="s">
        <v>135</v>
      </c>
      <c r="C68" s="47">
        <f>'[1]KV_9.1.1.sz.mell'!C68</f>
        <v>0</v>
      </c>
      <c r="D68" s="48"/>
      <c r="E68" s="48"/>
      <c r="F68" s="48"/>
      <c r="G68" s="48"/>
      <c r="H68" s="48"/>
      <c r="I68" s="49"/>
      <c r="J68" s="50">
        <f>D68+E68+F68+G68+H68+I68</f>
        <v>0</v>
      </c>
      <c r="K68" s="51">
        <f>C68+J68</f>
        <v>0</v>
      </c>
    </row>
    <row r="69" spans="1:11" ht="15.75" thickBot="1" x14ac:dyDescent="0.3">
      <c r="A69" s="62" t="s">
        <v>136</v>
      </c>
      <c r="B69" s="71" t="s">
        <v>137</v>
      </c>
      <c r="C69" s="64">
        <f>'[1]KV_9.1.1.sz.mell'!C69</f>
        <v>0</v>
      </c>
      <c r="D69" s="65"/>
      <c r="E69" s="65"/>
      <c r="F69" s="65"/>
      <c r="G69" s="65"/>
      <c r="H69" s="65"/>
      <c r="I69" s="66"/>
      <c r="J69" s="67">
        <f>D69+E69+F69+G69+H69+I69</f>
        <v>0</v>
      </c>
      <c r="K69" s="68">
        <f>C69+J69</f>
        <v>0</v>
      </c>
    </row>
    <row r="70" spans="1:11" ht="15.75" thickBot="1" x14ac:dyDescent="0.3">
      <c r="A70" s="70" t="s">
        <v>138</v>
      </c>
      <c r="B70" s="37" t="s">
        <v>139</v>
      </c>
      <c r="C70" s="21">
        <f>'[1]KV_9.1.1.sz.mell'!C70</f>
        <v>0</v>
      </c>
      <c r="D70" s="21">
        <f t="shared" ref="D70:K70" si="16">SUM(D71:D74)</f>
        <v>0</v>
      </c>
      <c r="E70" s="21">
        <f t="shared" si="16"/>
        <v>0</v>
      </c>
      <c r="F70" s="21">
        <f t="shared" si="16"/>
        <v>0</v>
      </c>
      <c r="G70" s="21">
        <f t="shared" si="16"/>
        <v>0</v>
      </c>
      <c r="H70" s="21">
        <f t="shared" si="16"/>
        <v>0</v>
      </c>
      <c r="I70" s="21">
        <f t="shared" si="16"/>
        <v>0</v>
      </c>
      <c r="J70" s="21">
        <f t="shared" si="16"/>
        <v>0</v>
      </c>
      <c r="K70" s="22">
        <f t="shared" si="16"/>
        <v>0</v>
      </c>
    </row>
    <row r="71" spans="1:11" x14ac:dyDescent="0.25">
      <c r="A71" s="23" t="s">
        <v>140</v>
      </c>
      <c r="B71" s="72" t="s">
        <v>141</v>
      </c>
      <c r="C71" s="50">
        <f>'[1]KV_9.1.1.sz.mell'!C71</f>
        <v>0</v>
      </c>
      <c r="D71" s="49"/>
      <c r="E71" s="49"/>
      <c r="F71" s="49"/>
      <c r="G71" s="49"/>
      <c r="H71" s="49"/>
      <c r="I71" s="49"/>
      <c r="J71" s="50">
        <f>D71+E71+F71+G71+H71+I71</f>
        <v>0</v>
      </c>
      <c r="K71" s="51">
        <f>C71+J71</f>
        <v>0</v>
      </c>
    </row>
    <row r="72" spans="1:11" x14ac:dyDescent="0.25">
      <c r="A72" s="30" t="s">
        <v>142</v>
      </c>
      <c r="B72" s="72" t="s">
        <v>143</v>
      </c>
      <c r="C72" s="50">
        <f>'[1]KV_9.1.1.sz.mell'!C72</f>
        <v>0</v>
      </c>
      <c r="D72" s="49"/>
      <c r="E72" s="49"/>
      <c r="F72" s="49"/>
      <c r="G72" s="49"/>
      <c r="H72" s="49"/>
      <c r="I72" s="49"/>
      <c r="J72" s="50">
        <f>D72+E72+F72+G72+H72+I72</f>
        <v>0</v>
      </c>
      <c r="K72" s="51">
        <f>C72+J72</f>
        <v>0</v>
      </c>
    </row>
    <row r="73" spans="1:11" x14ac:dyDescent="0.25">
      <c r="A73" s="30" t="s">
        <v>144</v>
      </c>
      <c r="B73" s="72" t="s">
        <v>145</v>
      </c>
      <c r="C73" s="50">
        <f>'[1]KV_9.1.1.sz.mell'!C73</f>
        <v>0</v>
      </c>
      <c r="D73" s="49"/>
      <c r="E73" s="49"/>
      <c r="F73" s="49"/>
      <c r="G73" s="49"/>
      <c r="H73" s="49"/>
      <c r="I73" s="49"/>
      <c r="J73" s="50">
        <f>D73+E73+F73+G73+H73+I73</f>
        <v>0</v>
      </c>
      <c r="K73" s="51">
        <f>C73+J73</f>
        <v>0</v>
      </c>
    </row>
    <row r="74" spans="1:11" ht="15.75" thickBot="1" x14ac:dyDescent="0.3">
      <c r="A74" s="35" t="s">
        <v>146</v>
      </c>
      <c r="B74" s="73" t="s">
        <v>147</v>
      </c>
      <c r="C74" s="50">
        <f>'[1]KV_9.1.1.sz.mell'!C74</f>
        <v>0</v>
      </c>
      <c r="D74" s="49"/>
      <c r="E74" s="49"/>
      <c r="F74" s="49"/>
      <c r="G74" s="49"/>
      <c r="H74" s="49"/>
      <c r="I74" s="49"/>
      <c r="J74" s="50">
        <f>D74+E74+F74+G74+H74+I74</f>
        <v>0</v>
      </c>
      <c r="K74" s="51">
        <f>C74+J74</f>
        <v>0</v>
      </c>
    </row>
    <row r="75" spans="1:11" ht="15.75" thickBot="1" x14ac:dyDescent="0.3">
      <c r="A75" s="70" t="s">
        <v>148</v>
      </c>
      <c r="B75" s="37" t="s">
        <v>149</v>
      </c>
      <c r="C75" s="21">
        <f>'[1]KV_9.1.1.sz.mell'!C75</f>
        <v>394548796</v>
      </c>
      <c r="D75" s="21">
        <f t="shared" ref="D75:K75" si="17">SUM(D76:D77)</f>
        <v>-13063763</v>
      </c>
      <c r="E75" s="21">
        <f t="shared" si="17"/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-13063763</v>
      </c>
      <c r="K75" s="22">
        <f t="shared" si="17"/>
        <v>381485033</v>
      </c>
    </row>
    <row r="76" spans="1:11" x14ac:dyDescent="0.25">
      <c r="A76" s="23" t="s">
        <v>150</v>
      </c>
      <c r="B76" s="24" t="s">
        <v>151</v>
      </c>
      <c r="C76" s="50">
        <f>'[1]KV_9.1.1.sz.mell'!C76</f>
        <v>394548796</v>
      </c>
      <c r="D76" s="49">
        <v>-13063763</v>
      </c>
      <c r="E76" s="49"/>
      <c r="F76" s="49"/>
      <c r="G76" s="49"/>
      <c r="H76" s="49"/>
      <c r="I76" s="49"/>
      <c r="J76" s="50">
        <f>D76+E76+F76+G76+H76+I76</f>
        <v>-13063763</v>
      </c>
      <c r="K76" s="51">
        <f>C76+J76</f>
        <v>381485033</v>
      </c>
    </row>
    <row r="77" spans="1:11" ht="15.75" thickBot="1" x14ac:dyDescent="0.3">
      <c r="A77" s="35" t="s">
        <v>152</v>
      </c>
      <c r="B77" s="36" t="s">
        <v>153</v>
      </c>
      <c r="C77" s="50">
        <f>'[1]KV_9.1.1.sz.mell'!C77</f>
        <v>0</v>
      </c>
      <c r="D77" s="49"/>
      <c r="E77" s="49"/>
      <c r="F77" s="49"/>
      <c r="G77" s="49"/>
      <c r="H77" s="49"/>
      <c r="I77" s="49"/>
      <c r="J77" s="50">
        <f>D77+E77+F77+G77+H77+I77</f>
        <v>0</v>
      </c>
      <c r="K77" s="51">
        <f>C77+J77</f>
        <v>0</v>
      </c>
    </row>
    <row r="78" spans="1:11" ht="15.75" thickBot="1" x14ac:dyDescent="0.3">
      <c r="A78" s="70" t="s">
        <v>154</v>
      </c>
      <c r="B78" s="37" t="s">
        <v>155</v>
      </c>
      <c r="C78" s="21">
        <f>'[1]KV_9.1.1.sz.mell'!C78</f>
        <v>0</v>
      </c>
      <c r="D78" s="21">
        <f t="shared" ref="D78:K78" si="18">SUM(D79:D81)</f>
        <v>0</v>
      </c>
      <c r="E78" s="21">
        <f t="shared" si="18"/>
        <v>0</v>
      </c>
      <c r="F78" s="21">
        <f t="shared" si="18"/>
        <v>0</v>
      </c>
      <c r="G78" s="21">
        <f t="shared" si="18"/>
        <v>0</v>
      </c>
      <c r="H78" s="21">
        <f t="shared" si="18"/>
        <v>0</v>
      </c>
      <c r="I78" s="21">
        <f t="shared" si="18"/>
        <v>0</v>
      </c>
      <c r="J78" s="21">
        <f t="shared" si="18"/>
        <v>0</v>
      </c>
      <c r="K78" s="22">
        <f t="shared" si="18"/>
        <v>0</v>
      </c>
    </row>
    <row r="79" spans="1:11" x14ac:dyDescent="0.25">
      <c r="A79" s="23" t="s">
        <v>156</v>
      </c>
      <c r="B79" s="24" t="s">
        <v>157</v>
      </c>
      <c r="C79" s="50">
        <f>'[1]KV_9.1.1.sz.mell'!C79</f>
        <v>0</v>
      </c>
      <c r="D79" s="49"/>
      <c r="E79" s="49"/>
      <c r="F79" s="49"/>
      <c r="G79" s="49"/>
      <c r="H79" s="49"/>
      <c r="I79" s="49"/>
      <c r="J79" s="50">
        <f>D79+E79+F79+G79+H79+I79</f>
        <v>0</v>
      </c>
      <c r="K79" s="51">
        <f>C79+J79</f>
        <v>0</v>
      </c>
    </row>
    <row r="80" spans="1:11" x14ac:dyDescent="0.25">
      <c r="A80" s="30" t="s">
        <v>158</v>
      </c>
      <c r="B80" s="31" t="s">
        <v>159</v>
      </c>
      <c r="C80" s="50">
        <f>'[1]KV_9.1.1.sz.mell'!C80</f>
        <v>0</v>
      </c>
      <c r="D80" s="49"/>
      <c r="E80" s="49"/>
      <c r="F80" s="49"/>
      <c r="G80" s="49"/>
      <c r="H80" s="49"/>
      <c r="I80" s="49"/>
      <c r="J80" s="50">
        <f>D80+E80+F80+G80+H80+I80</f>
        <v>0</v>
      </c>
      <c r="K80" s="51">
        <f>C80+J80</f>
        <v>0</v>
      </c>
    </row>
    <row r="81" spans="1:11" ht="15.75" thickBot="1" x14ac:dyDescent="0.3">
      <c r="A81" s="35" t="s">
        <v>160</v>
      </c>
      <c r="B81" s="74" t="s">
        <v>161</v>
      </c>
      <c r="C81" s="50">
        <f>'[1]KV_9.1.1.sz.mell'!C81</f>
        <v>0</v>
      </c>
      <c r="D81" s="49"/>
      <c r="E81" s="49"/>
      <c r="F81" s="49"/>
      <c r="G81" s="49"/>
      <c r="H81" s="49"/>
      <c r="I81" s="49"/>
      <c r="J81" s="50">
        <f>D81+E81+F81+G81+H81+I81</f>
        <v>0</v>
      </c>
      <c r="K81" s="51">
        <f>C81+J81</f>
        <v>0</v>
      </c>
    </row>
    <row r="82" spans="1:11" ht="15.75" thickBot="1" x14ac:dyDescent="0.3">
      <c r="A82" s="70" t="s">
        <v>162</v>
      </c>
      <c r="B82" s="37" t="s">
        <v>163</v>
      </c>
      <c r="C82" s="21">
        <f>'[1]KV_9.1.1.sz.mell'!C82</f>
        <v>0</v>
      </c>
      <c r="D82" s="21">
        <f t="shared" ref="D82:K82" si="19">SUM(D83:D86)</f>
        <v>0</v>
      </c>
      <c r="E82" s="21">
        <f t="shared" si="19"/>
        <v>0</v>
      </c>
      <c r="F82" s="21">
        <f t="shared" si="19"/>
        <v>0</v>
      </c>
      <c r="G82" s="21">
        <f t="shared" si="19"/>
        <v>0</v>
      </c>
      <c r="H82" s="21">
        <f t="shared" si="19"/>
        <v>0</v>
      </c>
      <c r="I82" s="21">
        <f t="shared" si="19"/>
        <v>0</v>
      </c>
      <c r="J82" s="21">
        <f t="shared" si="19"/>
        <v>0</v>
      </c>
      <c r="K82" s="22">
        <f t="shared" si="19"/>
        <v>0</v>
      </c>
    </row>
    <row r="83" spans="1:11" x14ac:dyDescent="0.25">
      <c r="A83" s="75" t="s">
        <v>164</v>
      </c>
      <c r="B83" s="24" t="s">
        <v>165</v>
      </c>
      <c r="C83" s="50">
        <f>'[1]KV_9.1.1.sz.mell'!C83</f>
        <v>0</v>
      </c>
      <c r="D83" s="49"/>
      <c r="E83" s="49"/>
      <c r="F83" s="49"/>
      <c r="G83" s="49"/>
      <c r="H83" s="49"/>
      <c r="I83" s="49"/>
      <c r="J83" s="50">
        <f t="shared" ref="J83:J88" si="20">D83+E83+F83+G83+H83+I83</f>
        <v>0</v>
      </c>
      <c r="K83" s="51">
        <f t="shared" ref="K83:K88" si="21">C83+J83</f>
        <v>0</v>
      </c>
    </row>
    <row r="84" spans="1:11" x14ac:dyDescent="0.25">
      <c r="A84" s="76" t="s">
        <v>166</v>
      </c>
      <c r="B84" s="31" t="s">
        <v>167</v>
      </c>
      <c r="C84" s="50">
        <f>'[1]KV_9.1.1.sz.mell'!C84</f>
        <v>0</v>
      </c>
      <c r="D84" s="49"/>
      <c r="E84" s="49"/>
      <c r="F84" s="49"/>
      <c r="G84" s="49"/>
      <c r="H84" s="49"/>
      <c r="I84" s="49"/>
      <c r="J84" s="50">
        <f t="shared" si="20"/>
        <v>0</v>
      </c>
      <c r="K84" s="51">
        <f t="shared" si="21"/>
        <v>0</v>
      </c>
    </row>
    <row r="85" spans="1:11" x14ac:dyDescent="0.25">
      <c r="A85" s="76" t="s">
        <v>168</v>
      </c>
      <c r="B85" s="31" t="s">
        <v>169</v>
      </c>
      <c r="C85" s="50">
        <f>'[1]KV_9.1.1.sz.mell'!C85</f>
        <v>0</v>
      </c>
      <c r="D85" s="49"/>
      <c r="E85" s="49"/>
      <c r="F85" s="49"/>
      <c r="G85" s="49"/>
      <c r="H85" s="49"/>
      <c r="I85" s="49"/>
      <c r="J85" s="50">
        <f t="shared" si="20"/>
        <v>0</v>
      </c>
      <c r="K85" s="51">
        <f t="shared" si="21"/>
        <v>0</v>
      </c>
    </row>
    <row r="86" spans="1:11" ht="15.75" thickBot="1" x14ac:dyDescent="0.3">
      <c r="A86" s="77" t="s">
        <v>170</v>
      </c>
      <c r="B86" s="36" t="s">
        <v>171</v>
      </c>
      <c r="C86" s="50">
        <f>'[1]KV_9.1.1.sz.mell'!C86</f>
        <v>0</v>
      </c>
      <c r="D86" s="49"/>
      <c r="E86" s="49"/>
      <c r="F86" s="49"/>
      <c r="G86" s="49"/>
      <c r="H86" s="49"/>
      <c r="I86" s="49"/>
      <c r="J86" s="50">
        <f t="shared" si="20"/>
        <v>0</v>
      </c>
      <c r="K86" s="51">
        <f t="shared" si="21"/>
        <v>0</v>
      </c>
    </row>
    <row r="87" spans="1:11" ht="15.75" thickBot="1" x14ac:dyDescent="0.3">
      <c r="A87" s="70" t="s">
        <v>172</v>
      </c>
      <c r="B87" s="37" t="s">
        <v>173</v>
      </c>
      <c r="C87" s="21">
        <f>'[1]KV_9.1.1.sz.mell'!C87</f>
        <v>0</v>
      </c>
      <c r="D87" s="78"/>
      <c r="E87" s="78"/>
      <c r="F87" s="78"/>
      <c r="G87" s="78"/>
      <c r="H87" s="78"/>
      <c r="I87" s="78"/>
      <c r="J87" s="21">
        <f t="shared" si="20"/>
        <v>0</v>
      </c>
      <c r="K87" s="22">
        <f t="shared" si="21"/>
        <v>0</v>
      </c>
    </row>
    <row r="88" spans="1:11" ht="15.75" thickBot="1" x14ac:dyDescent="0.3">
      <c r="A88" s="70" t="s">
        <v>174</v>
      </c>
      <c r="B88" s="37" t="s">
        <v>175</v>
      </c>
      <c r="C88" s="21">
        <f>'[1]KV_9.1.1.sz.mell'!C88</f>
        <v>0</v>
      </c>
      <c r="D88" s="78"/>
      <c r="E88" s="78"/>
      <c r="F88" s="78"/>
      <c r="G88" s="78"/>
      <c r="H88" s="78"/>
      <c r="I88" s="78"/>
      <c r="J88" s="21">
        <f t="shared" si="20"/>
        <v>0</v>
      </c>
      <c r="K88" s="22">
        <f t="shared" si="21"/>
        <v>0</v>
      </c>
    </row>
    <row r="89" spans="1:11" ht="15.75" thickBot="1" x14ac:dyDescent="0.3">
      <c r="A89" s="70" t="s">
        <v>176</v>
      </c>
      <c r="B89" s="37" t="s">
        <v>177</v>
      </c>
      <c r="C89" s="45">
        <f>'[1]KV_9.1.1.sz.mell'!C89</f>
        <v>394548796</v>
      </c>
      <c r="D89" s="45">
        <f t="shared" ref="D89:K89" si="22">+D66+D70+D75+D78+D82+D88+D87</f>
        <v>-13063763</v>
      </c>
      <c r="E89" s="45">
        <f t="shared" si="22"/>
        <v>0</v>
      </c>
      <c r="F89" s="45">
        <f t="shared" si="22"/>
        <v>0</v>
      </c>
      <c r="G89" s="45">
        <f t="shared" si="22"/>
        <v>0</v>
      </c>
      <c r="H89" s="45">
        <f t="shared" si="22"/>
        <v>0</v>
      </c>
      <c r="I89" s="45">
        <f t="shared" si="22"/>
        <v>0</v>
      </c>
      <c r="J89" s="45">
        <f t="shared" si="22"/>
        <v>-13063763</v>
      </c>
      <c r="K89" s="46">
        <f t="shared" si="22"/>
        <v>381485033</v>
      </c>
    </row>
    <row r="90" spans="1:11" ht="15.75" thickBot="1" x14ac:dyDescent="0.3">
      <c r="A90" s="79" t="s">
        <v>178</v>
      </c>
      <c r="B90" s="80" t="s">
        <v>179</v>
      </c>
      <c r="C90" s="45">
        <f>'[1]KV_9.1.1.sz.mell'!C90</f>
        <v>1015166326</v>
      </c>
      <c r="D90" s="45">
        <f t="shared" ref="D90:K90" si="23">+D65+D89</f>
        <v>32179413</v>
      </c>
      <c r="E90" s="45">
        <f t="shared" si="23"/>
        <v>0</v>
      </c>
      <c r="F90" s="45">
        <f t="shared" si="23"/>
        <v>0</v>
      </c>
      <c r="G90" s="45">
        <f t="shared" si="23"/>
        <v>0</v>
      </c>
      <c r="H90" s="45">
        <f t="shared" si="23"/>
        <v>0</v>
      </c>
      <c r="I90" s="45">
        <f t="shared" si="23"/>
        <v>0</v>
      </c>
      <c r="J90" s="45">
        <f t="shared" si="23"/>
        <v>32179413</v>
      </c>
      <c r="K90" s="46">
        <f t="shared" si="23"/>
        <v>1047345739</v>
      </c>
    </row>
    <row r="91" spans="1:11" ht="15.75" thickBot="1" x14ac:dyDescent="0.3">
      <c r="A91" s="81"/>
      <c r="B91" s="82"/>
      <c r="C91" s="83"/>
      <c r="D91" s="83"/>
      <c r="E91" s="83"/>
      <c r="F91" s="83"/>
      <c r="G91" s="83"/>
      <c r="H91" s="84"/>
      <c r="I91" s="84"/>
      <c r="J91" s="84"/>
      <c r="K91" s="84"/>
    </row>
    <row r="92" spans="1:11" ht="15.75" thickBot="1" x14ac:dyDescent="0.3">
      <c r="A92" s="251" t="s">
        <v>180</v>
      </c>
      <c r="B92" s="252"/>
      <c r="C92" s="252"/>
      <c r="D92" s="252"/>
      <c r="E92" s="252"/>
      <c r="F92" s="252"/>
      <c r="G92" s="252"/>
      <c r="H92" s="252"/>
      <c r="I92" s="252"/>
      <c r="J92" s="252"/>
      <c r="K92" s="253"/>
    </row>
    <row r="93" spans="1:11" ht="15.75" thickBot="1" x14ac:dyDescent="0.3">
      <c r="A93" s="85" t="s">
        <v>21</v>
      </c>
      <c r="B93" s="86" t="s">
        <v>181</v>
      </c>
      <c r="C93" s="21">
        <f>'[1]KV_9.1.1.sz.mell'!C93</f>
        <v>414516445</v>
      </c>
      <c r="D93" s="87">
        <f t="shared" ref="D93:K93" si="24">+D94+D95+D96+D97+D98+D111</f>
        <v>2636409</v>
      </c>
      <c r="E93" s="87">
        <f t="shared" si="24"/>
        <v>0</v>
      </c>
      <c r="F93" s="87">
        <f t="shared" si="24"/>
        <v>0</v>
      </c>
      <c r="G93" s="87">
        <f t="shared" si="24"/>
        <v>0</v>
      </c>
      <c r="H93" s="87">
        <f t="shared" si="24"/>
        <v>0</v>
      </c>
      <c r="I93" s="88">
        <f t="shared" si="24"/>
        <v>0</v>
      </c>
      <c r="J93" s="88">
        <f t="shared" si="24"/>
        <v>2636409</v>
      </c>
      <c r="K93" s="89">
        <f t="shared" si="24"/>
        <v>417152854</v>
      </c>
    </row>
    <row r="94" spans="1:11" x14ac:dyDescent="0.25">
      <c r="A94" s="90" t="s">
        <v>23</v>
      </c>
      <c r="B94" s="91" t="s">
        <v>182</v>
      </c>
      <c r="C94" s="92">
        <f>'[1]KV_9.1.1.sz.mell'!C94</f>
        <v>91528680</v>
      </c>
      <c r="D94" s="93"/>
      <c r="E94" s="93"/>
      <c r="F94" s="93"/>
      <c r="G94" s="93"/>
      <c r="H94" s="93"/>
      <c r="I94" s="94"/>
      <c r="J94" s="95">
        <f t="shared" ref="J94:J113" si="25">D94+E94+F94+G94+H94+I94</f>
        <v>0</v>
      </c>
      <c r="K94" s="96">
        <f t="shared" ref="K94:K113" si="26">C94+J94</f>
        <v>91528680</v>
      </c>
    </row>
    <row r="95" spans="1:11" x14ac:dyDescent="0.25">
      <c r="A95" s="30" t="s">
        <v>25</v>
      </c>
      <c r="B95" s="97" t="s">
        <v>183</v>
      </c>
      <c r="C95" s="38">
        <f>'[1]KV_9.1.1.sz.mell'!C95</f>
        <v>9688200</v>
      </c>
      <c r="D95" s="34"/>
      <c r="E95" s="34"/>
      <c r="F95" s="34"/>
      <c r="G95" s="34"/>
      <c r="H95" s="34"/>
      <c r="I95" s="34"/>
      <c r="J95" s="38">
        <f t="shared" si="25"/>
        <v>0</v>
      </c>
      <c r="K95" s="39">
        <f t="shared" si="26"/>
        <v>9688200</v>
      </c>
    </row>
    <row r="96" spans="1:11" x14ac:dyDescent="0.25">
      <c r="A96" s="30" t="s">
        <v>27</v>
      </c>
      <c r="B96" s="97" t="s">
        <v>184</v>
      </c>
      <c r="C96" s="43">
        <f>'[1]KV_9.1.1.sz.mell'!C96</f>
        <v>122782684</v>
      </c>
      <c r="D96" s="42">
        <v>2905560</v>
      </c>
      <c r="E96" s="42"/>
      <c r="F96" s="42"/>
      <c r="G96" s="42"/>
      <c r="H96" s="34"/>
      <c r="I96" s="42"/>
      <c r="J96" s="43">
        <f t="shared" si="25"/>
        <v>2905560</v>
      </c>
      <c r="K96" s="44">
        <f t="shared" si="26"/>
        <v>125688244</v>
      </c>
    </row>
    <row r="97" spans="1:11" x14ac:dyDescent="0.25">
      <c r="A97" s="30" t="s">
        <v>29</v>
      </c>
      <c r="B97" s="98" t="s">
        <v>185</v>
      </c>
      <c r="C97" s="43">
        <f>'[1]KV_9.1.1.sz.mell'!C97</f>
        <v>0</v>
      </c>
      <c r="D97" s="42"/>
      <c r="E97" s="42"/>
      <c r="F97" s="42"/>
      <c r="G97" s="42"/>
      <c r="H97" s="42"/>
      <c r="I97" s="42"/>
      <c r="J97" s="43">
        <f t="shared" si="25"/>
        <v>0</v>
      </c>
      <c r="K97" s="44">
        <f t="shared" si="26"/>
        <v>0</v>
      </c>
    </row>
    <row r="98" spans="1:11" x14ac:dyDescent="0.25">
      <c r="A98" s="30" t="s">
        <v>186</v>
      </c>
      <c r="B98" s="99" t="s">
        <v>187</v>
      </c>
      <c r="C98" s="43">
        <f>'[1]KV_9.1.1.sz.mell'!C98</f>
        <v>136320000</v>
      </c>
      <c r="D98" s="42">
        <v>50000</v>
      </c>
      <c r="E98" s="42"/>
      <c r="F98" s="42"/>
      <c r="G98" s="42"/>
      <c r="H98" s="42"/>
      <c r="I98" s="42"/>
      <c r="J98" s="43">
        <f t="shared" si="25"/>
        <v>50000</v>
      </c>
      <c r="K98" s="44">
        <f t="shared" si="26"/>
        <v>136370000</v>
      </c>
    </row>
    <row r="99" spans="1:11" x14ac:dyDescent="0.25">
      <c r="A99" s="30" t="s">
        <v>33</v>
      </c>
      <c r="B99" s="97" t="s">
        <v>188</v>
      </c>
      <c r="C99" s="43">
        <f>'[1]KV_9.1.1.sz.mell'!C99</f>
        <v>0</v>
      </c>
      <c r="D99" s="42"/>
      <c r="E99" s="42"/>
      <c r="F99" s="42"/>
      <c r="G99" s="42"/>
      <c r="H99" s="42"/>
      <c r="I99" s="42"/>
      <c r="J99" s="43">
        <f t="shared" si="25"/>
        <v>0</v>
      </c>
      <c r="K99" s="44">
        <f t="shared" si="26"/>
        <v>0</v>
      </c>
    </row>
    <row r="100" spans="1:11" x14ac:dyDescent="0.25">
      <c r="A100" s="30" t="s">
        <v>189</v>
      </c>
      <c r="B100" s="100" t="s">
        <v>190</v>
      </c>
      <c r="C100" s="43">
        <f>'[1]KV_9.1.1.sz.mell'!C100</f>
        <v>133000000</v>
      </c>
      <c r="D100" s="42"/>
      <c r="E100" s="42"/>
      <c r="F100" s="42"/>
      <c r="G100" s="42"/>
      <c r="H100" s="42"/>
      <c r="I100" s="42"/>
      <c r="J100" s="43">
        <f t="shared" si="25"/>
        <v>0</v>
      </c>
      <c r="K100" s="44">
        <f t="shared" si="26"/>
        <v>133000000</v>
      </c>
    </row>
    <row r="101" spans="1:11" x14ac:dyDescent="0.25">
      <c r="A101" s="30" t="s">
        <v>191</v>
      </c>
      <c r="B101" s="100" t="s">
        <v>192</v>
      </c>
      <c r="C101" s="43">
        <f>'[1]KV_9.1.1.sz.mell'!C101</f>
        <v>0</v>
      </c>
      <c r="D101" s="42"/>
      <c r="E101" s="42"/>
      <c r="F101" s="42"/>
      <c r="G101" s="42"/>
      <c r="H101" s="42"/>
      <c r="I101" s="42"/>
      <c r="J101" s="43">
        <f t="shared" si="25"/>
        <v>0</v>
      </c>
      <c r="K101" s="44">
        <f t="shared" si="26"/>
        <v>0</v>
      </c>
    </row>
    <row r="102" spans="1:11" x14ac:dyDescent="0.25">
      <c r="A102" s="30" t="s">
        <v>193</v>
      </c>
      <c r="B102" s="100" t="s">
        <v>194</v>
      </c>
      <c r="C102" s="43">
        <f>'[1]KV_9.1.1.sz.mell'!C102</f>
        <v>0</v>
      </c>
      <c r="D102" s="42"/>
      <c r="E102" s="42"/>
      <c r="F102" s="42"/>
      <c r="G102" s="42"/>
      <c r="H102" s="42"/>
      <c r="I102" s="42"/>
      <c r="J102" s="43">
        <f t="shared" si="25"/>
        <v>0</v>
      </c>
      <c r="K102" s="44">
        <f t="shared" si="26"/>
        <v>0</v>
      </c>
    </row>
    <row r="103" spans="1:11" x14ac:dyDescent="0.25">
      <c r="A103" s="30" t="s">
        <v>195</v>
      </c>
      <c r="B103" s="101" t="s">
        <v>196</v>
      </c>
      <c r="C103" s="43">
        <f>'[1]KV_9.1.1.sz.mell'!C103</f>
        <v>0</v>
      </c>
      <c r="D103" s="42"/>
      <c r="E103" s="42"/>
      <c r="F103" s="42"/>
      <c r="G103" s="42"/>
      <c r="H103" s="42"/>
      <c r="I103" s="42"/>
      <c r="J103" s="43">
        <f t="shared" si="25"/>
        <v>0</v>
      </c>
      <c r="K103" s="44">
        <f t="shared" si="26"/>
        <v>0</v>
      </c>
    </row>
    <row r="104" spans="1:11" ht="22.5" x14ac:dyDescent="0.25">
      <c r="A104" s="30" t="s">
        <v>197</v>
      </c>
      <c r="B104" s="101" t="s">
        <v>198</v>
      </c>
      <c r="C104" s="43">
        <f>'[1]KV_9.1.1.sz.mell'!C104</f>
        <v>0</v>
      </c>
      <c r="D104" s="42"/>
      <c r="E104" s="42"/>
      <c r="F104" s="42"/>
      <c r="G104" s="42"/>
      <c r="H104" s="42"/>
      <c r="I104" s="42"/>
      <c r="J104" s="43">
        <f t="shared" si="25"/>
        <v>0</v>
      </c>
      <c r="K104" s="44">
        <f t="shared" si="26"/>
        <v>0</v>
      </c>
    </row>
    <row r="105" spans="1:11" x14ac:dyDescent="0.25">
      <c r="A105" s="30" t="s">
        <v>199</v>
      </c>
      <c r="B105" s="100" t="s">
        <v>200</v>
      </c>
      <c r="C105" s="43">
        <f>'[1]KV_9.1.1.sz.mell'!C105</f>
        <v>0</v>
      </c>
      <c r="D105" s="42"/>
      <c r="E105" s="42"/>
      <c r="F105" s="42"/>
      <c r="G105" s="42"/>
      <c r="H105" s="42"/>
      <c r="I105" s="42"/>
      <c r="J105" s="43">
        <f t="shared" si="25"/>
        <v>0</v>
      </c>
      <c r="K105" s="44">
        <f t="shared" si="26"/>
        <v>0</v>
      </c>
    </row>
    <row r="106" spans="1:11" x14ac:dyDescent="0.25">
      <c r="A106" s="30" t="s">
        <v>201</v>
      </c>
      <c r="B106" s="100" t="s">
        <v>202</v>
      </c>
      <c r="C106" s="43">
        <f>'[1]KV_9.1.1.sz.mell'!C106</f>
        <v>0</v>
      </c>
      <c r="D106" s="42"/>
      <c r="E106" s="42"/>
      <c r="F106" s="42"/>
      <c r="G106" s="42"/>
      <c r="H106" s="42"/>
      <c r="I106" s="42"/>
      <c r="J106" s="43">
        <f t="shared" si="25"/>
        <v>0</v>
      </c>
      <c r="K106" s="44">
        <f t="shared" si="26"/>
        <v>0</v>
      </c>
    </row>
    <row r="107" spans="1:11" ht="22.5" x14ac:dyDescent="0.25">
      <c r="A107" s="30" t="s">
        <v>203</v>
      </c>
      <c r="B107" s="101" t="s">
        <v>204</v>
      </c>
      <c r="C107" s="43">
        <f>'[1]KV_9.1.1.sz.mell'!C107</f>
        <v>0</v>
      </c>
      <c r="D107" s="42"/>
      <c r="E107" s="42"/>
      <c r="F107" s="42"/>
      <c r="G107" s="42"/>
      <c r="H107" s="42"/>
      <c r="I107" s="42"/>
      <c r="J107" s="43">
        <f t="shared" si="25"/>
        <v>0</v>
      </c>
      <c r="K107" s="44">
        <f t="shared" si="26"/>
        <v>0</v>
      </c>
    </row>
    <row r="108" spans="1:11" x14ac:dyDescent="0.25">
      <c r="A108" s="102" t="s">
        <v>205</v>
      </c>
      <c r="B108" s="103" t="s">
        <v>206</v>
      </c>
      <c r="C108" s="43">
        <f>'[1]KV_9.1.1.sz.mell'!C108</f>
        <v>0</v>
      </c>
      <c r="D108" s="42"/>
      <c r="E108" s="42"/>
      <c r="F108" s="42"/>
      <c r="G108" s="42"/>
      <c r="H108" s="42"/>
      <c r="I108" s="42"/>
      <c r="J108" s="43">
        <f t="shared" si="25"/>
        <v>0</v>
      </c>
      <c r="K108" s="44">
        <f t="shared" si="26"/>
        <v>0</v>
      </c>
    </row>
    <row r="109" spans="1:11" x14ac:dyDescent="0.25">
      <c r="A109" s="30" t="s">
        <v>207</v>
      </c>
      <c r="B109" s="103" t="s">
        <v>208</v>
      </c>
      <c r="C109" s="43">
        <f>'[1]KV_9.1.1.sz.mell'!C109</f>
        <v>0</v>
      </c>
      <c r="D109" s="42"/>
      <c r="E109" s="42"/>
      <c r="F109" s="42"/>
      <c r="G109" s="42"/>
      <c r="H109" s="42"/>
      <c r="I109" s="42"/>
      <c r="J109" s="43">
        <f t="shared" si="25"/>
        <v>0</v>
      </c>
      <c r="K109" s="44">
        <f t="shared" si="26"/>
        <v>0</v>
      </c>
    </row>
    <row r="110" spans="1:11" x14ac:dyDescent="0.25">
      <c r="A110" s="30" t="s">
        <v>209</v>
      </c>
      <c r="B110" s="101" t="s">
        <v>210</v>
      </c>
      <c r="C110" s="38">
        <f>'[1]KV_9.1.1.sz.mell'!C110</f>
        <v>3320000</v>
      </c>
      <c r="D110" s="34"/>
      <c r="E110" s="34"/>
      <c r="F110" s="34"/>
      <c r="G110" s="34"/>
      <c r="H110" s="34"/>
      <c r="I110" s="34"/>
      <c r="J110" s="38">
        <f t="shared" si="25"/>
        <v>0</v>
      </c>
      <c r="K110" s="39">
        <f t="shared" si="26"/>
        <v>3320000</v>
      </c>
    </row>
    <row r="111" spans="1:11" x14ac:dyDescent="0.25">
      <c r="A111" s="30" t="s">
        <v>211</v>
      </c>
      <c r="B111" s="98" t="s">
        <v>212</v>
      </c>
      <c r="C111" s="38">
        <f>'[1]KV_9.1.1.sz.mell'!C111</f>
        <v>54196881</v>
      </c>
      <c r="D111" s="34">
        <v>-319151</v>
      </c>
      <c r="E111" s="34"/>
      <c r="F111" s="34"/>
      <c r="G111" s="34"/>
      <c r="H111" s="34"/>
      <c r="I111" s="34"/>
      <c r="J111" s="38">
        <f t="shared" si="25"/>
        <v>-319151</v>
      </c>
      <c r="K111" s="39">
        <f t="shared" si="26"/>
        <v>53877730</v>
      </c>
    </row>
    <row r="112" spans="1:11" x14ac:dyDescent="0.25">
      <c r="A112" s="35" t="s">
        <v>213</v>
      </c>
      <c r="B112" s="97" t="s">
        <v>214</v>
      </c>
      <c r="C112" s="43">
        <f>'[1]KV_9.1.1.sz.mell'!C112</f>
        <v>54196881</v>
      </c>
      <c r="D112" s="42">
        <v>-319151</v>
      </c>
      <c r="E112" s="42"/>
      <c r="F112" s="42"/>
      <c r="G112" s="42"/>
      <c r="H112" s="42"/>
      <c r="I112" s="42"/>
      <c r="J112" s="43">
        <f t="shared" si="25"/>
        <v>-319151</v>
      </c>
      <c r="K112" s="44">
        <f t="shared" si="26"/>
        <v>53877730</v>
      </c>
    </row>
    <row r="113" spans="1:11" ht="15.75" thickBot="1" x14ac:dyDescent="0.3">
      <c r="A113" s="62" t="s">
        <v>215</v>
      </c>
      <c r="B113" s="104" t="s">
        <v>216</v>
      </c>
      <c r="C113" s="105">
        <f>'[1]KV_9.1.1.sz.mell'!C113</f>
        <v>0</v>
      </c>
      <c r="D113" s="106"/>
      <c r="E113" s="106"/>
      <c r="F113" s="106"/>
      <c r="G113" s="106"/>
      <c r="H113" s="106"/>
      <c r="I113" s="106"/>
      <c r="J113" s="105">
        <f t="shared" si="25"/>
        <v>0</v>
      </c>
      <c r="K113" s="107">
        <f t="shared" si="26"/>
        <v>0</v>
      </c>
    </row>
    <row r="114" spans="1:11" ht="15.75" thickBot="1" x14ac:dyDescent="0.3">
      <c r="A114" s="18" t="s">
        <v>35</v>
      </c>
      <c r="B114" s="108" t="s">
        <v>217</v>
      </c>
      <c r="C114" s="21">
        <f>'[1]KV_9.1.1.sz.mell'!C114</f>
        <v>198611481</v>
      </c>
      <c r="D114" s="21">
        <f t="shared" ref="D114:K114" si="27">+D115+D117+D119</f>
        <v>27256155</v>
      </c>
      <c r="E114" s="21">
        <f t="shared" si="27"/>
        <v>0</v>
      </c>
      <c r="F114" s="21">
        <f t="shared" si="27"/>
        <v>0</v>
      </c>
      <c r="G114" s="21">
        <f t="shared" si="27"/>
        <v>0</v>
      </c>
      <c r="H114" s="21">
        <f t="shared" si="27"/>
        <v>0</v>
      </c>
      <c r="I114" s="21">
        <f t="shared" si="27"/>
        <v>0</v>
      </c>
      <c r="J114" s="21">
        <f t="shared" si="27"/>
        <v>27256155</v>
      </c>
      <c r="K114" s="22">
        <f t="shared" si="27"/>
        <v>225867636</v>
      </c>
    </row>
    <row r="115" spans="1:11" x14ac:dyDescent="0.25">
      <c r="A115" s="23" t="s">
        <v>37</v>
      </c>
      <c r="B115" s="97" t="s">
        <v>218</v>
      </c>
      <c r="C115" s="28">
        <f>'[1]KV_9.1.1.sz.mell'!C115</f>
        <v>39754000</v>
      </c>
      <c r="D115" s="27">
        <v>27256155</v>
      </c>
      <c r="E115" s="27"/>
      <c r="F115" s="27"/>
      <c r="G115" s="27"/>
      <c r="H115" s="27"/>
      <c r="I115" s="27"/>
      <c r="J115" s="28">
        <f t="shared" ref="J115:J127" si="28">D115+E115+F115+G115+H115+I115</f>
        <v>27256155</v>
      </c>
      <c r="K115" s="29">
        <f t="shared" ref="K115:K127" si="29">C115+J115</f>
        <v>67010155</v>
      </c>
    </row>
    <row r="116" spans="1:11" x14ac:dyDescent="0.25">
      <c r="A116" s="23" t="s">
        <v>39</v>
      </c>
      <c r="B116" s="109" t="s">
        <v>219</v>
      </c>
      <c r="C116" s="28">
        <f>'[1]KV_9.1.1.sz.mell'!C116</f>
        <v>0</v>
      </c>
      <c r="D116" s="27"/>
      <c r="E116" s="27"/>
      <c r="F116" s="27"/>
      <c r="G116" s="27"/>
      <c r="H116" s="27"/>
      <c r="I116" s="27"/>
      <c r="J116" s="28">
        <f t="shared" si="28"/>
        <v>0</v>
      </c>
      <c r="K116" s="29">
        <f t="shared" si="29"/>
        <v>0</v>
      </c>
    </row>
    <row r="117" spans="1:11" x14ac:dyDescent="0.25">
      <c r="A117" s="23" t="s">
        <v>41</v>
      </c>
      <c r="B117" s="109" t="s">
        <v>220</v>
      </c>
      <c r="C117" s="38">
        <f>'[1]KV_9.1.1.sz.mell'!C117</f>
        <v>158857481</v>
      </c>
      <c r="D117" s="34"/>
      <c r="E117" s="34"/>
      <c r="F117" s="34"/>
      <c r="G117" s="34"/>
      <c r="H117" s="34"/>
      <c r="I117" s="34"/>
      <c r="J117" s="38">
        <f t="shared" si="28"/>
        <v>0</v>
      </c>
      <c r="K117" s="39">
        <f t="shared" si="29"/>
        <v>158857481</v>
      </c>
    </row>
    <row r="118" spans="1:11" x14ac:dyDescent="0.25">
      <c r="A118" s="23" t="s">
        <v>43</v>
      </c>
      <c r="B118" s="109" t="s">
        <v>221</v>
      </c>
      <c r="C118" s="38">
        <f>'[1]KV_9.1.1.sz.mell'!C118</f>
        <v>95828481</v>
      </c>
      <c r="D118" s="34"/>
      <c r="E118" s="34"/>
      <c r="F118" s="34"/>
      <c r="G118" s="34"/>
      <c r="H118" s="34"/>
      <c r="I118" s="34"/>
      <c r="J118" s="38">
        <f t="shared" si="28"/>
        <v>0</v>
      </c>
      <c r="K118" s="39">
        <f t="shared" si="29"/>
        <v>95828481</v>
      </c>
    </row>
    <row r="119" spans="1:11" x14ac:dyDescent="0.25">
      <c r="A119" s="23" t="s">
        <v>45</v>
      </c>
      <c r="B119" s="110" t="s">
        <v>222</v>
      </c>
      <c r="C119" s="38">
        <f>'[1]KV_9.1.1.sz.mell'!C119</f>
        <v>0</v>
      </c>
      <c r="D119" s="34"/>
      <c r="E119" s="34"/>
      <c r="F119" s="34"/>
      <c r="G119" s="34"/>
      <c r="H119" s="34"/>
      <c r="I119" s="34"/>
      <c r="J119" s="38">
        <f t="shared" si="28"/>
        <v>0</v>
      </c>
      <c r="K119" s="39">
        <f t="shared" si="29"/>
        <v>0</v>
      </c>
    </row>
    <row r="120" spans="1:11" x14ac:dyDescent="0.25">
      <c r="A120" s="23" t="s">
        <v>47</v>
      </c>
      <c r="B120" s="111" t="s">
        <v>223</v>
      </c>
      <c r="C120" s="38">
        <f>'[1]KV_9.1.1.sz.mell'!C120</f>
        <v>0</v>
      </c>
      <c r="D120" s="34"/>
      <c r="E120" s="34"/>
      <c r="F120" s="34"/>
      <c r="G120" s="34"/>
      <c r="H120" s="34"/>
      <c r="I120" s="34"/>
      <c r="J120" s="38">
        <f t="shared" si="28"/>
        <v>0</v>
      </c>
      <c r="K120" s="39">
        <f t="shared" si="29"/>
        <v>0</v>
      </c>
    </row>
    <row r="121" spans="1:11" ht="22.5" x14ac:dyDescent="0.25">
      <c r="A121" s="23" t="s">
        <v>224</v>
      </c>
      <c r="B121" s="112" t="s">
        <v>225</v>
      </c>
      <c r="C121" s="38">
        <f>'[1]KV_9.1.1.sz.mell'!C121</f>
        <v>0</v>
      </c>
      <c r="D121" s="34"/>
      <c r="E121" s="34"/>
      <c r="F121" s="34"/>
      <c r="G121" s="34"/>
      <c r="H121" s="34"/>
      <c r="I121" s="34"/>
      <c r="J121" s="38">
        <f t="shared" si="28"/>
        <v>0</v>
      </c>
      <c r="K121" s="39">
        <f t="shared" si="29"/>
        <v>0</v>
      </c>
    </row>
    <row r="122" spans="1:11" ht="22.5" x14ac:dyDescent="0.25">
      <c r="A122" s="23" t="s">
        <v>226</v>
      </c>
      <c r="B122" s="101" t="s">
        <v>198</v>
      </c>
      <c r="C122" s="38">
        <f>'[1]KV_9.1.1.sz.mell'!C122</f>
        <v>0</v>
      </c>
      <c r="D122" s="34"/>
      <c r="E122" s="34"/>
      <c r="F122" s="34"/>
      <c r="G122" s="34"/>
      <c r="H122" s="34"/>
      <c r="I122" s="34"/>
      <c r="J122" s="38">
        <f t="shared" si="28"/>
        <v>0</v>
      </c>
      <c r="K122" s="39">
        <f t="shared" si="29"/>
        <v>0</v>
      </c>
    </row>
    <row r="123" spans="1:11" x14ac:dyDescent="0.25">
      <c r="A123" s="23" t="s">
        <v>227</v>
      </c>
      <c r="B123" s="101" t="s">
        <v>228</v>
      </c>
      <c r="C123" s="38">
        <f>'[1]KV_9.1.1.sz.mell'!C123</f>
        <v>0</v>
      </c>
      <c r="D123" s="34"/>
      <c r="E123" s="34"/>
      <c r="F123" s="34"/>
      <c r="G123" s="34"/>
      <c r="H123" s="34"/>
      <c r="I123" s="34"/>
      <c r="J123" s="38">
        <f t="shared" si="28"/>
        <v>0</v>
      </c>
      <c r="K123" s="39">
        <f t="shared" si="29"/>
        <v>0</v>
      </c>
    </row>
    <row r="124" spans="1:11" x14ac:dyDescent="0.25">
      <c r="A124" s="23" t="s">
        <v>229</v>
      </c>
      <c r="B124" s="101" t="s">
        <v>230</v>
      </c>
      <c r="C124" s="38">
        <f>'[1]KV_9.1.1.sz.mell'!C124</f>
        <v>0</v>
      </c>
      <c r="D124" s="34"/>
      <c r="E124" s="34"/>
      <c r="F124" s="34"/>
      <c r="G124" s="34"/>
      <c r="H124" s="34"/>
      <c r="I124" s="34"/>
      <c r="J124" s="38">
        <f t="shared" si="28"/>
        <v>0</v>
      </c>
      <c r="K124" s="39">
        <f t="shared" si="29"/>
        <v>0</v>
      </c>
    </row>
    <row r="125" spans="1:11" ht="22.5" x14ac:dyDescent="0.25">
      <c r="A125" s="23" t="s">
        <v>231</v>
      </c>
      <c r="B125" s="101" t="s">
        <v>204</v>
      </c>
      <c r="C125" s="38">
        <f>'[1]KV_9.1.1.sz.mell'!C125</f>
        <v>0</v>
      </c>
      <c r="D125" s="34"/>
      <c r="E125" s="34"/>
      <c r="F125" s="34"/>
      <c r="G125" s="34"/>
      <c r="H125" s="34"/>
      <c r="I125" s="34"/>
      <c r="J125" s="38">
        <f t="shared" si="28"/>
        <v>0</v>
      </c>
      <c r="K125" s="39">
        <f t="shared" si="29"/>
        <v>0</v>
      </c>
    </row>
    <row r="126" spans="1:11" x14ac:dyDescent="0.25">
      <c r="A126" s="23" t="s">
        <v>232</v>
      </c>
      <c r="B126" s="101" t="s">
        <v>233</v>
      </c>
      <c r="C126" s="38">
        <f>'[1]KV_9.1.1.sz.mell'!C126</f>
        <v>0</v>
      </c>
      <c r="D126" s="34"/>
      <c r="E126" s="34"/>
      <c r="F126" s="34"/>
      <c r="G126" s="34"/>
      <c r="H126" s="34"/>
      <c r="I126" s="34"/>
      <c r="J126" s="38">
        <f t="shared" si="28"/>
        <v>0</v>
      </c>
      <c r="K126" s="39">
        <f t="shared" si="29"/>
        <v>0</v>
      </c>
    </row>
    <row r="127" spans="1:11" ht="23.25" thickBot="1" x14ac:dyDescent="0.3">
      <c r="A127" s="102" t="s">
        <v>234</v>
      </c>
      <c r="B127" s="101" t="s">
        <v>235</v>
      </c>
      <c r="C127" s="43">
        <f>'[1]KV_9.1.1.sz.mell'!C127</f>
        <v>0</v>
      </c>
      <c r="D127" s="42"/>
      <c r="E127" s="42"/>
      <c r="F127" s="42"/>
      <c r="G127" s="42"/>
      <c r="H127" s="42"/>
      <c r="I127" s="42"/>
      <c r="J127" s="43">
        <f t="shared" si="28"/>
        <v>0</v>
      </c>
      <c r="K127" s="44">
        <f t="shared" si="29"/>
        <v>0</v>
      </c>
    </row>
    <row r="128" spans="1:11" ht="15.75" thickBot="1" x14ac:dyDescent="0.3">
      <c r="A128" s="18" t="s">
        <v>49</v>
      </c>
      <c r="B128" s="113" t="s">
        <v>236</v>
      </c>
      <c r="C128" s="21">
        <f>'[1]KV_9.1.1.sz.mell'!C128</f>
        <v>613127926</v>
      </c>
      <c r="D128" s="21">
        <f t="shared" ref="D128:K128" si="30">+D93+D114</f>
        <v>29892564</v>
      </c>
      <c r="E128" s="21">
        <f t="shared" si="30"/>
        <v>0</v>
      </c>
      <c r="F128" s="21">
        <f t="shared" si="30"/>
        <v>0</v>
      </c>
      <c r="G128" s="21">
        <f t="shared" si="30"/>
        <v>0</v>
      </c>
      <c r="H128" s="21">
        <f t="shared" si="30"/>
        <v>0</v>
      </c>
      <c r="I128" s="21">
        <f t="shared" si="30"/>
        <v>0</v>
      </c>
      <c r="J128" s="21">
        <f t="shared" si="30"/>
        <v>29892564</v>
      </c>
      <c r="K128" s="22">
        <f t="shared" si="30"/>
        <v>643020490</v>
      </c>
    </row>
    <row r="129" spans="1:11" ht="15.75" thickBot="1" x14ac:dyDescent="0.3">
      <c r="A129" s="18" t="s">
        <v>237</v>
      </c>
      <c r="B129" s="113" t="s">
        <v>238</v>
      </c>
      <c r="C129" s="21">
        <f>'[1]KV_9.1.1.sz.mell'!C129</f>
        <v>0</v>
      </c>
      <c r="D129" s="21">
        <f t="shared" ref="D129:K129" si="31">+D130+D131+D132</f>
        <v>0</v>
      </c>
      <c r="E129" s="21">
        <f t="shared" si="31"/>
        <v>0</v>
      </c>
      <c r="F129" s="21">
        <f t="shared" si="31"/>
        <v>0</v>
      </c>
      <c r="G129" s="21">
        <f t="shared" si="31"/>
        <v>0</v>
      </c>
      <c r="H129" s="21">
        <f t="shared" si="31"/>
        <v>0</v>
      </c>
      <c r="I129" s="21">
        <f t="shared" si="31"/>
        <v>0</v>
      </c>
      <c r="J129" s="21">
        <f t="shared" si="31"/>
        <v>0</v>
      </c>
      <c r="K129" s="22">
        <f t="shared" si="31"/>
        <v>0</v>
      </c>
    </row>
    <row r="130" spans="1:11" x14ac:dyDescent="0.25">
      <c r="A130" s="23" t="s">
        <v>65</v>
      </c>
      <c r="B130" s="114" t="s">
        <v>239</v>
      </c>
      <c r="C130" s="38">
        <f>'[1]KV_9.1.1.sz.mell'!C130</f>
        <v>0</v>
      </c>
      <c r="D130" s="34"/>
      <c r="E130" s="34"/>
      <c r="F130" s="34"/>
      <c r="G130" s="34"/>
      <c r="H130" s="34"/>
      <c r="I130" s="34"/>
      <c r="J130" s="38">
        <f>D130+E130+F130+G130+H130+I130</f>
        <v>0</v>
      </c>
      <c r="K130" s="39">
        <f>C130+J130</f>
        <v>0</v>
      </c>
    </row>
    <row r="131" spans="1:11" x14ac:dyDescent="0.25">
      <c r="A131" s="23" t="s">
        <v>66</v>
      </c>
      <c r="B131" s="114" t="s">
        <v>240</v>
      </c>
      <c r="C131" s="38">
        <f>'[1]KV_9.1.1.sz.mell'!C131</f>
        <v>0</v>
      </c>
      <c r="D131" s="34"/>
      <c r="E131" s="34"/>
      <c r="F131" s="34"/>
      <c r="G131" s="34"/>
      <c r="H131" s="34"/>
      <c r="I131" s="34"/>
      <c r="J131" s="38">
        <f>D131+E131+F131+G131+H131+I131</f>
        <v>0</v>
      </c>
      <c r="K131" s="39">
        <f>C131+J131</f>
        <v>0</v>
      </c>
    </row>
    <row r="132" spans="1:11" ht="15.75" thickBot="1" x14ac:dyDescent="0.3">
      <c r="A132" s="102" t="s">
        <v>67</v>
      </c>
      <c r="B132" s="115" t="s">
        <v>241</v>
      </c>
      <c r="C132" s="38">
        <f>'[1]KV_9.1.1.sz.mell'!C132</f>
        <v>0</v>
      </c>
      <c r="D132" s="34"/>
      <c r="E132" s="34"/>
      <c r="F132" s="34"/>
      <c r="G132" s="34"/>
      <c r="H132" s="34"/>
      <c r="I132" s="34"/>
      <c r="J132" s="38">
        <f>D132+E132+F132+G132+H132+I132</f>
        <v>0</v>
      </c>
      <c r="K132" s="39">
        <f>C132+J132</f>
        <v>0</v>
      </c>
    </row>
    <row r="133" spans="1:11" ht="15.75" thickBot="1" x14ac:dyDescent="0.3">
      <c r="A133" s="18" t="s">
        <v>72</v>
      </c>
      <c r="B133" s="113" t="s">
        <v>242</v>
      </c>
      <c r="C133" s="21">
        <f>'[1]KV_9.1.1.sz.mell'!C133</f>
        <v>0</v>
      </c>
      <c r="D133" s="21">
        <f t="shared" ref="D133:K133" si="32">+D134+D135+D136+D137+D138+D139</f>
        <v>0</v>
      </c>
      <c r="E133" s="21">
        <f t="shared" si="32"/>
        <v>0</v>
      </c>
      <c r="F133" s="21">
        <f t="shared" si="32"/>
        <v>0</v>
      </c>
      <c r="G133" s="21">
        <f t="shared" si="32"/>
        <v>0</v>
      </c>
      <c r="H133" s="21">
        <f t="shared" si="32"/>
        <v>0</v>
      </c>
      <c r="I133" s="21">
        <f t="shared" si="32"/>
        <v>0</v>
      </c>
      <c r="J133" s="21">
        <f t="shared" si="32"/>
        <v>0</v>
      </c>
      <c r="K133" s="22">
        <f t="shared" si="32"/>
        <v>0</v>
      </c>
    </row>
    <row r="134" spans="1:11" x14ac:dyDescent="0.25">
      <c r="A134" s="23" t="s">
        <v>74</v>
      </c>
      <c r="B134" s="114" t="s">
        <v>243</v>
      </c>
      <c r="C134" s="38">
        <f>'[1]KV_9.1.1.sz.mell'!C134</f>
        <v>0</v>
      </c>
      <c r="D134" s="34"/>
      <c r="E134" s="34"/>
      <c r="F134" s="34"/>
      <c r="G134" s="34"/>
      <c r="H134" s="34"/>
      <c r="I134" s="34"/>
      <c r="J134" s="38">
        <f t="shared" ref="J134:J139" si="33">D134+E134+F134+G134+H134+I134</f>
        <v>0</v>
      </c>
      <c r="K134" s="39">
        <f t="shared" ref="K134:K139" si="34">C134+J134</f>
        <v>0</v>
      </c>
    </row>
    <row r="135" spans="1:11" x14ac:dyDescent="0.25">
      <c r="A135" s="23" t="s">
        <v>76</v>
      </c>
      <c r="B135" s="114" t="s">
        <v>244</v>
      </c>
      <c r="C135" s="38">
        <f>'[1]KV_9.1.1.sz.mell'!C135</f>
        <v>0</v>
      </c>
      <c r="D135" s="34"/>
      <c r="E135" s="34"/>
      <c r="F135" s="34"/>
      <c r="G135" s="34"/>
      <c r="H135" s="34"/>
      <c r="I135" s="34"/>
      <c r="J135" s="38">
        <f t="shared" si="33"/>
        <v>0</v>
      </c>
      <c r="K135" s="39">
        <f t="shared" si="34"/>
        <v>0</v>
      </c>
    </row>
    <row r="136" spans="1:11" x14ac:dyDescent="0.25">
      <c r="A136" s="23" t="s">
        <v>78</v>
      </c>
      <c r="B136" s="114" t="s">
        <v>245</v>
      </c>
      <c r="C136" s="38">
        <f>'[1]KV_9.1.1.sz.mell'!C136</f>
        <v>0</v>
      </c>
      <c r="D136" s="34"/>
      <c r="E136" s="34"/>
      <c r="F136" s="34"/>
      <c r="G136" s="34"/>
      <c r="H136" s="34"/>
      <c r="I136" s="34"/>
      <c r="J136" s="38">
        <f t="shared" si="33"/>
        <v>0</v>
      </c>
      <c r="K136" s="39">
        <f t="shared" si="34"/>
        <v>0</v>
      </c>
    </row>
    <row r="137" spans="1:11" x14ac:dyDescent="0.25">
      <c r="A137" s="23" t="s">
        <v>80</v>
      </c>
      <c r="B137" s="114" t="s">
        <v>246</v>
      </c>
      <c r="C137" s="38">
        <f>'[1]KV_9.1.1.sz.mell'!C137</f>
        <v>0</v>
      </c>
      <c r="D137" s="34"/>
      <c r="E137" s="34"/>
      <c r="F137" s="34"/>
      <c r="G137" s="34"/>
      <c r="H137" s="34"/>
      <c r="I137" s="34"/>
      <c r="J137" s="38">
        <f t="shared" si="33"/>
        <v>0</v>
      </c>
      <c r="K137" s="39">
        <f t="shared" si="34"/>
        <v>0</v>
      </c>
    </row>
    <row r="138" spans="1:11" x14ac:dyDescent="0.25">
      <c r="A138" s="23" t="s">
        <v>82</v>
      </c>
      <c r="B138" s="114" t="s">
        <v>247</v>
      </c>
      <c r="C138" s="38">
        <f>'[1]KV_9.1.1.sz.mell'!C138</f>
        <v>0</v>
      </c>
      <c r="D138" s="34"/>
      <c r="E138" s="34"/>
      <c r="F138" s="34"/>
      <c r="G138" s="34"/>
      <c r="H138" s="34"/>
      <c r="I138" s="34"/>
      <c r="J138" s="38">
        <f t="shared" si="33"/>
        <v>0</v>
      </c>
      <c r="K138" s="39">
        <f t="shared" si="34"/>
        <v>0</v>
      </c>
    </row>
    <row r="139" spans="1:11" ht="15.75" thickBot="1" x14ac:dyDescent="0.3">
      <c r="A139" s="102" t="s">
        <v>84</v>
      </c>
      <c r="B139" s="115" t="s">
        <v>248</v>
      </c>
      <c r="C139" s="38">
        <f>'[1]KV_9.1.1.sz.mell'!C139</f>
        <v>0</v>
      </c>
      <c r="D139" s="34"/>
      <c r="E139" s="34"/>
      <c r="F139" s="34"/>
      <c r="G139" s="34"/>
      <c r="H139" s="34"/>
      <c r="I139" s="34"/>
      <c r="J139" s="38">
        <f t="shared" si="33"/>
        <v>0</v>
      </c>
      <c r="K139" s="39">
        <f t="shared" si="34"/>
        <v>0</v>
      </c>
    </row>
    <row r="140" spans="1:11" ht="15.75" thickBot="1" x14ac:dyDescent="0.3">
      <c r="A140" s="18" t="s">
        <v>96</v>
      </c>
      <c r="B140" s="113" t="s">
        <v>249</v>
      </c>
      <c r="C140" s="45">
        <f>'[1]KV_9.1.1.sz.mell'!C140</f>
        <v>402038400</v>
      </c>
      <c r="D140" s="45">
        <f t="shared" ref="D140:K140" si="35">+D141+D142+D144+D145+D143</f>
        <v>2286849</v>
      </c>
      <c r="E140" s="45">
        <f t="shared" si="35"/>
        <v>0</v>
      </c>
      <c r="F140" s="45">
        <f t="shared" si="35"/>
        <v>0</v>
      </c>
      <c r="G140" s="45">
        <f t="shared" si="35"/>
        <v>0</v>
      </c>
      <c r="H140" s="45">
        <f t="shared" si="35"/>
        <v>0</v>
      </c>
      <c r="I140" s="45">
        <f t="shared" si="35"/>
        <v>0</v>
      </c>
      <c r="J140" s="45">
        <f t="shared" si="35"/>
        <v>2286849</v>
      </c>
      <c r="K140" s="46">
        <f t="shared" si="35"/>
        <v>404325249</v>
      </c>
    </row>
    <row r="141" spans="1:11" x14ac:dyDescent="0.25">
      <c r="A141" s="23" t="s">
        <v>98</v>
      </c>
      <c r="B141" s="114" t="s">
        <v>250</v>
      </c>
      <c r="C141" s="38">
        <f>'[1]KV_9.1.1.sz.mell'!C141</f>
        <v>0</v>
      </c>
      <c r="D141" s="34"/>
      <c r="E141" s="34"/>
      <c r="F141" s="34"/>
      <c r="G141" s="34"/>
      <c r="H141" s="34"/>
      <c r="I141" s="34"/>
      <c r="J141" s="38">
        <f>D141+E141+F141+G141+H141+I141</f>
        <v>0</v>
      </c>
      <c r="K141" s="39">
        <f>C141+J141</f>
        <v>0</v>
      </c>
    </row>
    <row r="142" spans="1:11" x14ac:dyDescent="0.25">
      <c r="A142" s="23" t="s">
        <v>100</v>
      </c>
      <c r="B142" s="114" t="s">
        <v>251</v>
      </c>
      <c r="C142" s="38">
        <f>'[1]KV_9.1.1.sz.mell'!C142</f>
        <v>0</v>
      </c>
      <c r="D142" s="34">
        <v>8826304</v>
      </c>
      <c r="E142" s="34"/>
      <c r="F142" s="34"/>
      <c r="G142" s="34"/>
      <c r="H142" s="34"/>
      <c r="I142" s="34"/>
      <c r="J142" s="38">
        <f>D142+E142+F142+G142+H142+I142</f>
        <v>8826304</v>
      </c>
      <c r="K142" s="39">
        <f>C142+J142</f>
        <v>8826304</v>
      </c>
    </row>
    <row r="143" spans="1:11" x14ac:dyDescent="0.25">
      <c r="A143" s="23" t="s">
        <v>102</v>
      </c>
      <c r="B143" s="114" t="s">
        <v>252</v>
      </c>
      <c r="C143" s="38">
        <f>'[1]KV_9.1.1.sz.mell'!C143</f>
        <v>402038400</v>
      </c>
      <c r="D143" s="34">
        <v>-7335117</v>
      </c>
      <c r="E143" s="34"/>
      <c r="F143" s="34"/>
      <c r="G143" s="34"/>
      <c r="H143" s="34"/>
      <c r="I143" s="34"/>
      <c r="J143" s="38">
        <f>D143+E143+F143+G143+H143+I143</f>
        <v>-7335117</v>
      </c>
      <c r="K143" s="39">
        <f>C143+J143</f>
        <v>394703283</v>
      </c>
    </row>
    <row r="144" spans="1:11" x14ac:dyDescent="0.25">
      <c r="A144" s="23" t="s">
        <v>104</v>
      </c>
      <c r="B144" s="114" t="s">
        <v>253</v>
      </c>
      <c r="C144" s="38">
        <f>'[1]KV_9.1.1.sz.mell'!C144</f>
        <v>0</v>
      </c>
      <c r="D144" s="34"/>
      <c r="E144" s="34"/>
      <c r="F144" s="34"/>
      <c r="G144" s="34"/>
      <c r="H144" s="34"/>
      <c r="I144" s="34"/>
      <c r="J144" s="38">
        <f>D144+E144+F144+G144+H144+I144</f>
        <v>0</v>
      </c>
      <c r="K144" s="39">
        <f>C144+J144</f>
        <v>0</v>
      </c>
    </row>
    <row r="145" spans="1:11" ht="15.75" thickBot="1" x14ac:dyDescent="0.3">
      <c r="A145" s="102" t="s">
        <v>106</v>
      </c>
      <c r="B145" s="115" t="s">
        <v>254</v>
      </c>
      <c r="C145" s="38">
        <f>'[1]KV_9.1.1.sz.mell'!C145</f>
        <v>0</v>
      </c>
      <c r="D145" s="34">
        <v>795662</v>
      </c>
      <c r="E145" s="34"/>
      <c r="F145" s="34"/>
      <c r="G145" s="34"/>
      <c r="H145" s="34"/>
      <c r="I145" s="34"/>
      <c r="J145" s="38">
        <f>D145+E145+F145+G145+H145+I145</f>
        <v>795662</v>
      </c>
      <c r="K145" s="39">
        <f>C145+J145</f>
        <v>795662</v>
      </c>
    </row>
    <row r="146" spans="1:11" ht="15.75" thickBot="1" x14ac:dyDescent="0.3">
      <c r="A146" s="18" t="s">
        <v>255</v>
      </c>
      <c r="B146" s="113" t="s">
        <v>256</v>
      </c>
      <c r="C146" s="116">
        <f>'[1]KV_9.1.1.sz.mell'!C146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117">
        <f t="shared" si="36"/>
        <v>0</v>
      </c>
    </row>
    <row r="147" spans="1:11" x14ac:dyDescent="0.25">
      <c r="A147" s="23" t="s">
        <v>110</v>
      </c>
      <c r="B147" s="114" t="s">
        <v>257</v>
      </c>
      <c r="C147" s="38">
        <f>'[1]KV_9.1.1.sz.mell'!C147</f>
        <v>0</v>
      </c>
      <c r="D147" s="34"/>
      <c r="E147" s="34"/>
      <c r="F147" s="34"/>
      <c r="G147" s="34"/>
      <c r="H147" s="34"/>
      <c r="I147" s="34"/>
      <c r="J147" s="38">
        <f t="shared" ref="J147:J153" si="37">D147+E147+F147+G147+H147+I147</f>
        <v>0</v>
      </c>
      <c r="K147" s="39">
        <f t="shared" ref="K147:K153" si="38">C147+J147</f>
        <v>0</v>
      </c>
    </row>
    <row r="148" spans="1:11" x14ac:dyDescent="0.25">
      <c r="A148" s="23" t="s">
        <v>112</v>
      </c>
      <c r="B148" s="114" t="s">
        <v>258</v>
      </c>
      <c r="C148" s="38">
        <f>'[1]KV_9.1.1.sz.mell'!C148</f>
        <v>0</v>
      </c>
      <c r="D148" s="34"/>
      <c r="E148" s="34"/>
      <c r="F148" s="34"/>
      <c r="G148" s="34"/>
      <c r="H148" s="34"/>
      <c r="I148" s="34"/>
      <c r="J148" s="38">
        <f t="shared" si="37"/>
        <v>0</v>
      </c>
      <c r="K148" s="39">
        <f t="shared" si="38"/>
        <v>0</v>
      </c>
    </row>
    <row r="149" spans="1:11" x14ac:dyDescent="0.25">
      <c r="A149" s="23" t="s">
        <v>114</v>
      </c>
      <c r="B149" s="114" t="s">
        <v>259</v>
      </c>
      <c r="C149" s="38">
        <f>'[1]KV_9.1.1.sz.mell'!C149</f>
        <v>0</v>
      </c>
      <c r="D149" s="34"/>
      <c r="E149" s="34"/>
      <c r="F149" s="34"/>
      <c r="G149" s="34"/>
      <c r="H149" s="34"/>
      <c r="I149" s="34"/>
      <c r="J149" s="38">
        <f t="shared" si="37"/>
        <v>0</v>
      </c>
      <c r="K149" s="39">
        <f t="shared" si="38"/>
        <v>0</v>
      </c>
    </row>
    <row r="150" spans="1:11" ht="22.5" x14ac:dyDescent="0.25">
      <c r="A150" s="23" t="s">
        <v>116</v>
      </c>
      <c r="B150" s="114" t="s">
        <v>260</v>
      </c>
      <c r="C150" s="38">
        <f>'[1]KV_9.1.1.sz.mell'!C150</f>
        <v>0</v>
      </c>
      <c r="D150" s="34"/>
      <c r="E150" s="34"/>
      <c r="F150" s="34"/>
      <c r="G150" s="34"/>
      <c r="H150" s="34"/>
      <c r="I150" s="34"/>
      <c r="J150" s="38">
        <f t="shared" si="37"/>
        <v>0</v>
      </c>
      <c r="K150" s="39">
        <f t="shared" si="38"/>
        <v>0</v>
      </c>
    </row>
    <row r="151" spans="1:11" ht="15.75" thickBot="1" x14ac:dyDescent="0.3">
      <c r="A151" s="102" t="s">
        <v>261</v>
      </c>
      <c r="B151" s="115" t="s">
        <v>262</v>
      </c>
      <c r="C151" s="43">
        <f>'[1]KV_9.1.1.sz.mell'!C151</f>
        <v>0</v>
      </c>
      <c r="D151" s="42"/>
      <c r="E151" s="42"/>
      <c r="F151" s="42"/>
      <c r="G151" s="42"/>
      <c r="H151" s="42"/>
      <c r="I151" s="42"/>
      <c r="J151" s="43">
        <f t="shared" si="37"/>
        <v>0</v>
      </c>
      <c r="K151" s="44">
        <f t="shared" si="38"/>
        <v>0</v>
      </c>
    </row>
    <row r="152" spans="1:11" ht="15.75" thickBot="1" x14ac:dyDescent="0.3">
      <c r="A152" s="118" t="s">
        <v>118</v>
      </c>
      <c r="B152" s="113" t="s">
        <v>263</v>
      </c>
      <c r="C152" s="116">
        <f>'[1]KV_9.1.1.sz.mell'!C152</f>
        <v>0</v>
      </c>
      <c r="D152" s="119"/>
      <c r="E152" s="119"/>
      <c r="F152" s="119"/>
      <c r="G152" s="119"/>
      <c r="H152" s="119"/>
      <c r="I152" s="119"/>
      <c r="J152" s="116">
        <f t="shared" si="37"/>
        <v>0</v>
      </c>
      <c r="K152" s="117">
        <f t="shared" si="38"/>
        <v>0</v>
      </c>
    </row>
    <row r="153" spans="1:11" ht="15.75" thickBot="1" x14ac:dyDescent="0.3">
      <c r="A153" s="118" t="s">
        <v>128</v>
      </c>
      <c r="B153" s="113" t="s">
        <v>264</v>
      </c>
      <c r="C153" s="116">
        <f>'[1]KV_9.1.1.sz.mell'!C153</f>
        <v>0</v>
      </c>
      <c r="D153" s="119"/>
      <c r="E153" s="119"/>
      <c r="F153" s="119"/>
      <c r="G153" s="119"/>
      <c r="H153" s="119"/>
      <c r="I153" s="119"/>
      <c r="J153" s="116">
        <f t="shared" si="37"/>
        <v>0</v>
      </c>
      <c r="K153" s="117">
        <f t="shared" si="38"/>
        <v>0</v>
      </c>
    </row>
    <row r="154" spans="1:11" ht="15.75" thickBot="1" x14ac:dyDescent="0.3">
      <c r="A154" s="18" t="s">
        <v>265</v>
      </c>
      <c r="B154" s="113" t="s">
        <v>266</v>
      </c>
      <c r="C154" s="120">
        <f>'[1]KV_9.1.1.sz.mell'!C154</f>
        <v>402038400</v>
      </c>
      <c r="D154" s="120">
        <f t="shared" ref="D154:K154" si="39">+D129+D133+D140+D146+D152+D153</f>
        <v>2286849</v>
      </c>
      <c r="E154" s="120">
        <f t="shared" si="39"/>
        <v>0</v>
      </c>
      <c r="F154" s="120">
        <f t="shared" si="39"/>
        <v>0</v>
      </c>
      <c r="G154" s="120">
        <f t="shared" si="39"/>
        <v>0</v>
      </c>
      <c r="H154" s="120">
        <f t="shared" si="39"/>
        <v>0</v>
      </c>
      <c r="I154" s="120">
        <f t="shared" si="39"/>
        <v>0</v>
      </c>
      <c r="J154" s="120">
        <f t="shared" si="39"/>
        <v>2286849</v>
      </c>
      <c r="K154" s="121">
        <f t="shared" si="39"/>
        <v>404325249</v>
      </c>
    </row>
    <row r="155" spans="1:11" ht="15.75" thickBot="1" x14ac:dyDescent="0.3">
      <c r="A155" s="122" t="s">
        <v>267</v>
      </c>
      <c r="B155" s="123" t="s">
        <v>268</v>
      </c>
      <c r="C155" s="120">
        <f>'[1]KV_9.1.1.sz.mell'!C155</f>
        <v>1015166326</v>
      </c>
      <c r="D155" s="120">
        <f t="shared" ref="D155:K155" si="40">+D128+D154</f>
        <v>32179413</v>
      </c>
      <c r="E155" s="120">
        <f t="shared" si="40"/>
        <v>0</v>
      </c>
      <c r="F155" s="120">
        <f t="shared" si="40"/>
        <v>0</v>
      </c>
      <c r="G155" s="120">
        <f t="shared" si="40"/>
        <v>0</v>
      </c>
      <c r="H155" s="120">
        <f t="shared" si="40"/>
        <v>0</v>
      </c>
      <c r="I155" s="120">
        <f t="shared" si="40"/>
        <v>0</v>
      </c>
      <c r="J155" s="120">
        <f t="shared" si="40"/>
        <v>32179413</v>
      </c>
      <c r="K155" s="121">
        <f t="shared" si="40"/>
        <v>1047345739</v>
      </c>
    </row>
    <row r="156" spans="1:11" ht="15.75" thickBot="1" x14ac:dyDescent="0.3">
      <c r="A156" s="124"/>
      <c r="B156" s="125"/>
      <c r="C156" s="126">
        <f>'[1]KV_9.1.1.sz.mell'!C156</f>
        <v>0</v>
      </c>
      <c r="D156" s="126"/>
      <c r="E156" s="126"/>
      <c r="F156" s="126"/>
      <c r="G156" s="126"/>
      <c r="H156" s="126"/>
      <c r="I156" s="127"/>
      <c r="J156" s="127"/>
      <c r="K156" s="127">
        <f>K90-K155</f>
        <v>0</v>
      </c>
    </row>
    <row r="157" spans="1:11" ht="15.75" thickBot="1" x14ac:dyDescent="0.3">
      <c r="A157" s="128" t="s">
        <v>269</v>
      </c>
      <c r="B157" s="129"/>
      <c r="C157" s="130">
        <f>'[1]KV_9.1.1.sz.mell'!C157</f>
        <v>2</v>
      </c>
      <c r="D157" s="131"/>
      <c r="E157" s="131"/>
      <c r="F157" s="131"/>
      <c r="G157" s="131"/>
      <c r="H157" s="131"/>
      <c r="I157" s="132"/>
      <c r="J157" s="133">
        <f>D157+E157+F157+G157+H157+I157</f>
        <v>0</v>
      </c>
      <c r="K157" s="117">
        <f>C157+J157</f>
        <v>2</v>
      </c>
    </row>
    <row r="158" spans="1:11" ht="15.75" thickBot="1" x14ac:dyDescent="0.3">
      <c r="A158" s="128" t="s">
        <v>270</v>
      </c>
      <c r="B158" s="129"/>
      <c r="C158" s="130">
        <f>'[1]KV_9.1.1.sz.mell'!C158</f>
        <v>40</v>
      </c>
      <c r="D158" s="131"/>
      <c r="E158" s="131"/>
      <c r="F158" s="131"/>
      <c r="G158" s="131"/>
      <c r="H158" s="131"/>
      <c r="I158" s="132"/>
      <c r="J158" s="133">
        <f>D158+E158+F158+G158+H158+I158</f>
        <v>0</v>
      </c>
      <c r="K158" s="117">
        <f>C158+J158</f>
        <v>40</v>
      </c>
    </row>
  </sheetData>
  <mergeCells count="5">
    <mergeCell ref="B1:K1"/>
    <mergeCell ref="B2:J2"/>
    <mergeCell ref="B3:J3"/>
    <mergeCell ref="A7:K7"/>
    <mergeCell ref="A92:K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B1" sqref="B1:K1"/>
    </sheetView>
  </sheetViews>
  <sheetFormatPr defaultRowHeight="15" x14ac:dyDescent="0.25"/>
  <cols>
    <col min="1" max="1" width="10.7109375" customWidth="1"/>
    <col min="2" max="2" width="53.140625" customWidth="1"/>
    <col min="3" max="3" width="13.5703125" customWidth="1"/>
    <col min="4" max="9" width="12.7109375" customWidth="1"/>
    <col min="10" max="11" width="13.5703125" customWidth="1"/>
  </cols>
  <sheetData>
    <row r="1" spans="1:11" ht="16.5" thickBot="1" x14ac:dyDescent="0.3">
      <c r="A1" s="1"/>
      <c r="B1" s="241" t="s">
        <v>314</v>
      </c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6.5" thickBot="1" x14ac:dyDescent="0.3">
      <c r="A2" s="2" t="s">
        <v>0</v>
      </c>
      <c r="B2" s="243" t="str">
        <f>CONCATENATE([1]RM_ALAPADATOK!A3)</f>
        <v>Sajóbábony Város Önkormányzata</v>
      </c>
      <c r="C2" s="244"/>
      <c r="D2" s="244"/>
      <c r="E2" s="244"/>
      <c r="F2" s="244"/>
      <c r="G2" s="244"/>
      <c r="H2" s="244"/>
      <c r="I2" s="245"/>
      <c r="J2" s="246"/>
      <c r="K2" s="134" t="s">
        <v>4</v>
      </c>
    </row>
    <row r="3" spans="1:11" ht="36.75" thickBot="1" x14ac:dyDescent="0.3">
      <c r="A3" s="2" t="s">
        <v>2</v>
      </c>
      <c r="B3" s="247" t="s">
        <v>273</v>
      </c>
      <c r="C3" s="248"/>
      <c r="D3" s="248"/>
      <c r="E3" s="248"/>
      <c r="F3" s="248"/>
      <c r="G3" s="248"/>
      <c r="H3" s="248"/>
      <c r="I3" s="249"/>
      <c r="J3" s="250"/>
      <c r="K3" s="3" t="s">
        <v>274</v>
      </c>
    </row>
    <row r="4" spans="1:11" ht="15.75" thickBot="1" x14ac:dyDescent="0.3">
      <c r="A4" s="4"/>
      <c r="B4" s="4"/>
      <c r="C4" s="5"/>
      <c r="D4" s="5"/>
      <c r="E4" s="5"/>
      <c r="F4" s="5"/>
      <c r="G4" s="5"/>
      <c r="H4" s="6"/>
      <c r="I4" s="6"/>
      <c r="J4" s="6"/>
      <c r="K4" s="7" t="str">
        <f>CONCATENATE('[1]RM_2.2.sz.mell.'!I2)</f>
        <v>Forintban!</v>
      </c>
    </row>
    <row r="5" spans="1:11" ht="36.75" thickBot="1" x14ac:dyDescent="0.3">
      <c r="A5" s="8" t="s">
        <v>5</v>
      </c>
      <c r="B5" s="9" t="s">
        <v>6</v>
      </c>
      <c r="C5" s="10" t="str">
        <f>CONCATENATE('[1]RM_1.1.sz.mell.'!C9:K9)</f>
        <v>Eredeti
előirányzat</v>
      </c>
      <c r="D5" s="11" t="str">
        <f>CONCATENATE('[1]RM_1.1.sz.mell.'!D9)</f>
        <v xml:space="preserve">1 . sz. módosítás </v>
      </c>
      <c r="E5" s="11" t="str">
        <f>CONCATENATE('[1]RM_1.1.sz.mell.'!E9)</f>
        <v xml:space="preserve">… . sz. módosítás </v>
      </c>
      <c r="F5" s="11" t="str">
        <f>CONCATENATE('[1]RM_1.1.sz.mell.'!F9)</f>
        <v xml:space="preserve">… . sz. módosítás </v>
      </c>
      <c r="G5" s="11" t="str">
        <f>CONCATENATE('[1]RM_1.1.sz.mell.'!G9)</f>
        <v xml:space="preserve">… . sz. módosítás </v>
      </c>
      <c r="H5" s="11" t="str">
        <f>CONCATENATE('[1]RM_1.1.sz.mell.'!H9)</f>
        <v xml:space="preserve">… . sz. módosítás </v>
      </c>
      <c r="I5" s="11" t="str">
        <f>CONCATENATE('[1]RM_1.1.sz.mell.'!I9)</f>
        <v xml:space="preserve">… . sz. módosítás </v>
      </c>
      <c r="J5" s="11" t="s">
        <v>7</v>
      </c>
      <c r="K5" s="12" t="s">
        <v>8</v>
      </c>
    </row>
    <row r="6" spans="1:11" ht="15.75" thickBot="1" x14ac:dyDescent="0.3">
      <c r="A6" s="13" t="s">
        <v>9</v>
      </c>
      <c r="B6" s="14" t="s">
        <v>10</v>
      </c>
      <c r="C6" s="15" t="s">
        <v>11</v>
      </c>
      <c r="D6" s="15" t="s">
        <v>12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6" t="s">
        <v>18</v>
      </c>
      <c r="K6" s="17" t="s">
        <v>19</v>
      </c>
    </row>
    <row r="7" spans="1:11" ht="15.75" thickBot="1" x14ac:dyDescent="0.3">
      <c r="A7" s="251" t="s">
        <v>20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</row>
    <row r="8" spans="1:11" ht="15.75" thickBot="1" x14ac:dyDescent="0.3">
      <c r="A8" s="18" t="s">
        <v>21</v>
      </c>
      <c r="B8" s="19" t="s">
        <v>22</v>
      </c>
      <c r="C8" s="20">
        <f>'[1]KV_9.1.2.sz.mell.'!C8</f>
        <v>0</v>
      </c>
      <c r="D8" s="20">
        <f t="shared" ref="D8:I8" si="0">+D9+D10+D11+D12+D13+D14</f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  <c r="I8" s="21">
        <f t="shared" si="0"/>
        <v>0</v>
      </c>
      <c r="J8" s="21">
        <f>+J9+J10+J11+J12+J13+J14</f>
        <v>0</v>
      </c>
      <c r="K8" s="22">
        <f>+K9+K10+K11+K12+K13+K14</f>
        <v>0</v>
      </c>
    </row>
    <row r="9" spans="1:11" x14ac:dyDescent="0.25">
      <c r="A9" s="23" t="s">
        <v>23</v>
      </c>
      <c r="B9" s="24" t="s">
        <v>24</v>
      </c>
      <c r="C9" s="25">
        <f>'[1]KV_9.1.2.sz.mell.'!C9</f>
        <v>0</v>
      </c>
      <c r="D9" s="26"/>
      <c r="E9" s="26"/>
      <c r="F9" s="26"/>
      <c r="G9" s="26"/>
      <c r="H9" s="26"/>
      <c r="I9" s="27"/>
      <c r="J9" s="28">
        <f>D9+E9+F9+G9+H9+I9</f>
        <v>0</v>
      </c>
      <c r="K9" s="29">
        <f t="shared" ref="K9:K14" si="1">C9+J9</f>
        <v>0</v>
      </c>
    </row>
    <row r="10" spans="1:11" x14ac:dyDescent="0.25">
      <c r="A10" s="30" t="s">
        <v>25</v>
      </c>
      <c r="B10" s="31" t="s">
        <v>26</v>
      </c>
      <c r="C10" s="32">
        <f>'[1]KV_9.1.2.sz.mell.'!C10</f>
        <v>0</v>
      </c>
      <c r="D10" s="33"/>
      <c r="E10" s="33"/>
      <c r="F10" s="33"/>
      <c r="G10" s="33"/>
      <c r="H10" s="33"/>
      <c r="I10" s="34"/>
      <c r="J10" s="28">
        <f t="shared" ref="J10:J64" si="2">D10+E10+F10+G10+H10+I10</f>
        <v>0</v>
      </c>
      <c r="K10" s="29">
        <f t="shared" si="1"/>
        <v>0</v>
      </c>
    </row>
    <row r="11" spans="1:11" x14ac:dyDescent="0.25">
      <c r="A11" s="30" t="s">
        <v>27</v>
      </c>
      <c r="B11" s="31" t="s">
        <v>28</v>
      </c>
      <c r="C11" s="32">
        <f>'[1]KV_9.1.2.sz.mell.'!C11</f>
        <v>0</v>
      </c>
      <c r="D11" s="33"/>
      <c r="E11" s="33"/>
      <c r="F11" s="33"/>
      <c r="G11" s="33"/>
      <c r="H11" s="33"/>
      <c r="I11" s="34"/>
      <c r="J11" s="28">
        <f t="shared" si="2"/>
        <v>0</v>
      </c>
      <c r="K11" s="29">
        <f t="shared" si="1"/>
        <v>0</v>
      </c>
    </row>
    <row r="12" spans="1:11" x14ac:dyDescent="0.25">
      <c r="A12" s="30" t="s">
        <v>29</v>
      </c>
      <c r="B12" s="31" t="s">
        <v>30</v>
      </c>
      <c r="C12" s="32">
        <f>'[1]KV_9.1.2.sz.mell.'!C12</f>
        <v>0</v>
      </c>
      <c r="D12" s="33"/>
      <c r="E12" s="33"/>
      <c r="F12" s="33"/>
      <c r="G12" s="33"/>
      <c r="H12" s="33"/>
      <c r="I12" s="34"/>
      <c r="J12" s="28">
        <f t="shared" si="2"/>
        <v>0</v>
      </c>
      <c r="K12" s="29">
        <f t="shared" si="1"/>
        <v>0</v>
      </c>
    </row>
    <row r="13" spans="1:11" x14ac:dyDescent="0.25">
      <c r="A13" s="30" t="s">
        <v>31</v>
      </c>
      <c r="B13" s="31" t="s">
        <v>32</v>
      </c>
      <c r="C13" s="32">
        <f>'[1]KV_9.1.2.sz.mell.'!C13</f>
        <v>0</v>
      </c>
      <c r="D13" s="33"/>
      <c r="E13" s="33"/>
      <c r="F13" s="33"/>
      <c r="G13" s="33"/>
      <c r="H13" s="33"/>
      <c r="I13" s="34"/>
      <c r="J13" s="28">
        <f t="shared" si="2"/>
        <v>0</v>
      </c>
      <c r="K13" s="29">
        <f t="shared" si="1"/>
        <v>0</v>
      </c>
    </row>
    <row r="14" spans="1:11" ht="15.75" thickBot="1" x14ac:dyDescent="0.3">
      <c r="A14" s="35" t="s">
        <v>33</v>
      </c>
      <c r="B14" s="36" t="s">
        <v>34</v>
      </c>
      <c r="C14" s="32">
        <f>'[1]KV_9.1.2.sz.mell.'!C14</f>
        <v>0</v>
      </c>
      <c r="D14" s="33"/>
      <c r="E14" s="33"/>
      <c r="F14" s="33"/>
      <c r="G14" s="33"/>
      <c r="H14" s="33"/>
      <c r="I14" s="34"/>
      <c r="J14" s="28">
        <f t="shared" si="2"/>
        <v>0</v>
      </c>
      <c r="K14" s="29">
        <f t="shared" si="1"/>
        <v>0</v>
      </c>
    </row>
    <row r="15" spans="1:11" ht="21.75" thickBot="1" x14ac:dyDescent="0.3">
      <c r="A15" s="18" t="s">
        <v>35</v>
      </c>
      <c r="B15" s="37" t="s">
        <v>36</v>
      </c>
      <c r="C15" s="20">
        <f>'[1]KV_9.1.2.sz.mell.'!C15</f>
        <v>0</v>
      </c>
      <c r="D15" s="20">
        <f t="shared" ref="D15:K15" si="3">+D16+D17+D18+D19+D20</f>
        <v>0</v>
      </c>
      <c r="E15" s="20">
        <f t="shared" si="3"/>
        <v>0</v>
      </c>
      <c r="F15" s="20">
        <f t="shared" si="3"/>
        <v>0</v>
      </c>
      <c r="G15" s="20">
        <f t="shared" si="3"/>
        <v>0</v>
      </c>
      <c r="H15" s="20">
        <f t="shared" si="3"/>
        <v>0</v>
      </c>
      <c r="I15" s="21">
        <f t="shared" si="3"/>
        <v>0</v>
      </c>
      <c r="J15" s="21">
        <f t="shared" si="3"/>
        <v>0</v>
      </c>
      <c r="K15" s="22">
        <f t="shared" si="3"/>
        <v>0</v>
      </c>
    </row>
    <row r="16" spans="1:11" x14ac:dyDescent="0.25">
      <c r="A16" s="23" t="s">
        <v>37</v>
      </c>
      <c r="B16" s="24" t="s">
        <v>38</v>
      </c>
      <c r="C16" s="25">
        <f>'[1]KV_9.1.2.sz.mell.'!C16</f>
        <v>0</v>
      </c>
      <c r="D16" s="26"/>
      <c r="E16" s="26"/>
      <c r="F16" s="26"/>
      <c r="G16" s="26"/>
      <c r="H16" s="26"/>
      <c r="I16" s="27"/>
      <c r="J16" s="28">
        <f t="shared" si="2"/>
        <v>0</v>
      </c>
      <c r="K16" s="29">
        <f t="shared" ref="K16:K21" si="4">C16+J16</f>
        <v>0</v>
      </c>
    </row>
    <row r="17" spans="1:11" x14ac:dyDescent="0.25">
      <c r="A17" s="30" t="s">
        <v>39</v>
      </c>
      <c r="B17" s="31" t="s">
        <v>40</v>
      </c>
      <c r="C17" s="32">
        <f>'[1]KV_9.1.2.sz.mell.'!C17</f>
        <v>0</v>
      </c>
      <c r="D17" s="33"/>
      <c r="E17" s="33"/>
      <c r="F17" s="33"/>
      <c r="G17" s="33"/>
      <c r="H17" s="33"/>
      <c r="I17" s="34"/>
      <c r="J17" s="38">
        <f t="shared" si="2"/>
        <v>0</v>
      </c>
      <c r="K17" s="39">
        <f t="shared" si="4"/>
        <v>0</v>
      </c>
    </row>
    <row r="18" spans="1:11" x14ac:dyDescent="0.25">
      <c r="A18" s="30" t="s">
        <v>41</v>
      </c>
      <c r="B18" s="31" t="s">
        <v>42</v>
      </c>
      <c r="C18" s="32">
        <f>'[1]KV_9.1.2.sz.mell.'!C18</f>
        <v>0</v>
      </c>
      <c r="D18" s="33"/>
      <c r="E18" s="33"/>
      <c r="F18" s="33"/>
      <c r="G18" s="33"/>
      <c r="H18" s="33"/>
      <c r="I18" s="34"/>
      <c r="J18" s="38">
        <f t="shared" si="2"/>
        <v>0</v>
      </c>
      <c r="K18" s="39">
        <f t="shared" si="4"/>
        <v>0</v>
      </c>
    </row>
    <row r="19" spans="1:11" x14ac:dyDescent="0.25">
      <c r="A19" s="30" t="s">
        <v>43</v>
      </c>
      <c r="B19" s="31" t="s">
        <v>44</v>
      </c>
      <c r="C19" s="32">
        <f>'[1]KV_9.1.2.sz.mell.'!C19</f>
        <v>0</v>
      </c>
      <c r="D19" s="33"/>
      <c r="E19" s="33"/>
      <c r="F19" s="33"/>
      <c r="G19" s="33"/>
      <c r="H19" s="33"/>
      <c r="I19" s="34"/>
      <c r="J19" s="38">
        <f t="shared" si="2"/>
        <v>0</v>
      </c>
      <c r="K19" s="39">
        <f t="shared" si="4"/>
        <v>0</v>
      </c>
    </row>
    <row r="20" spans="1:11" x14ac:dyDescent="0.25">
      <c r="A20" s="30" t="s">
        <v>45</v>
      </c>
      <c r="B20" s="31" t="s">
        <v>46</v>
      </c>
      <c r="C20" s="32">
        <f>'[1]KV_9.1.2.sz.mell.'!C20</f>
        <v>0</v>
      </c>
      <c r="D20" s="33"/>
      <c r="E20" s="33"/>
      <c r="F20" s="33"/>
      <c r="G20" s="33"/>
      <c r="H20" s="33"/>
      <c r="I20" s="34"/>
      <c r="J20" s="38">
        <f t="shared" si="2"/>
        <v>0</v>
      </c>
      <c r="K20" s="39">
        <f t="shared" si="4"/>
        <v>0</v>
      </c>
    </row>
    <row r="21" spans="1:11" ht="15.75" thickBot="1" x14ac:dyDescent="0.3">
      <c r="A21" s="35" t="s">
        <v>47</v>
      </c>
      <c r="B21" s="36" t="s">
        <v>48</v>
      </c>
      <c r="C21" s="40">
        <f>'[1]KV_9.1.2.sz.mell.'!C21</f>
        <v>0</v>
      </c>
      <c r="D21" s="41"/>
      <c r="E21" s="41"/>
      <c r="F21" s="41"/>
      <c r="G21" s="41"/>
      <c r="H21" s="41"/>
      <c r="I21" s="42"/>
      <c r="J21" s="43">
        <f t="shared" si="2"/>
        <v>0</v>
      </c>
      <c r="K21" s="44">
        <f t="shared" si="4"/>
        <v>0</v>
      </c>
    </row>
    <row r="22" spans="1:11" ht="21.75" thickBot="1" x14ac:dyDescent="0.3">
      <c r="A22" s="18" t="s">
        <v>49</v>
      </c>
      <c r="B22" s="19" t="s">
        <v>50</v>
      </c>
      <c r="C22" s="20">
        <f>'[1]KV_9.1.2.sz.mell.'!C22</f>
        <v>0</v>
      </c>
      <c r="D22" s="20">
        <f t="shared" ref="D22:K22" si="5">+D23+D24+D25+D26+D27</f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1">
        <f t="shared" si="5"/>
        <v>0</v>
      </c>
      <c r="J22" s="21">
        <f t="shared" si="5"/>
        <v>0</v>
      </c>
      <c r="K22" s="22">
        <f t="shared" si="5"/>
        <v>0</v>
      </c>
    </row>
    <row r="23" spans="1:11" x14ac:dyDescent="0.25">
      <c r="A23" s="23" t="s">
        <v>51</v>
      </c>
      <c r="B23" s="24" t="s">
        <v>52</v>
      </c>
      <c r="C23" s="25">
        <f>'[1]KV_9.1.2.sz.mell.'!C23</f>
        <v>0</v>
      </c>
      <c r="D23" s="26"/>
      <c r="E23" s="26"/>
      <c r="F23" s="26"/>
      <c r="G23" s="26"/>
      <c r="H23" s="26"/>
      <c r="I23" s="27"/>
      <c r="J23" s="28">
        <f t="shared" si="2"/>
        <v>0</v>
      </c>
      <c r="K23" s="29">
        <f t="shared" ref="K23:K28" si="6">C23+J23</f>
        <v>0</v>
      </c>
    </row>
    <row r="24" spans="1:11" x14ac:dyDescent="0.25">
      <c r="A24" s="30" t="s">
        <v>53</v>
      </c>
      <c r="B24" s="31" t="s">
        <v>54</v>
      </c>
      <c r="C24" s="32">
        <f>'[1]KV_9.1.2.sz.mell.'!C24</f>
        <v>0</v>
      </c>
      <c r="D24" s="33"/>
      <c r="E24" s="33"/>
      <c r="F24" s="33"/>
      <c r="G24" s="33"/>
      <c r="H24" s="33"/>
      <c r="I24" s="34"/>
      <c r="J24" s="38">
        <f t="shared" si="2"/>
        <v>0</v>
      </c>
      <c r="K24" s="39">
        <f t="shared" si="6"/>
        <v>0</v>
      </c>
    </row>
    <row r="25" spans="1:11" x14ac:dyDescent="0.25">
      <c r="A25" s="30" t="s">
        <v>55</v>
      </c>
      <c r="B25" s="31" t="s">
        <v>56</v>
      </c>
      <c r="C25" s="32">
        <f>'[1]KV_9.1.2.sz.mell.'!C25</f>
        <v>0</v>
      </c>
      <c r="D25" s="33"/>
      <c r="E25" s="33"/>
      <c r="F25" s="33"/>
      <c r="G25" s="33"/>
      <c r="H25" s="33"/>
      <c r="I25" s="34"/>
      <c r="J25" s="38">
        <f t="shared" si="2"/>
        <v>0</v>
      </c>
      <c r="K25" s="39">
        <f t="shared" si="6"/>
        <v>0</v>
      </c>
    </row>
    <row r="26" spans="1:11" x14ac:dyDescent="0.25">
      <c r="A26" s="30" t="s">
        <v>57</v>
      </c>
      <c r="B26" s="31" t="s">
        <v>58</v>
      </c>
      <c r="C26" s="32">
        <f>'[1]KV_9.1.2.sz.mell.'!C26</f>
        <v>0</v>
      </c>
      <c r="D26" s="33"/>
      <c r="E26" s="33"/>
      <c r="F26" s="33"/>
      <c r="G26" s="33"/>
      <c r="H26" s="33"/>
      <c r="I26" s="34"/>
      <c r="J26" s="38">
        <f t="shared" si="2"/>
        <v>0</v>
      </c>
      <c r="K26" s="39">
        <f t="shared" si="6"/>
        <v>0</v>
      </c>
    </row>
    <row r="27" spans="1:11" x14ac:dyDescent="0.25">
      <c r="A27" s="30" t="s">
        <v>59</v>
      </c>
      <c r="B27" s="31" t="s">
        <v>60</v>
      </c>
      <c r="C27" s="32">
        <f>'[1]KV_9.1.2.sz.mell.'!C27</f>
        <v>0</v>
      </c>
      <c r="D27" s="33"/>
      <c r="E27" s="33"/>
      <c r="F27" s="33"/>
      <c r="G27" s="33"/>
      <c r="H27" s="33"/>
      <c r="I27" s="34"/>
      <c r="J27" s="38">
        <f t="shared" si="2"/>
        <v>0</v>
      </c>
      <c r="K27" s="39">
        <f t="shared" si="6"/>
        <v>0</v>
      </c>
    </row>
    <row r="28" spans="1:11" ht="15.75" thickBot="1" x14ac:dyDescent="0.3">
      <c r="A28" s="35" t="s">
        <v>61</v>
      </c>
      <c r="B28" s="36" t="s">
        <v>62</v>
      </c>
      <c r="C28" s="40">
        <f>'[1]KV_9.1.2.sz.mell.'!C28</f>
        <v>0</v>
      </c>
      <c r="D28" s="41"/>
      <c r="E28" s="41"/>
      <c r="F28" s="41"/>
      <c r="G28" s="41"/>
      <c r="H28" s="41"/>
      <c r="I28" s="42"/>
      <c r="J28" s="43">
        <f t="shared" si="2"/>
        <v>0</v>
      </c>
      <c r="K28" s="44">
        <f t="shared" si="6"/>
        <v>0</v>
      </c>
    </row>
    <row r="29" spans="1:11" ht="15.75" thickBot="1" x14ac:dyDescent="0.3">
      <c r="A29" s="18" t="s">
        <v>63</v>
      </c>
      <c r="B29" s="19" t="s">
        <v>64</v>
      </c>
      <c r="C29" s="45">
        <f>'[1]KV_9.1.2.sz.mell.'!C29</f>
        <v>0</v>
      </c>
      <c r="D29" s="45">
        <f t="shared" ref="D29:K29" si="7">+D30+D31+D32+D33+D34+D35+D36</f>
        <v>0</v>
      </c>
      <c r="E29" s="45">
        <f t="shared" si="7"/>
        <v>0</v>
      </c>
      <c r="F29" s="45">
        <f t="shared" si="7"/>
        <v>0</v>
      </c>
      <c r="G29" s="45">
        <f t="shared" si="7"/>
        <v>0</v>
      </c>
      <c r="H29" s="45">
        <f t="shared" si="7"/>
        <v>0</v>
      </c>
      <c r="I29" s="45">
        <f t="shared" si="7"/>
        <v>0</v>
      </c>
      <c r="J29" s="45">
        <f t="shared" si="7"/>
        <v>0</v>
      </c>
      <c r="K29" s="46">
        <f t="shared" si="7"/>
        <v>0</v>
      </c>
    </row>
    <row r="30" spans="1:11" x14ac:dyDescent="0.25">
      <c r="A30" s="23" t="s">
        <v>65</v>
      </c>
      <c r="B30" s="24" t="str">
        <f>'[1]RM_1.1.sz.mell.'!B33</f>
        <v>Építményadó</v>
      </c>
      <c r="C30" s="28">
        <f>'[1]KV_9.1.2.sz.mell.'!C30</f>
        <v>0</v>
      </c>
      <c r="D30" s="27"/>
      <c r="E30" s="27"/>
      <c r="F30" s="27"/>
      <c r="G30" s="27"/>
      <c r="H30" s="27"/>
      <c r="I30" s="27"/>
      <c r="J30" s="28">
        <f t="shared" si="2"/>
        <v>0</v>
      </c>
      <c r="K30" s="29">
        <f t="shared" ref="K30:K36" si="8">C30+J30</f>
        <v>0</v>
      </c>
    </row>
    <row r="31" spans="1:11" x14ac:dyDescent="0.25">
      <c r="A31" s="30" t="s">
        <v>66</v>
      </c>
      <c r="B31" s="24" t="str">
        <f>'[1]RM_1.1.sz.mell.'!B34</f>
        <v>Idegenforgalmi adó</v>
      </c>
      <c r="C31" s="38">
        <f>'[1]KV_9.1.2.sz.mell.'!C31</f>
        <v>0</v>
      </c>
      <c r="D31" s="34"/>
      <c r="E31" s="34"/>
      <c r="F31" s="34"/>
      <c r="G31" s="34"/>
      <c r="H31" s="34"/>
      <c r="I31" s="34"/>
      <c r="J31" s="38">
        <f t="shared" si="2"/>
        <v>0</v>
      </c>
      <c r="K31" s="39">
        <f t="shared" si="8"/>
        <v>0</v>
      </c>
    </row>
    <row r="32" spans="1:11" x14ac:dyDescent="0.25">
      <c r="A32" s="30" t="s">
        <v>67</v>
      </c>
      <c r="B32" s="24" t="str">
        <f>'[1]RM_1.1.sz.mell.'!B35</f>
        <v>Iparűzési adó</v>
      </c>
      <c r="C32" s="38">
        <f>'[1]KV_9.1.2.sz.mell.'!C32</f>
        <v>0</v>
      </c>
      <c r="D32" s="34"/>
      <c r="E32" s="34"/>
      <c r="F32" s="34"/>
      <c r="G32" s="34"/>
      <c r="H32" s="34"/>
      <c r="I32" s="34"/>
      <c r="J32" s="38">
        <f t="shared" si="2"/>
        <v>0</v>
      </c>
      <c r="K32" s="39">
        <f t="shared" si="8"/>
        <v>0</v>
      </c>
    </row>
    <row r="33" spans="1:11" x14ac:dyDescent="0.25">
      <c r="A33" s="30" t="s">
        <v>68</v>
      </c>
      <c r="B33" s="24" t="str">
        <f>'[1]RM_1.1.sz.mell.'!B36</f>
        <v xml:space="preserve">Talajterhelési díj </v>
      </c>
      <c r="C33" s="38">
        <f>'[1]KV_9.1.2.sz.mell.'!C33</f>
        <v>0</v>
      </c>
      <c r="D33" s="34"/>
      <c r="E33" s="34"/>
      <c r="F33" s="34"/>
      <c r="G33" s="34"/>
      <c r="H33" s="34"/>
      <c r="I33" s="34"/>
      <c r="J33" s="38">
        <f t="shared" si="2"/>
        <v>0</v>
      </c>
      <c r="K33" s="39">
        <f t="shared" si="8"/>
        <v>0</v>
      </c>
    </row>
    <row r="34" spans="1:11" x14ac:dyDescent="0.25">
      <c r="A34" s="30" t="s">
        <v>69</v>
      </c>
      <c r="B34" s="24" t="str">
        <f>'[1]RM_1.1.sz.mell.'!B37</f>
        <v>Gépjárműadó</v>
      </c>
      <c r="C34" s="38">
        <f>'[1]KV_9.1.2.sz.mell.'!C34</f>
        <v>0</v>
      </c>
      <c r="D34" s="34"/>
      <c r="E34" s="34"/>
      <c r="F34" s="34"/>
      <c r="G34" s="34"/>
      <c r="H34" s="34"/>
      <c r="I34" s="34"/>
      <c r="J34" s="38">
        <f t="shared" si="2"/>
        <v>0</v>
      </c>
      <c r="K34" s="39">
        <f t="shared" si="8"/>
        <v>0</v>
      </c>
    </row>
    <row r="35" spans="1:11" x14ac:dyDescent="0.25">
      <c r="A35" s="30" t="s">
        <v>70</v>
      </c>
      <c r="B35" s="24" t="str">
        <f>'[1]RM_1.1.sz.mell.'!B38</f>
        <v>Telekadó</v>
      </c>
      <c r="C35" s="38">
        <f>'[1]KV_9.1.2.sz.mell.'!C35</f>
        <v>0</v>
      </c>
      <c r="D35" s="34"/>
      <c r="E35" s="34"/>
      <c r="F35" s="34"/>
      <c r="G35" s="34"/>
      <c r="H35" s="34"/>
      <c r="I35" s="34"/>
      <c r="J35" s="38">
        <f t="shared" si="2"/>
        <v>0</v>
      </c>
      <c r="K35" s="39">
        <f t="shared" si="8"/>
        <v>0</v>
      </c>
    </row>
    <row r="36" spans="1:11" ht="15.75" thickBot="1" x14ac:dyDescent="0.3">
      <c r="A36" s="35" t="s">
        <v>71</v>
      </c>
      <c r="B36" s="24" t="str">
        <f>'[1]RM_1.1.sz.mell.'!B39</f>
        <v>Kommunális adó</v>
      </c>
      <c r="C36" s="43">
        <f>'[1]KV_9.1.2.sz.mell.'!C36</f>
        <v>0</v>
      </c>
      <c r="D36" s="42"/>
      <c r="E36" s="42"/>
      <c r="F36" s="42"/>
      <c r="G36" s="42"/>
      <c r="H36" s="42"/>
      <c r="I36" s="42"/>
      <c r="J36" s="43">
        <f t="shared" si="2"/>
        <v>0</v>
      </c>
      <c r="K36" s="44">
        <f t="shared" si="8"/>
        <v>0</v>
      </c>
    </row>
    <row r="37" spans="1:11" ht="15.75" thickBot="1" x14ac:dyDescent="0.3">
      <c r="A37" s="18" t="s">
        <v>72</v>
      </c>
      <c r="B37" s="19" t="s">
        <v>73</v>
      </c>
      <c r="C37" s="20">
        <f>'[1]KV_9.1.2.sz.mell.'!C37</f>
        <v>3000000</v>
      </c>
      <c r="D37" s="20">
        <f t="shared" ref="D37:K37" si="9">SUM(D38:D48)</f>
        <v>964000</v>
      </c>
      <c r="E37" s="20">
        <f t="shared" si="9"/>
        <v>0</v>
      </c>
      <c r="F37" s="20">
        <f t="shared" si="9"/>
        <v>0</v>
      </c>
      <c r="G37" s="20">
        <f t="shared" si="9"/>
        <v>0</v>
      </c>
      <c r="H37" s="20">
        <f t="shared" si="9"/>
        <v>0</v>
      </c>
      <c r="I37" s="21">
        <f t="shared" si="9"/>
        <v>0</v>
      </c>
      <c r="J37" s="21">
        <f t="shared" si="9"/>
        <v>964000</v>
      </c>
      <c r="K37" s="22">
        <f t="shared" si="9"/>
        <v>3964000</v>
      </c>
    </row>
    <row r="38" spans="1:11" x14ac:dyDescent="0.25">
      <c r="A38" s="23" t="s">
        <v>74</v>
      </c>
      <c r="B38" s="24" t="s">
        <v>75</v>
      </c>
      <c r="C38" s="25">
        <f>'[1]KV_9.1.2.sz.mell.'!C38</f>
        <v>0</v>
      </c>
      <c r="D38" s="26">
        <v>10000</v>
      </c>
      <c r="E38" s="26"/>
      <c r="F38" s="26"/>
      <c r="G38" s="26"/>
      <c r="H38" s="26"/>
      <c r="I38" s="27"/>
      <c r="J38" s="28">
        <f t="shared" si="2"/>
        <v>10000</v>
      </c>
      <c r="K38" s="29">
        <f t="shared" ref="K38:K48" si="10">C38+J38</f>
        <v>10000</v>
      </c>
    </row>
    <row r="39" spans="1:11" x14ac:dyDescent="0.25">
      <c r="A39" s="30" t="s">
        <v>76</v>
      </c>
      <c r="B39" s="31" t="s">
        <v>77</v>
      </c>
      <c r="C39" s="32">
        <f>'[1]KV_9.1.2.sz.mell.'!C39</f>
        <v>0</v>
      </c>
      <c r="D39" s="33">
        <v>300000</v>
      </c>
      <c r="E39" s="33"/>
      <c r="F39" s="33"/>
      <c r="G39" s="33"/>
      <c r="H39" s="33"/>
      <c r="I39" s="34"/>
      <c r="J39" s="38">
        <f t="shared" si="2"/>
        <v>300000</v>
      </c>
      <c r="K39" s="39">
        <f t="shared" si="10"/>
        <v>300000</v>
      </c>
    </row>
    <row r="40" spans="1:11" x14ac:dyDescent="0.25">
      <c r="A40" s="30" t="s">
        <v>78</v>
      </c>
      <c r="B40" s="31" t="s">
        <v>79</v>
      </c>
      <c r="C40" s="32">
        <f>'[1]KV_9.1.2.sz.mell.'!C40</f>
        <v>0</v>
      </c>
      <c r="D40" s="33"/>
      <c r="E40" s="33"/>
      <c r="F40" s="33"/>
      <c r="G40" s="33"/>
      <c r="H40" s="33"/>
      <c r="I40" s="34"/>
      <c r="J40" s="38">
        <f t="shared" si="2"/>
        <v>0</v>
      </c>
      <c r="K40" s="39">
        <f t="shared" si="10"/>
        <v>0</v>
      </c>
    </row>
    <row r="41" spans="1:11" x14ac:dyDescent="0.25">
      <c r="A41" s="30" t="s">
        <v>80</v>
      </c>
      <c r="B41" s="31" t="s">
        <v>81</v>
      </c>
      <c r="C41" s="32">
        <f>'[1]KV_9.1.2.sz.mell.'!C41</f>
        <v>0</v>
      </c>
      <c r="D41" s="33"/>
      <c r="E41" s="33"/>
      <c r="F41" s="33"/>
      <c r="G41" s="33"/>
      <c r="H41" s="33"/>
      <c r="I41" s="34"/>
      <c r="J41" s="38">
        <f t="shared" si="2"/>
        <v>0</v>
      </c>
      <c r="K41" s="39">
        <f t="shared" si="10"/>
        <v>0</v>
      </c>
    </row>
    <row r="42" spans="1:11" x14ac:dyDescent="0.25">
      <c r="A42" s="30" t="s">
        <v>82</v>
      </c>
      <c r="B42" s="31" t="s">
        <v>83</v>
      </c>
      <c r="C42" s="32">
        <f>'[1]KV_9.1.2.sz.mell.'!C42</f>
        <v>0</v>
      </c>
      <c r="D42" s="33"/>
      <c r="E42" s="33"/>
      <c r="F42" s="33"/>
      <c r="G42" s="33"/>
      <c r="H42" s="33"/>
      <c r="I42" s="34"/>
      <c r="J42" s="38">
        <f t="shared" si="2"/>
        <v>0</v>
      </c>
      <c r="K42" s="39">
        <f t="shared" si="10"/>
        <v>0</v>
      </c>
    </row>
    <row r="43" spans="1:11" x14ac:dyDescent="0.25">
      <c r="A43" s="30" t="s">
        <v>84</v>
      </c>
      <c r="B43" s="31" t="s">
        <v>85</v>
      </c>
      <c r="C43" s="32">
        <f>'[1]KV_9.1.2.sz.mell.'!C43</f>
        <v>0</v>
      </c>
      <c r="D43" s="33">
        <v>654000</v>
      </c>
      <c r="E43" s="33"/>
      <c r="F43" s="33"/>
      <c r="G43" s="33"/>
      <c r="H43" s="33"/>
      <c r="I43" s="34"/>
      <c r="J43" s="38">
        <f t="shared" si="2"/>
        <v>654000</v>
      </c>
      <c r="K43" s="39">
        <f t="shared" si="10"/>
        <v>654000</v>
      </c>
    </row>
    <row r="44" spans="1:11" x14ac:dyDescent="0.25">
      <c r="A44" s="30" t="s">
        <v>86</v>
      </c>
      <c r="B44" s="31" t="s">
        <v>87</v>
      </c>
      <c r="C44" s="32">
        <f>'[1]KV_9.1.2.sz.mell.'!C44</f>
        <v>0</v>
      </c>
      <c r="D44" s="33"/>
      <c r="E44" s="33"/>
      <c r="F44" s="33"/>
      <c r="G44" s="33"/>
      <c r="H44" s="33"/>
      <c r="I44" s="34"/>
      <c r="J44" s="38">
        <f t="shared" si="2"/>
        <v>0</v>
      </c>
      <c r="K44" s="39">
        <f t="shared" si="10"/>
        <v>0</v>
      </c>
    </row>
    <row r="45" spans="1:11" x14ac:dyDescent="0.25">
      <c r="A45" s="30" t="s">
        <v>88</v>
      </c>
      <c r="B45" s="31" t="s">
        <v>89</v>
      </c>
      <c r="C45" s="32">
        <f>'[1]KV_9.1.2.sz.mell.'!C45</f>
        <v>0</v>
      </c>
      <c r="D45" s="33"/>
      <c r="E45" s="33"/>
      <c r="F45" s="33"/>
      <c r="G45" s="33"/>
      <c r="H45" s="33"/>
      <c r="I45" s="34"/>
      <c r="J45" s="38">
        <f t="shared" si="2"/>
        <v>0</v>
      </c>
      <c r="K45" s="39">
        <f t="shared" si="10"/>
        <v>0</v>
      </c>
    </row>
    <row r="46" spans="1:11" x14ac:dyDescent="0.25">
      <c r="A46" s="30" t="s">
        <v>90</v>
      </c>
      <c r="B46" s="31" t="s">
        <v>91</v>
      </c>
      <c r="C46" s="47">
        <f>'[1]KV_9.1.2.sz.mell.'!C46</f>
        <v>0</v>
      </c>
      <c r="D46" s="48"/>
      <c r="E46" s="48"/>
      <c r="F46" s="48"/>
      <c r="G46" s="48"/>
      <c r="H46" s="48"/>
      <c r="I46" s="49"/>
      <c r="J46" s="50">
        <f t="shared" si="2"/>
        <v>0</v>
      </c>
      <c r="K46" s="51">
        <f t="shared" si="10"/>
        <v>0</v>
      </c>
    </row>
    <row r="47" spans="1:11" x14ac:dyDescent="0.25">
      <c r="A47" s="35" t="s">
        <v>92</v>
      </c>
      <c r="B47" s="36" t="s">
        <v>93</v>
      </c>
      <c r="C47" s="52">
        <f>'[1]KV_9.1.2.sz.mell.'!C47</f>
        <v>0</v>
      </c>
      <c r="D47" s="53"/>
      <c r="E47" s="53"/>
      <c r="F47" s="53"/>
      <c r="G47" s="53"/>
      <c r="H47" s="53"/>
      <c r="I47" s="54"/>
      <c r="J47" s="55">
        <f t="shared" si="2"/>
        <v>0</v>
      </c>
      <c r="K47" s="56">
        <f t="shared" si="10"/>
        <v>0</v>
      </c>
    </row>
    <row r="48" spans="1:11" ht="15.75" thickBot="1" x14ac:dyDescent="0.3">
      <c r="A48" s="35" t="s">
        <v>94</v>
      </c>
      <c r="B48" s="36" t="s">
        <v>95</v>
      </c>
      <c r="C48" s="52">
        <f>'[1]KV_9.1.2.sz.mell.'!C48</f>
        <v>3000000</v>
      </c>
      <c r="D48" s="53"/>
      <c r="E48" s="53"/>
      <c r="F48" s="53"/>
      <c r="G48" s="53"/>
      <c r="H48" s="53"/>
      <c r="I48" s="54"/>
      <c r="J48" s="55">
        <f t="shared" si="2"/>
        <v>0</v>
      </c>
      <c r="K48" s="56">
        <f t="shared" si="10"/>
        <v>3000000</v>
      </c>
    </row>
    <row r="49" spans="1:11" ht="15.75" thickBot="1" x14ac:dyDescent="0.3">
      <c r="A49" s="18" t="s">
        <v>96</v>
      </c>
      <c r="B49" s="19" t="s">
        <v>97</v>
      </c>
      <c r="C49" s="20">
        <f>'[1]KV_9.1.2.sz.mell.'!C49</f>
        <v>0</v>
      </c>
      <c r="D49" s="20">
        <f t="shared" ref="D49:K49" si="11">SUM(D50:D54)</f>
        <v>0</v>
      </c>
      <c r="E49" s="20">
        <f t="shared" si="11"/>
        <v>0</v>
      </c>
      <c r="F49" s="20">
        <f t="shared" si="11"/>
        <v>0</v>
      </c>
      <c r="G49" s="20">
        <f t="shared" si="11"/>
        <v>0</v>
      </c>
      <c r="H49" s="20">
        <f t="shared" si="11"/>
        <v>0</v>
      </c>
      <c r="I49" s="21">
        <f t="shared" si="11"/>
        <v>0</v>
      </c>
      <c r="J49" s="21">
        <f t="shared" si="11"/>
        <v>0</v>
      </c>
      <c r="K49" s="22">
        <f t="shared" si="11"/>
        <v>0</v>
      </c>
    </row>
    <row r="50" spans="1:11" x14ac:dyDescent="0.25">
      <c r="A50" s="23" t="s">
        <v>98</v>
      </c>
      <c r="B50" s="24" t="s">
        <v>99</v>
      </c>
      <c r="C50" s="57">
        <f>'[1]KV_9.1.2.sz.mell.'!C50</f>
        <v>0</v>
      </c>
      <c r="D50" s="58"/>
      <c r="E50" s="58"/>
      <c r="F50" s="58"/>
      <c r="G50" s="58"/>
      <c r="H50" s="58"/>
      <c r="I50" s="59"/>
      <c r="J50" s="60">
        <f t="shared" si="2"/>
        <v>0</v>
      </c>
      <c r="K50" s="61">
        <f>C50+J50</f>
        <v>0</v>
      </c>
    </row>
    <row r="51" spans="1:11" x14ac:dyDescent="0.25">
      <c r="A51" s="30" t="s">
        <v>100</v>
      </c>
      <c r="B51" s="31" t="s">
        <v>101</v>
      </c>
      <c r="C51" s="47">
        <f>'[1]KV_9.1.2.sz.mell.'!C51</f>
        <v>0</v>
      </c>
      <c r="D51" s="48"/>
      <c r="E51" s="48"/>
      <c r="F51" s="48"/>
      <c r="G51" s="48"/>
      <c r="H51" s="48"/>
      <c r="I51" s="49"/>
      <c r="J51" s="50">
        <f t="shared" si="2"/>
        <v>0</v>
      </c>
      <c r="K51" s="51">
        <f>C51+J51</f>
        <v>0</v>
      </c>
    </row>
    <row r="52" spans="1:11" x14ac:dyDescent="0.25">
      <c r="A52" s="30" t="s">
        <v>102</v>
      </c>
      <c r="B52" s="31" t="s">
        <v>103</v>
      </c>
      <c r="C52" s="47">
        <f>'[1]KV_9.1.2.sz.mell.'!C52</f>
        <v>0</v>
      </c>
      <c r="D52" s="48"/>
      <c r="E52" s="48"/>
      <c r="F52" s="48"/>
      <c r="G52" s="48"/>
      <c r="H52" s="48"/>
      <c r="I52" s="49"/>
      <c r="J52" s="50">
        <f t="shared" si="2"/>
        <v>0</v>
      </c>
      <c r="K52" s="51">
        <f>C52+J52</f>
        <v>0</v>
      </c>
    </row>
    <row r="53" spans="1:11" x14ac:dyDescent="0.25">
      <c r="A53" s="30" t="s">
        <v>104</v>
      </c>
      <c r="B53" s="31" t="s">
        <v>105</v>
      </c>
      <c r="C53" s="47">
        <f>'[1]KV_9.1.2.sz.mell.'!C53</f>
        <v>0</v>
      </c>
      <c r="D53" s="48"/>
      <c r="E53" s="48"/>
      <c r="F53" s="48"/>
      <c r="G53" s="48"/>
      <c r="H53" s="48"/>
      <c r="I53" s="49"/>
      <c r="J53" s="50">
        <f t="shared" si="2"/>
        <v>0</v>
      </c>
      <c r="K53" s="51">
        <f>C53+J53</f>
        <v>0</v>
      </c>
    </row>
    <row r="54" spans="1:11" ht="15.75" thickBot="1" x14ac:dyDescent="0.3">
      <c r="A54" s="62" t="s">
        <v>106</v>
      </c>
      <c r="B54" s="63" t="s">
        <v>107</v>
      </c>
      <c r="C54" s="64">
        <f>'[1]KV_9.1.2.sz.mell.'!C54</f>
        <v>0</v>
      </c>
      <c r="D54" s="65"/>
      <c r="E54" s="65"/>
      <c r="F54" s="65"/>
      <c r="G54" s="65"/>
      <c r="H54" s="65"/>
      <c r="I54" s="66"/>
      <c r="J54" s="67">
        <f t="shared" si="2"/>
        <v>0</v>
      </c>
      <c r="K54" s="68">
        <f>C54+J54</f>
        <v>0</v>
      </c>
    </row>
    <row r="55" spans="1:11" ht="15.75" thickBot="1" x14ac:dyDescent="0.3">
      <c r="A55" s="18" t="s">
        <v>108</v>
      </c>
      <c r="B55" s="19" t="s">
        <v>109</v>
      </c>
      <c r="C55" s="20">
        <f>'[1]KV_9.1.2.sz.mell.'!C55</f>
        <v>0</v>
      </c>
      <c r="D55" s="20">
        <f t="shared" ref="D55:K55" si="12">SUM(D56:D58)</f>
        <v>0</v>
      </c>
      <c r="E55" s="20">
        <f t="shared" si="12"/>
        <v>0</v>
      </c>
      <c r="F55" s="20">
        <f t="shared" si="12"/>
        <v>0</v>
      </c>
      <c r="G55" s="20">
        <f t="shared" si="12"/>
        <v>0</v>
      </c>
      <c r="H55" s="20">
        <f t="shared" si="12"/>
        <v>0</v>
      </c>
      <c r="I55" s="21">
        <f t="shared" si="12"/>
        <v>0</v>
      </c>
      <c r="J55" s="21">
        <f t="shared" si="12"/>
        <v>0</v>
      </c>
      <c r="K55" s="22">
        <f t="shared" si="12"/>
        <v>0</v>
      </c>
    </row>
    <row r="56" spans="1:11" x14ac:dyDescent="0.25">
      <c r="A56" s="23" t="s">
        <v>110</v>
      </c>
      <c r="B56" s="24" t="s">
        <v>111</v>
      </c>
      <c r="C56" s="25">
        <f>'[1]KV_9.1.2.sz.mell.'!C56</f>
        <v>0</v>
      </c>
      <c r="D56" s="26"/>
      <c r="E56" s="26"/>
      <c r="F56" s="26"/>
      <c r="G56" s="26"/>
      <c r="H56" s="26"/>
      <c r="I56" s="27"/>
      <c r="J56" s="28">
        <f t="shared" si="2"/>
        <v>0</v>
      </c>
      <c r="K56" s="29">
        <f>C56+J56</f>
        <v>0</v>
      </c>
    </row>
    <row r="57" spans="1:11" ht="23.25" x14ac:dyDescent="0.25">
      <c r="A57" s="30" t="s">
        <v>112</v>
      </c>
      <c r="B57" s="31" t="s">
        <v>113</v>
      </c>
      <c r="C57" s="32">
        <f>'[1]KV_9.1.2.sz.mell.'!C57</f>
        <v>0</v>
      </c>
      <c r="D57" s="33"/>
      <c r="E57" s="33"/>
      <c r="F57" s="33"/>
      <c r="G57" s="33"/>
      <c r="H57" s="33"/>
      <c r="I57" s="34"/>
      <c r="J57" s="38">
        <f t="shared" si="2"/>
        <v>0</v>
      </c>
      <c r="K57" s="39">
        <f>C57+J57</f>
        <v>0</v>
      </c>
    </row>
    <row r="58" spans="1:11" x14ac:dyDescent="0.25">
      <c r="A58" s="30" t="s">
        <v>114</v>
      </c>
      <c r="B58" s="31" t="s">
        <v>115</v>
      </c>
      <c r="C58" s="32">
        <f>'[1]KV_9.1.2.sz.mell.'!C58</f>
        <v>0</v>
      </c>
      <c r="D58" s="33"/>
      <c r="E58" s="33"/>
      <c r="F58" s="33"/>
      <c r="G58" s="33"/>
      <c r="H58" s="33"/>
      <c r="I58" s="34"/>
      <c r="J58" s="38">
        <f t="shared" si="2"/>
        <v>0</v>
      </c>
      <c r="K58" s="39">
        <f>C58+J58</f>
        <v>0</v>
      </c>
    </row>
    <row r="59" spans="1:11" ht="15.75" thickBot="1" x14ac:dyDescent="0.3">
      <c r="A59" s="35" t="s">
        <v>116</v>
      </c>
      <c r="B59" s="36" t="s">
        <v>117</v>
      </c>
      <c r="C59" s="40">
        <f>'[1]KV_9.1.2.sz.mell.'!C59</f>
        <v>0</v>
      </c>
      <c r="D59" s="41"/>
      <c r="E59" s="41"/>
      <c r="F59" s="41"/>
      <c r="G59" s="41"/>
      <c r="H59" s="41"/>
      <c r="I59" s="42"/>
      <c r="J59" s="43">
        <f t="shared" si="2"/>
        <v>0</v>
      </c>
      <c r="K59" s="44">
        <f>C59+J59</f>
        <v>0</v>
      </c>
    </row>
    <row r="60" spans="1:11" ht="15.75" thickBot="1" x14ac:dyDescent="0.3">
      <c r="A60" s="18" t="s">
        <v>118</v>
      </c>
      <c r="B60" s="37" t="s">
        <v>119</v>
      </c>
      <c r="C60" s="20">
        <f>'[1]KV_9.1.2.sz.mell.'!C60</f>
        <v>4000000</v>
      </c>
      <c r="D60" s="20">
        <f t="shared" ref="D60:K60" si="13">SUM(D61:D63)</f>
        <v>0</v>
      </c>
      <c r="E60" s="20">
        <f t="shared" si="13"/>
        <v>0</v>
      </c>
      <c r="F60" s="20">
        <f t="shared" si="13"/>
        <v>0</v>
      </c>
      <c r="G60" s="20">
        <f t="shared" si="13"/>
        <v>0</v>
      </c>
      <c r="H60" s="20">
        <f t="shared" si="13"/>
        <v>0</v>
      </c>
      <c r="I60" s="21">
        <f t="shared" si="13"/>
        <v>0</v>
      </c>
      <c r="J60" s="21">
        <f t="shared" si="13"/>
        <v>0</v>
      </c>
      <c r="K60" s="22">
        <f t="shared" si="13"/>
        <v>4000000</v>
      </c>
    </row>
    <row r="61" spans="1:11" x14ac:dyDescent="0.25">
      <c r="A61" s="23" t="s">
        <v>120</v>
      </c>
      <c r="B61" s="24" t="s">
        <v>121</v>
      </c>
      <c r="C61" s="47">
        <f>'[1]KV_9.1.2.sz.mell.'!C61</f>
        <v>0</v>
      </c>
      <c r="D61" s="48"/>
      <c r="E61" s="48"/>
      <c r="F61" s="48"/>
      <c r="G61" s="48"/>
      <c r="H61" s="48"/>
      <c r="I61" s="49"/>
      <c r="J61" s="50">
        <f t="shared" si="2"/>
        <v>0</v>
      </c>
      <c r="K61" s="51">
        <f>C61+J61</f>
        <v>0</v>
      </c>
    </row>
    <row r="62" spans="1:11" ht="23.25" x14ac:dyDescent="0.25">
      <c r="A62" s="30" t="s">
        <v>122</v>
      </c>
      <c r="B62" s="31" t="s">
        <v>123</v>
      </c>
      <c r="C62" s="47">
        <f>'[1]KV_9.1.2.sz.mell.'!C62</f>
        <v>4000000</v>
      </c>
      <c r="D62" s="48"/>
      <c r="E62" s="48"/>
      <c r="F62" s="48"/>
      <c r="G62" s="48"/>
      <c r="H62" s="48"/>
      <c r="I62" s="49"/>
      <c r="J62" s="50">
        <f t="shared" si="2"/>
        <v>0</v>
      </c>
      <c r="K62" s="51">
        <f>C62+J62</f>
        <v>4000000</v>
      </c>
    </row>
    <row r="63" spans="1:11" x14ac:dyDescent="0.25">
      <c r="A63" s="30" t="s">
        <v>124</v>
      </c>
      <c r="B63" s="31" t="s">
        <v>125</v>
      </c>
      <c r="C63" s="47">
        <f>'[1]KV_9.1.2.sz.mell.'!C63</f>
        <v>0</v>
      </c>
      <c r="D63" s="48"/>
      <c r="E63" s="48"/>
      <c r="F63" s="48"/>
      <c r="G63" s="48"/>
      <c r="H63" s="48"/>
      <c r="I63" s="49"/>
      <c r="J63" s="50">
        <f t="shared" si="2"/>
        <v>0</v>
      </c>
      <c r="K63" s="51">
        <f>C63+J63</f>
        <v>0</v>
      </c>
    </row>
    <row r="64" spans="1:11" ht="15.75" thickBot="1" x14ac:dyDescent="0.3">
      <c r="A64" s="35" t="s">
        <v>126</v>
      </c>
      <c r="B64" s="36" t="s">
        <v>127</v>
      </c>
      <c r="C64" s="47">
        <f>'[1]KV_9.1.2.sz.mell.'!C64</f>
        <v>0</v>
      </c>
      <c r="D64" s="48"/>
      <c r="E64" s="48"/>
      <c r="F64" s="48"/>
      <c r="G64" s="48"/>
      <c r="H64" s="48"/>
      <c r="I64" s="49"/>
      <c r="J64" s="50">
        <f t="shared" si="2"/>
        <v>0</v>
      </c>
      <c r="K64" s="51">
        <f>C64+J64</f>
        <v>0</v>
      </c>
    </row>
    <row r="65" spans="1:11" ht="15.75" thickBot="1" x14ac:dyDescent="0.3">
      <c r="A65" s="18" t="s">
        <v>128</v>
      </c>
      <c r="B65" s="19" t="s">
        <v>129</v>
      </c>
      <c r="C65" s="69">
        <f>'[1]KV_9.1.2.sz.mell.'!C65</f>
        <v>7000000</v>
      </c>
      <c r="D65" s="69">
        <f t="shared" ref="D65:K65" si="14">+D8+D15+D22+D29+D37+D49+D55+D60</f>
        <v>964000</v>
      </c>
      <c r="E65" s="69">
        <f t="shared" si="14"/>
        <v>0</v>
      </c>
      <c r="F65" s="69">
        <f t="shared" si="14"/>
        <v>0</v>
      </c>
      <c r="G65" s="69">
        <f t="shared" si="14"/>
        <v>0</v>
      </c>
      <c r="H65" s="69">
        <f t="shared" si="14"/>
        <v>0</v>
      </c>
      <c r="I65" s="45">
        <f t="shared" si="14"/>
        <v>0</v>
      </c>
      <c r="J65" s="45">
        <f t="shared" si="14"/>
        <v>964000</v>
      </c>
      <c r="K65" s="46">
        <f t="shared" si="14"/>
        <v>7964000</v>
      </c>
    </row>
    <row r="66" spans="1:11" ht="15.75" thickBot="1" x14ac:dyDescent="0.3">
      <c r="A66" s="70" t="s">
        <v>130</v>
      </c>
      <c r="B66" s="37" t="s">
        <v>131</v>
      </c>
      <c r="C66" s="20">
        <f>'[1]KV_9.1.2.sz.mell.'!C66</f>
        <v>0</v>
      </c>
      <c r="D66" s="20">
        <f t="shared" ref="D66:K66" si="15">SUM(D67:D69)</f>
        <v>0</v>
      </c>
      <c r="E66" s="20">
        <f t="shared" si="15"/>
        <v>0</v>
      </c>
      <c r="F66" s="20">
        <f t="shared" si="15"/>
        <v>0</v>
      </c>
      <c r="G66" s="20">
        <f t="shared" si="15"/>
        <v>0</v>
      </c>
      <c r="H66" s="20">
        <f t="shared" si="15"/>
        <v>0</v>
      </c>
      <c r="I66" s="21">
        <f t="shared" si="15"/>
        <v>0</v>
      </c>
      <c r="J66" s="21">
        <f t="shared" si="15"/>
        <v>0</v>
      </c>
      <c r="K66" s="22">
        <f t="shared" si="15"/>
        <v>0</v>
      </c>
    </row>
    <row r="67" spans="1:11" x14ac:dyDescent="0.25">
      <c r="A67" s="23" t="s">
        <v>132</v>
      </c>
      <c r="B67" s="24" t="s">
        <v>133</v>
      </c>
      <c r="C67" s="47">
        <f>'[1]KV_9.1.2.sz.mell.'!C67</f>
        <v>0</v>
      </c>
      <c r="D67" s="48"/>
      <c r="E67" s="48"/>
      <c r="F67" s="48"/>
      <c r="G67" s="48"/>
      <c r="H67" s="48"/>
      <c r="I67" s="49"/>
      <c r="J67" s="50">
        <f>D67+E67+F67+G67+H67+I67</f>
        <v>0</v>
      </c>
      <c r="K67" s="51">
        <f>C67+J67</f>
        <v>0</v>
      </c>
    </row>
    <row r="68" spans="1:11" x14ac:dyDescent="0.25">
      <c r="A68" s="30" t="s">
        <v>134</v>
      </c>
      <c r="B68" s="31" t="s">
        <v>135</v>
      </c>
      <c r="C68" s="47">
        <f>'[1]KV_9.1.2.sz.mell.'!C68</f>
        <v>0</v>
      </c>
      <c r="D68" s="48"/>
      <c r="E68" s="48"/>
      <c r="F68" s="48"/>
      <c r="G68" s="48"/>
      <c r="H68" s="48"/>
      <c r="I68" s="49"/>
      <c r="J68" s="50">
        <f>D68+E68+F68+G68+H68+I68</f>
        <v>0</v>
      </c>
      <c r="K68" s="51">
        <f>C68+J68</f>
        <v>0</v>
      </c>
    </row>
    <row r="69" spans="1:11" ht="15.75" thickBot="1" x14ac:dyDescent="0.3">
      <c r="A69" s="62" t="s">
        <v>136</v>
      </c>
      <c r="B69" s="71" t="s">
        <v>137</v>
      </c>
      <c r="C69" s="64">
        <f>'[1]KV_9.1.2.sz.mell.'!C69</f>
        <v>0</v>
      </c>
      <c r="D69" s="65"/>
      <c r="E69" s="65"/>
      <c r="F69" s="65"/>
      <c r="G69" s="65"/>
      <c r="H69" s="65"/>
      <c r="I69" s="66"/>
      <c r="J69" s="67">
        <f>D69+E69+F69+G69+H69+I69</f>
        <v>0</v>
      </c>
      <c r="K69" s="68">
        <f>C69+J69</f>
        <v>0</v>
      </c>
    </row>
    <row r="70" spans="1:11" ht="15.75" thickBot="1" x14ac:dyDescent="0.3">
      <c r="A70" s="70" t="s">
        <v>138</v>
      </c>
      <c r="B70" s="37" t="s">
        <v>139</v>
      </c>
      <c r="C70" s="21">
        <f>'[1]KV_9.1.2.sz.mell.'!C70</f>
        <v>100000000</v>
      </c>
      <c r="D70" s="21">
        <f t="shared" ref="D70:K70" si="16">SUM(D71:D74)</f>
        <v>0</v>
      </c>
      <c r="E70" s="21">
        <f t="shared" si="16"/>
        <v>0</v>
      </c>
      <c r="F70" s="21">
        <f t="shared" si="16"/>
        <v>0</v>
      </c>
      <c r="G70" s="21">
        <f t="shared" si="16"/>
        <v>0</v>
      </c>
      <c r="H70" s="21">
        <f t="shared" si="16"/>
        <v>0</v>
      </c>
      <c r="I70" s="21">
        <f t="shared" si="16"/>
        <v>0</v>
      </c>
      <c r="J70" s="21">
        <f t="shared" si="16"/>
        <v>0</v>
      </c>
      <c r="K70" s="22">
        <f t="shared" si="16"/>
        <v>100000000</v>
      </c>
    </row>
    <row r="71" spans="1:11" x14ac:dyDescent="0.25">
      <c r="A71" s="23" t="s">
        <v>140</v>
      </c>
      <c r="B71" s="72" t="s">
        <v>141</v>
      </c>
      <c r="C71" s="50">
        <f>'[1]KV_9.1.2.sz.mell.'!C71</f>
        <v>100000000</v>
      </c>
      <c r="D71" s="49"/>
      <c r="E71" s="49"/>
      <c r="F71" s="49"/>
      <c r="G71" s="49"/>
      <c r="H71" s="49"/>
      <c r="I71" s="49"/>
      <c r="J71" s="50">
        <f>D71+E71+F71+G71+H71+I71</f>
        <v>0</v>
      </c>
      <c r="K71" s="51">
        <f>C71+J71</f>
        <v>100000000</v>
      </c>
    </row>
    <row r="72" spans="1:11" x14ac:dyDescent="0.25">
      <c r="A72" s="30" t="s">
        <v>142</v>
      </c>
      <c r="B72" s="72" t="s">
        <v>143</v>
      </c>
      <c r="C72" s="50">
        <f>'[1]KV_9.1.2.sz.mell.'!C72</f>
        <v>0</v>
      </c>
      <c r="D72" s="49"/>
      <c r="E72" s="49"/>
      <c r="F72" s="49"/>
      <c r="G72" s="49"/>
      <c r="H72" s="49"/>
      <c r="I72" s="49"/>
      <c r="J72" s="50">
        <f>D72+E72+F72+G72+H72+I72</f>
        <v>0</v>
      </c>
      <c r="K72" s="51">
        <f>C72+J72</f>
        <v>0</v>
      </c>
    </row>
    <row r="73" spans="1:11" x14ac:dyDescent="0.25">
      <c r="A73" s="30" t="s">
        <v>144</v>
      </c>
      <c r="B73" s="72" t="s">
        <v>145</v>
      </c>
      <c r="C73" s="50">
        <f>'[1]KV_9.1.2.sz.mell.'!C73</f>
        <v>0</v>
      </c>
      <c r="D73" s="49"/>
      <c r="E73" s="49"/>
      <c r="F73" s="49"/>
      <c r="G73" s="49"/>
      <c r="H73" s="49"/>
      <c r="I73" s="49"/>
      <c r="J73" s="50">
        <f>D73+E73+F73+G73+H73+I73</f>
        <v>0</v>
      </c>
      <c r="K73" s="51">
        <f>C73+J73</f>
        <v>0</v>
      </c>
    </row>
    <row r="74" spans="1:11" ht="15.75" thickBot="1" x14ac:dyDescent="0.3">
      <c r="A74" s="35" t="s">
        <v>146</v>
      </c>
      <c r="B74" s="73" t="s">
        <v>147</v>
      </c>
      <c r="C74" s="50">
        <f>'[1]KV_9.1.2.sz.mell.'!C74</f>
        <v>0</v>
      </c>
      <c r="D74" s="49"/>
      <c r="E74" s="49"/>
      <c r="F74" s="49"/>
      <c r="G74" s="49"/>
      <c r="H74" s="49"/>
      <c r="I74" s="49"/>
      <c r="J74" s="50">
        <f>D74+E74+F74+G74+H74+I74</f>
        <v>0</v>
      </c>
      <c r="K74" s="51">
        <f>C74+J74</f>
        <v>0</v>
      </c>
    </row>
    <row r="75" spans="1:11" ht="15.75" thickBot="1" x14ac:dyDescent="0.3">
      <c r="A75" s="70" t="s">
        <v>148</v>
      </c>
      <c r="B75" s="37" t="s">
        <v>149</v>
      </c>
      <c r="C75" s="21">
        <f>'[1]KV_9.1.2.sz.mell.'!C75</f>
        <v>0</v>
      </c>
      <c r="D75" s="21">
        <f t="shared" ref="D75:K75" si="17">SUM(D76:D77)</f>
        <v>0</v>
      </c>
      <c r="E75" s="21">
        <f t="shared" si="17"/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2">
        <f t="shared" si="17"/>
        <v>0</v>
      </c>
    </row>
    <row r="76" spans="1:11" x14ac:dyDescent="0.25">
      <c r="A76" s="23" t="s">
        <v>150</v>
      </c>
      <c r="B76" s="24" t="s">
        <v>151</v>
      </c>
      <c r="C76" s="50">
        <f>'[1]KV_9.1.2.sz.mell.'!C76</f>
        <v>0</v>
      </c>
      <c r="D76" s="49"/>
      <c r="E76" s="49"/>
      <c r="F76" s="49"/>
      <c r="G76" s="49"/>
      <c r="H76" s="49"/>
      <c r="I76" s="49"/>
      <c r="J76" s="50">
        <f>D76+E76+F76+G76+H76+I76</f>
        <v>0</v>
      </c>
      <c r="K76" s="51">
        <f>C76+J76</f>
        <v>0</v>
      </c>
    </row>
    <row r="77" spans="1:11" ht="15.75" thickBot="1" x14ac:dyDescent="0.3">
      <c r="A77" s="35" t="s">
        <v>152</v>
      </c>
      <c r="B77" s="36" t="s">
        <v>153</v>
      </c>
      <c r="C77" s="50">
        <f>'[1]KV_9.1.2.sz.mell.'!C77</f>
        <v>0</v>
      </c>
      <c r="D77" s="49"/>
      <c r="E77" s="49"/>
      <c r="F77" s="49"/>
      <c r="G77" s="49"/>
      <c r="H77" s="49"/>
      <c r="I77" s="49"/>
      <c r="J77" s="50">
        <f>D77+E77+F77+G77+H77+I77</f>
        <v>0</v>
      </c>
      <c r="K77" s="51">
        <f>C77+J77</f>
        <v>0</v>
      </c>
    </row>
    <row r="78" spans="1:11" ht="15.75" thickBot="1" x14ac:dyDescent="0.3">
      <c r="A78" s="70" t="s">
        <v>154</v>
      </c>
      <c r="B78" s="37" t="s">
        <v>155</v>
      </c>
      <c r="C78" s="21">
        <f>'[1]KV_9.1.2.sz.mell.'!C78</f>
        <v>0</v>
      </c>
      <c r="D78" s="21">
        <f t="shared" ref="D78:K78" si="18">SUM(D79:D81)</f>
        <v>0</v>
      </c>
      <c r="E78" s="21">
        <f t="shared" si="18"/>
        <v>0</v>
      </c>
      <c r="F78" s="21">
        <f t="shared" si="18"/>
        <v>0</v>
      </c>
      <c r="G78" s="21">
        <f t="shared" si="18"/>
        <v>0</v>
      </c>
      <c r="H78" s="21">
        <f t="shared" si="18"/>
        <v>0</v>
      </c>
      <c r="I78" s="21">
        <f t="shared" si="18"/>
        <v>0</v>
      </c>
      <c r="J78" s="21">
        <f t="shared" si="18"/>
        <v>0</v>
      </c>
      <c r="K78" s="22">
        <f t="shared" si="18"/>
        <v>0</v>
      </c>
    </row>
    <row r="79" spans="1:11" x14ac:dyDescent="0.25">
      <c r="A79" s="23" t="s">
        <v>156</v>
      </c>
      <c r="B79" s="24" t="s">
        <v>157</v>
      </c>
      <c r="C79" s="50">
        <f>'[1]KV_9.1.2.sz.mell.'!C79</f>
        <v>0</v>
      </c>
      <c r="D79" s="49"/>
      <c r="E79" s="49"/>
      <c r="F79" s="49"/>
      <c r="G79" s="49"/>
      <c r="H79" s="49"/>
      <c r="I79" s="49"/>
      <c r="J79" s="50">
        <f>D79+E79+F79+G79+H79+I79</f>
        <v>0</v>
      </c>
      <c r="K79" s="51">
        <f>C79+J79</f>
        <v>0</v>
      </c>
    </row>
    <row r="80" spans="1:11" x14ac:dyDescent="0.25">
      <c r="A80" s="30" t="s">
        <v>158</v>
      </c>
      <c r="B80" s="31" t="s">
        <v>159</v>
      </c>
      <c r="C80" s="50">
        <f>'[1]KV_9.1.2.sz.mell.'!C80</f>
        <v>0</v>
      </c>
      <c r="D80" s="49"/>
      <c r="E80" s="49"/>
      <c r="F80" s="49"/>
      <c r="G80" s="49"/>
      <c r="H80" s="49"/>
      <c r="I80" s="49"/>
      <c r="J80" s="50">
        <f>D80+E80+F80+G80+H80+I80</f>
        <v>0</v>
      </c>
      <c r="K80" s="51">
        <f>C80+J80</f>
        <v>0</v>
      </c>
    </row>
    <row r="81" spans="1:11" ht="15.75" thickBot="1" x14ac:dyDescent="0.3">
      <c r="A81" s="35" t="s">
        <v>160</v>
      </c>
      <c r="B81" s="74" t="s">
        <v>161</v>
      </c>
      <c r="C81" s="50">
        <f>'[1]KV_9.1.2.sz.mell.'!C81</f>
        <v>0</v>
      </c>
      <c r="D81" s="49"/>
      <c r="E81" s="49"/>
      <c r="F81" s="49"/>
      <c r="G81" s="49"/>
      <c r="H81" s="49"/>
      <c r="I81" s="49"/>
      <c r="J81" s="50">
        <f>D81+E81+F81+G81+H81+I81</f>
        <v>0</v>
      </c>
      <c r="K81" s="51">
        <f>C81+J81</f>
        <v>0</v>
      </c>
    </row>
    <row r="82" spans="1:11" ht="15.75" thickBot="1" x14ac:dyDescent="0.3">
      <c r="A82" s="70" t="s">
        <v>162</v>
      </c>
      <c r="B82" s="37" t="s">
        <v>163</v>
      </c>
      <c r="C82" s="21">
        <f>'[1]KV_9.1.2.sz.mell.'!C82</f>
        <v>0</v>
      </c>
      <c r="D82" s="21">
        <f t="shared" ref="D82:K82" si="19">SUM(D83:D86)</f>
        <v>0</v>
      </c>
      <c r="E82" s="21">
        <f t="shared" si="19"/>
        <v>0</v>
      </c>
      <c r="F82" s="21">
        <f t="shared" si="19"/>
        <v>0</v>
      </c>
      <c r="G82" s="21">
        <f t="shared" si="19"/>
        <v>0</v>
      </c>
      <c r="H82" s="21">
        <f t="shared" si="19"/>
        <v>0</v>
      </c>
      <c r="I82" s="21">
        <f t="shared" si="19"/>
        <v>0</v>
      </c>
      <c r="J82" s="21">
        <f t="shared" si="19"/>
        <v>0</v>
      </c>
      <c r="K82" s="22">
        <f t="shared" si="19"/>
        <v>0</v>
      </c>
    </row>
    <row r="83" spans="1:11" x14ac:dyDescent="0.25">
      <c r="A83" s="75" t="s">
        <v>164</v>
      </c>
      <c r="B83" s="24" t="s">
        <v>165</v>
      </c>
      <c r="C83" s="50">
        <f>'[1]KV_9.1.2.sz.mell.'!C83</f>
        <v>0</v>
      </c>
      <c r="D83" s="49"/>
      <c r="E83" s="49"/>
      <c r="F83" s="49"/>
      <c r="G83" s="49"/>
      <c r="H83" s="49"/>
      <c r="I83" s="49"/>
      <c r="J83" s="50">
        <f t="shared" ref="J83:J88" si="20">D83+E83+F83+G83+H83+I83</f>
        <v>0</v>
      </c>
      <c r="K83" s="51">
        <f t="shared" ref="K83:K88" si="21">C83+J83</f>
        <v>0</v>
      </c>
    </row>
    <row r="84" spans="1:11" x14ac:dyDescent="0.25">
      <c r="A84" s="76" t="s">
        <v>166</v>
      </c>
      <c r="B84" s="31" t="s">
        <v>167</v>
      </c>
      <c r="C84" s="50">
        <f>'[1]KV_9.1.2.sz.mell.'!C84</f>
        <v>0</v>
      </c>
      <c r="D84" s="49"/>
      <c r="E84" s="49"/>
      <c r="F84" s="49"/>
      <c r="G84" s="49"/>
      <c r="H84" s="49"/>
      <c r="I84" s="49"/>
      <c r="J84" s="50">
        <f t="shared" si="20"/>
        <v>0</v>
      </c>
      <c r="K84" s="51">
        <f t="shared" si="21"/>
        <v>0</v>
      </c>
    </row>
    <row r="85" spans="1:11" x14ac:dyDescent="0.25">
      <c r="A85" s="76" t="s">
        <v>168</v>
      </c>
      <c r="B85" s="31" t="s">
        <v>169</v>
      </c>
      <c r="C85" s="50">
        <f>'[1]KV_9.1.2.sz.mell.'!C85</f>
        <v>0</v>
      </c>
      <c r="D85" s="49"/>
      <c r="E85" s="49"/>
      <c r="F85" s="49"/>
      <c r="G85" s="49"/>
      <c r="H85" s="49"/>
      <c r="I85" s="49"/>
      <c r="J85" s="50">
        <f t="shared" si="20"/>
        <v>0</v>
      </c>
      <c r="K85" s="51">
        <f t="shared" si="21"/>
        <v>0</v>
      </c>
    </row>
    <row r="86" spans="1:11" ht="15.75" thickBot="1" x14ac:dyDescent="0.3">
      <c r="A86" s="77" t="s">
        <v>170</v>
      </c>
      <c r="B86" s="36" t="s">
        <v>171</v>
      </c>
      <c r="C86" s="50">
        <f>'[1]KV_9.1.2.sz.mell.'!C86</f>
        <v>0</v>
      </c>
      <c r="D86" s="49"/>
      <c r="E86" s="49"/>
      <c r="F86" s="49"/>
      <c r="G86" s="49"/>
      <c r="H86" s="49"/>
      <c r="I86" s="49"/>
      <c r="J86" s="50">
        <f t="shared" si="20"/>
        <v>0</v>
      </c>
      <c r="K86" s="51">
        <f t="shared" si="21"/>
        <v>0</v>
      </c>
    </row>
    <row r="87" spans="1:11" ht="15.75" thickBot="1" x14ac:dyDescent="0.3">
      <c r="A87" s="70" t="s">
        <v>172</v>
      </c>
      <c r="B87" s="37" t="s">
        <v>173</v>
      </c>
      <c r="C87" s="21">
        <f>'[1]KV_9.1.2.sz.mell.'!C87</f>
        <v>0</v>
      </c>
      <c r="D87" s="78"/>
      <c r="E87" s="78"/>
      <c r="F87" s="78"/>
      <c r="G87" s="78"/>
      <c r="H87" s="78"/>
      <c r="I87" s="78"/>
      <c r="J87" s="21">
        <f t="shared" si="20"/>
        <v>0</v>
      </c>
      <c r="K87" s="22">
        <f t="shared" si="21"/>
        <v>0</v>
      </c>
    </row>
    <row r="88" spans="1:11" ht="15.75" thickBot="1" x14ac:dyDescent="0.3">
      <c r="A88" s="70" t="s">
        <v>174</v>
      </c>
      <c r="B88" s="37" t="s">
        <v>175</v>
      </c>
      <c r="C88" s="21">
        <f>'[1]KV_9.1.2.sz.mell.'!C88</f>
        <v>0</v>
      </c>
      <c r="D88" s="78"/>
      <c r="E88" s="78"/>
      <c r="F88" s="78"/>
      <c r="G88" s="78"/>
      <c r="H88" s="78"/>
      <c r="I88" s="78"/>
      <c r="J88" s="21">
        <f t="shared" si="20"/>
        <v>0</v>
      </c>
      <c r="K88" s="22">
        <f t="shared" si="21"/>
        <v>0</v>
      </c>
    </row>
    <row r="89" spans="1:11" ht="15.75" thickBot="1" x14ac:dyDescent="0.3">
      <c r="A89" s="70" t="s">
        <v>176</v>
      </c>
      <c r="B89" s="37" t="s">
        <v>177</v>
      </c>
      <c r="C89" s="45">
        <f>'[1]KV_9.1.2.sz.mell.'!C89</f>
        <v>100000000</v>
      </c>
      <c r="D89" s="45">
        <f t="shared" ref="D89:K89" si="22">+D66+D70+D75+D78+D82+D88+D87</f>
        <v>0</v>
      </c>
      <c r="E89" s="45">
        <f t="shared" si="22"/>
        <v>0</v>
      </c>
      <c r="F89" s="45">
        <f t="shared" si="22"/>
        <v>0</v>
      </c>
      <c r="G89" s="45">
        <f t="shared" si="22"/>
        <v>0</v>
      </c>
      <c r="H89" s="45">
        <f t="shared" si="22"/>
        <v>0</v>
      </c>
      <c r="I89" s="45">
        <f t="shared" si="22"/>
        <v>0</v>
      </c>
      <c r="J89" s="45">
        <f t="shared" si="22"/>
        <v>0</v>
      </c>
      <c r="K89" s="46">
        <f t="shared" si="22"/>
        <v>100000000</v>
      </c>
    </row>
    <row r="90" spans="1:11" ht="15.75" thickBot="1" x14ac:dyDescent="0.3">
      <c r="A90" s="79" t="s">
        <v>178</v>
      </c>
      <c r="B90" s="80" t="s">
        <v>179</v>
      </c>
      <c r="C90" s="45">
        <f>'[1]KV_9.1.2.sz.mell.'!C90</f>
        <v>107000000</v>
      </c>
      <c r="D90" s="45">
        <f t="shared" ref="D90:K90" si="23">+D65+D89</f>
        <v>964000</v>
      </c>
      <c r="E90" s="45">
        <f t="shared" si="23"/>
        <v>0</v>
      </c>
      <c r="F90" s="45">
        <f t="shared" si="23"/>
        <v>0</v>
      </c>
      <c r="G90" s="45">
        <f t="shared" si="23"/>
        <v>0</v>
      </c>
      <c r="H90" s="45">
        <f t="shared" si="23"/>
        <v>0</v>
      </c>
      <c r="I90" s="45">
        <f t="shared" si="23"/>
        <v>0</v>
      </c>
      <c r="J90" s="45">
        <f t="shared" si="23"/>
        <v>964000</v>
      </c>
      <c r="K90" s="46">
        <f t="shared" si="23"/>
        <v>107964000</v>
      </c>
    </row>
    <row r="91" spans="1:11" ht="15.75" thickBot="1" x14ac:dyDescent="0.3">
      <c r="A91" s="81"/>
      <c r="B91" s="82"/>
      <c r="C91" s="83"/>
      <c r="D91" s="83"/>
      <c r="E91" s="83"/>
      <c r="F91" s="83"/>
      <c r="G91" s="83"/>
      <c r="H91" s="84"/>
      <c r="I91" s="84"/>
      <c r="J91" s="84"/>
      <c r="K91" s="84"/>
    </row>
    <row r="92" spans="1:11" ht="15.75" thickBot="1" x14ac:dyDescent="0.3">
      <c r="A92" s="251" t="s">
        <v>180</v>
      </c>
      <c r="B92" s="252"/>
      <c r="C92" s="252"/>
      <c r="D92" s="252"/>
      <c r="E92" s="252"/>
      <c r="F92" s="252"/>
      <c r="G92" s="252"/>
      <c r="H92" s="252"/>
      <c r="I92" s="252"/>
      <c r="J92" s="252"/>
      <c r="K92" s="253"/>
    </row>
    <row r="93" spans="1:11" ht="15.75" thickBot="1" x14ac:dyDescent="0.3">
      <c r="A93" s="85" t="s">
        <v>21</v>
      </c>
      <c r="B93" s="86" t="s">
        <v>181</v>
      </c>
      <c r="C93" s="87">
        <f>'[1]KV_9.1.2.sz.mell.'!C93</f>
        <v>92000000</v>
      </c>
      <c r="D93" s="87">
        <f t="shared" ref="D93:K93" si="24">+D94+D95+D96+D97+D98+D111</f>
        <v>964000</v>
      </c>
      <c r="E93" s="87">
        <f t="shared" si="24"/>
        <v>0</v>
      </c>
      <c r="F93" s="87">
        <f t="shared" si="24"/>
        <v>0</v>
      </c>
      <c r="G93" s="87">
        <f t="shared" si="24"/>
        <v>0</v>
      </c>
      <c r="H93" s="87">
        <f t="shared" si="24"/>
        <v>0</v>
      </c>
      <c r="I93" s="88">
        <f t="shared" si="24"/>
        <v>0</v>
      </c>
      <c r="J93" s="88">
        <f t="shared" si="24"/>
        <v>964000</v>
      </c>
      <c r="K93" s="89">
        <f t="shared" si="24"/>
        <v>92964000</v>
      </c>
    </row>
    <row r="94" spans="1:11" x14ac:dyDescent="0.25">
      <c r="A94" s="90" t="s">
        <v>23</v>
      </c>
      <c r="B94" s="91" t="s">
        <v>182</v>
      </c>
      <c r="C94" s="92">
        <f>'[1]KV_9.1.2.sz.mell.'!C94</f>
        <v>42887000</v>
      </c>
      <c r="D94" s="93"/>
      <c r="E94" s="93"/>
      <c r="F94" s="93"/>
      <c r="G94" s="93"/>
      <c r="H94" s="93"/>
      <c r="I94" s="94"/>
      <c r="J94" s="95">
        <f t="shared" ref="J94:J113" si="25">D94+E94+F94+G94+H94+I94</f>
        <v>0</v>
      </c>
      <c r="K94" s="96">
        <f t="shared" ref="K94:K113" si="26">C94+J94</f>
        <v>42887000</v>
      </c>
    </row>
    <row r="95" spans="1:11" x14ac:dyDescent="0.25">
      <c r="A95" s="30" t="s">
        <v>25</v>
      </c>
      <c r="B95" s="97" t="s">
        <v>183</v>
      </c>
      <c r="C95" s="38">
        <f>'[1]KV_9.1.2.sz.mell.'!C95</f>
        <v>6648000</v>
      </c>
      <c r="D95" s="34"/>
      <c r="E95" s="34"/>
      <c r="F95" s="34"/>
      <c r="G95" s="34"/>
      <c r="H95" s="34"/>
      <c r="I95" s="34"/>
      <c r="J95" s="38">
        <f t="shared" si="25"/>
        <v>0</v>
      </c>
      <c r="K95" s="39">
        <f t="shared" si="26"/>
        <v>6648000</v>
      </c>
    </row>
    <row r="96" spans="1:11" x14ac:dyDescent="0.25">
      <c r="A96" s="30" t="s">
        <v>27</v>
      </c>
      <c r="B96" s="97" t="s">
        <v>184</v>
      </c>
      <c r="C96" s="43">
        <f>'[1]KV_9.1.2.sz.mell.'!C96</f>
        <v>12015000</v>
      </c>
      <c r="D96" s="42">
        <v>964000</v>
      </c>
      <c r="E96" s="42"/>
      <c r="F96" s="42"/>
      <c r="G96" s="42"/>
      <c r="H96" s="34"/>
      <c r="I96" s="42"/>
      <c r="J96" s="43">
        <f t="shared" si="25"/>
        <v>964000</v>
      </c>
      <c r="K96" s="44">
        <f t="shared" si="26"/>
        <v>12979000</v>
      </c>
    </row>
    <row r="97" spans="1:11" x14ac:dyDescent="0.25">
      <c r="A97" s="30" t="s">
        <v>29</v>
      </c>
      <c r="B97" s="98" t="s">
        <v>185</v>
      </c>
      <c r="C97" s="43">
        <f>'[1]KV_9.1.2.sz.mell.'!C97</f>
        <v>17000000</v>
      </c>
      <c r="D97" s="42"/>
      <c r="E97" s="42"/>
      <c r="F97" s="42"/>
      <c r="G97" s="42"/>
      <c r="H97" s="42"/>
      <c r="I97" s="42"/>
      <c r="J97" s="43">
        <f t="shared" si="25"/>
        <v>0</v>
      </c>
      <c r="K97" s="44">
        <f t="shared" si="26"/>
        <v>17000000</v>
      </c>
    </row>
    <row r="98" spans="1:11" x14ac:dyDescent="0.25">
      <c r="A98" s="30" t="s">
        <v>186</v>
      </c>
      <c r="B98" s="99" t="s">
        <v>187</v>
      </c>
      <c r="C98" s="43">
        <f>'[1]KV_9.1.2.sz.mell.'!C98</f>
        <v>13450000</v>
      </c>
      <c r="D98" s="42"/>
      <c r="E98" s="42"/>
      <c r="F98" s="42"/>
      <c r="G98" s="42"/>
      <c r="H98" s="42"/>
      <c r="I98" s="42"/>
      <c r="J98" s="43">
        <f t="shared" si="25"/>
        <v>0</v>
      </c>
      <c r="K98" s="44">
        <f t="shared" si="26"/>
        <v>13450000</v>
      </c>
    </row>
    <row r="99" spans="1:11" x14ac:dyDescent="0.25">
      <c r="A99" s="30" t="s">
        <v>33</v>
      </c>
      <c r="B99" s="97" t="s">
        <v>188</v>
      </c>
      <c r="C99" s="43">
        <f>'[1]KV_9.1.2.sz.mell.'!C99</f>
        <v>0</v>
      </c>
      <c r="D99" s="42"/>
      <c r="E99" s="42"/>
      <c r="F99" s="42"/>
      <c r="G99" s="42"/>
      <c r="H99" s="42"/>
      <c r="I99" s="42"/>
      <c r="J99" s="43">
        <f t="shared" si="25"/>
        <v>0</v>
      </c>
      <c r="K99" s="44">
        <f t="shared" si="26"/>
        <v>0</v>
      </c>
    </row>
    <row r="100" spans="1:11" x14ac:dyDescent="0.25">
      <c r="A100" s="30" t="s">
        <v>189</v>
      </c>
      <c r="B100" s="100" t="s">
        <v>190</v>
      </c>
      <c r="C100" s="43">
        <f>'[1]KV_9.1.2.sz.mell.'!C100</f>
        <v>0</v>
      </c>
      <c r="D100" s="42"/>
      <c r="E100" s="42"/>
      <c r="F100" s="42"/>
      <c r="G100" s="42"/>
      <c r="H100" s="42"/>
      <c r="I100" s="42"/>
      <c r="J100" s="43">
        <f t="shared" si="25"/>
        <v>0</v>
      </c>
      <c r="K100" s="44">
        <f t="shared" si="26"/>
        <v>0</v>
      </c>
    </row>
    <row r="101" spans="1:11" x14ac:dyDescent="0.25">
      <c r="A101" s="30" t="s">
        <v>191</v>
      </c>
      <c r="B101" s="100" t="s">
        <v>192</v>
      </c>
      <c r="C101" s="43">
        <f>'[1]KV_9.1.2.sz.mell.'!C101</f>
        <v>0</v>
      </c>
      <c r="D101" s="42"/>
      <c r="E101" s="42"/>
      <c r="F101" s="42"/>
      <c r="G101" s="42"/>
      <c r="H101" s="42"/>
      <c r="I101" s="42"/>
      <c r="J101" s="43">
        <f t="shared" si="25"/>
        <v>0</v>
      </c>
      <c r="K101" s="44">
        <f t="shared" si="26"/>
        <v>0</v>
      </c>
    </row>
    <row r="102" spans="1:11" x14ac:dyDescent="0.25">
      <c r="A102" s="30" t="s">
        <v>193</v>
      </c>
      <c r="B102" s="100" t="s">
        <v>194</v>
      </c>
      <c r="C102" s="43">
        <f>'[1]KV_9.1.2.sz.mell.'!C102</f>
        <v>0</v>
      </c>
      <c r="D102" s="42"/>
      <c r="E102" s="42"/>
      <c r="F102" s="42"/>
      <c r="G102" s="42"/>
      <c r="H102" s="42"/>
      <c r="I102" s="42"/>
      <c r="J102" s="43">
        <f t="shared" si="25"/>
        <v>0</v>
      </c>
      <c r="K102" s="44">
        <f t="shared" si="26"/>
        <v>0</v>
      </c>
    </row>
    <row r="103" spans="1:11" x14ac:dyDescent="0.25">
      <c r="A103" s="30" t="s">
        <v>195</v>
      </c>
      <c r="B103" s="101" t="s">
        <v>196</v>
      </c>
      <c r="C103" s="43">
        <f>'[1]KV_9.1.2.sz.mell.'!C103</f>
        <v>0</v>
      </c>
      <c r="D103" s="42"/>
      <c r="E103" s="42"/>
      <c r="F103" s="42"/>
      <c r="G103" s="42"/>
      <c r="H103" s="42"/>
      <c r="I103" s="42"/>
      <c r="J103" s="43">
        <f t="shared" si="25"/>
        <v>0</v>
      </c>
      <c r="K103" s="44">
        <f t="shared" si="26"/>
        <v>0</v>
      </c>
    </row>
    <row r="104" spans="1:11" ht="22.5" x14ac:dyDescent="0.25">
      <c r="A104" s="30" t="s">
        <v>197</v>
      </c>
      <c r="B104" s="101" t="s">
        <v>198</v>
      </c>
      <c r="C104" s="43">
        <f>'[1]KV_9.1.2.sz.mell.'!C104</f>
        <v>0</v>
      </c>
      <c r="D104" s="42"/>
      <c r="E104" s="42"/>
      <c r="F104" s="42"/>
      <c r="G104" s="42"/>
      <c r="H104" s="42"/>
      <c r="I104" s="42"/>
      <c r="J104" s="43">
        <f t="shared" si="25"/>
        <v>0</v>
      </c>
      <c r="K104" s="44">
        <f t="shared" si="26"/>
        <v>0</v>
      </c>
    </row>
    <row r="105" spans="1:11" x14ac:dyDescent="0.25">
      <c r="A105" s="30" t="s">
        <v>199</v>
      </c>
      <c r="B105" s="100" t="s">
        <v>200</v>
      </c>
      <c r="C105" s="43">
        <f>'[1]KV_9.1.2.sz.mell.'!C105</f>
        <v>0</v>
      </c>
      <c r="D105" s="42"/>
      <c r="E105" s="42"/>
      <c r="F105" s="42"/>
      <c r="G105" s="42"/>
      <c r="H105" s="42"/>
      <c r="I105" s="42"/>
      <c r="J105" s="43">
        <f t="shared" si="25"/>
        <v>0</v>
      </c>
      <c r="K105" s="44">
        <f t="shared" si="26"/>
        <v>0</v>
      </c>
    </row>
    <row r="106" spans="1:11" x14ac:dyDescent="0.25">
      <c r="A106" s="30" t="s">
        <v>201</v>
      </c>
      <c r="B106" s="100" t="s">
        <v>202</v>
      </c>
      <c r="C106" s="43">
        <f>'[1]KV_9.1.2.sz.mell.'!C106</f>
        <v>0</v>
      </c>
      <c r="D106" s="42"/>
      <c r="E106" s="42"/>
      <c r="F106" s="42"/>
      <c r="G106" s="42"/>
      <c r="H106" s="42"/>
      <c r="I106" s="42"/>
      <c r="J106" s="43">
        <f t="shared" si="25"/>
        <v>0</v>
      </c>
      <c r="K106" s="44">
        <f t="shared" si="26"/>
        <v>0</v>
      </c>
    </row>
    <row r="107" spans="1:11" ht="22.5" x14ac:dyDescent="0.25">
      <c r="A107" s="30" t="s">
        <v>203</v>
      </c>
      <c r="B107" s="101" t="s">
        <v>204</v>
      </c>
      <c r="C107" s="43">
        <f>'[1]KV_9.1.2.sz.mell.'!C107</f>
        <v>0</v>
      </c>
      <c r="D107" s="42"/>
      <c r="E107" s="42"/>
      <c r="F107" s="42"/>
      <c r="G107" s="42"/>
      <c r="H107" s="42"/>
      <c r="I107" s="42"/>
      <c r="J107" s="43">
        <f t="shared" si="25"/>
        <v>0</v>
      </c>
      <c r="K107" s="44">
        <f t="shared" si="26"/>
        <v>0</v>
      </c>
    </row>
    <row r="108" spans="1:11" x14ac:dyDescent="0.25">
      <c r="A108" s="102" t="s">
        <v>205</v>
      </c>
      <c r="B108" s="103" t="s">
        <v>206</v>
      </c>
      <c r="C108" s="43">
        <f>'[1]KV_9.1.2.sz.mell.'!C108</f>
        <v>0</v>
      </c>
      <c r="D108" s="42"/>
      <c r="E108" s="42"/>
      <c r="F108" s="42"/>
      <c r="G108" s="42"/>
      <c r="H108" s="42"/>
      <c r="I108" s="42"/>
      <c r="J108" s="43">
        <f t="shared" si="25"/>
        <v>0</v>
      </c>
      <c r="K108" s="44">
        <f t="shared" si="26"/>
        <v>0</v>
      </c>
    </row>
    <row r="109" spans="1:11" x14ac:dyDescent="0.25">
      <c r="A109" s="30" t="s">
        <v>207</v>
      </c>
      <c r="B109" s="103" t="s">
        <v>208</v>
      </c>
      <c r="C109" s="43">
        <f>'[1]KV_9.1.2.sz.mell.'!C109</f>
        <v>0</v>
      </c>
      <c r="D109" s="42"/>
      <c r="E109" s="42"/>
      <c r="F109" s="42"/>
      <c r="G109" s="42"/>
      <c r="H109" s="42"/>
      <c r="I109" s="42"/>
      <c r="J109" s="43">
        <f t="shared" si="25"/>
        <v>0</v>
      </c>
      <c r="K109" s="44">
        <f t="shared" si="26"/>
        <v>0</v>
      </c>
    </row>
    <row r="110" spans="1:11" x14ac:dyDescent="0.25">
      <c r="A110" s="30" t="s">
        <v>209</v>
      </c>
      <c r="B110" s="101" t="s">
        <v>210</v>
      </c>
      <c r="C110" s="38">
        <f>'[1]KV_9.1.2.sz.mell.'!C110</f>
        <v>13450000</v>
      </c>
      <c r="D110" s="34"/>
      <c r="E110" s="34"/>
      <c r="F110" s="34"/>
      <c r="G110" s="34"/>
      <c r="H110" s="34"/>
      <c r="I110" s="34"/>
      <c r="J110" s="38">
        <f t="shared" si="25"/>
        <v>0</v>
      </c>
      <c r="K110" s="39">
        <f t="shared" si="26"/>
        <v>13450000</v>
      </c>
    </row>
    <row r="111" spans="1:11" x14ac:dyDescent="0.25">
      <c r="A111" s="30" t="s">
        <v>211</v>
      </c>
      <c r="B111" s="98" t="s">
        <v>212</v>
      </c>
      <c r="C111" s="38">
        <f>'[1]KV_9.1.2.sz.mell.'!C111</f>
        <v>0</v>
      </c>
      <c r="D111" s="34"/>
      <c r="E111" s="34"/>
      <c r="F111" s="34"/>
      <c r="G111" s="34"/>
      <c r="H111" s="34"/>
      <c r="I111" s="34"/>
      <c r="J111" s="38">
        <f t="shared" si="25"/>
        <v>0</v>
      </c>
      <c r="K111" s="39">
        <f t="shared" si="26"/>
        <v>0</v>
      </c>
    </row>
    <row r="112" spans="1:11" x14ac:dyDescent="0.25">
      <c r="A112" s="35" t="s">
        <v>213</v>
      </c>
      <c r="B112" s="97" t="s">
        <v>214</v>
      </c>
      <c r="C112" s="43">
        <f>'[1]KV_9.1.2.sz.mell.'!C112</f>
        <v>0</v>
      </c>
      <c r="D112" s="42"/>
      <c r="E112" s="42"/>
      <c r="F112" s="42"/>
      <c r="G112" s="42"/>
      <c r="H112" s="42"/>
      <c r="I112" s="42"/>
      <c r="J112" s="43">
        <f t="shared" si="25"/>
        <v>0</v>
      </c>
      <c r="K112" s="44">
        <f t="shared" si="26"/>
        <v>0</v>
      </c>
    </row>
    <row r="113" spans="1:11" ht="15.75" thickBot="1" x14ac:dyDescent="0.3">
      <c r="A113" s="62" t="s">
        <v>215</v>
      </c>
      <c r="B113" s="104" t="s">
        <v>216</v>
      </c>
      <c r="C113" s="105">
        <f>'[1]KV_9.1.2.sz.mell.'!C113</f>
        <v>0</v>
      </c>
      <c r="D113" s="106"/>
      <c r="E113" s="106"/>
      <c r="F113" s="106"/>
      <c r="G113" s="106"/>
      <c r="H113" s="106"/>
      <c r="I113" s="106"/>
      <c r="J113" s="105">
        <f t="shared" si="25"/>
        <v>0</v>
      </c>
      <c r="K113" s="107">
        <f t="shared" si="26"/>
        <v>0</v>
      </c>
    </row>
    <row r="114" spans="1:11" ht="15.75" thickBot="1" x14ac:dyDescent="0.3">
      <c r="A114" s="18" t="s">
        <v>35</v>
      </c>
      <c r="B114" s="108" t="s">
        <v>217</v>
      </c>
      <c r="C114" s="21">
        <f>'[1]KV_9.1.2.sz.mell.'!C114</f>
        <v>15000000</v>
      </c>
      <c r="D114" s="21">
        <f t="shared" ref="D114:K114" si="27">+D115+D117+D119</f>
        <v>0</v>
      </c>
      <c r="E114" s="21">
        <f t="shared" si="27"/>
        <v>0</v>
      </c>
      <c r="F114" s="21">
        <f t="shared" si="27"/>
        <v>0</v>
      </c>
      <c r="G114" s="21">
        <f t="shared" si="27"/>
        <v>0</v>
      </c>
      <c r="H114" s="21">
        <f t="shared" si="27"/>
        <v>0</v>
      </c>
      <c r="I114" s="21">
        <f t="shared" si="27"/>
        <v>0</v>
      </c>
      <c r="J114" s="21">
        <f t="shared" si="27"/>
        <v>0</v>
      </c>
      <c r="K114" s="22">
        <f t="shared" si="27"/>
        <v>15000000</v>
      </c>
    </row>
    <row r="115" spans="1:11" x14ac:dyDescent="0.25">
      <c r="A115" s="23" t="s">
        <v>37</v>
      </c>
      <c r="B115" s="97" t="s">
        <v>218</v>
      </c>
      <c r="C115" s="28">
        <f>'[1]KV_9.1.2.sz.mell.'!C115</f>
        <v>0</v>
      </c>
      <c r="D115" s="27"/>
      <c r="E115" s="27"/>
      <c r="F115" s="27"/>
      <c r="G115" s="27"/>
      <c r="H115" s="27"/>
      <c r="I115" s="27"/>
      <c r="J115" s="28">
        <f t="shared" ref="J115:J127" si="28">D115+E115+F115+G115+H115+I115</f>
        <v>0</v>
      </c>
      <c r="K115" s="29">
        <f t="shared" ref="K115:K127" si="29">C115+J115</f>
        <v>0</v>
      </c>
    </row>
    <row r="116" spans="1:11" x14ac:dyDescent="0.25">
      <c r="A116" s="23" t="s">
        <v>39</v>
      </c>
      <c r="B116" s="109" t="s">
        <v>219</v>
      </c>
      <c r="C116" s="28">
        <f>'[1]KV_9.1.2.sz.mell.'!C116</f>
        <v>0</v>
      </c>
      <c r="D116" s="27"/>
      <c r="E116" s="27"/>
      <c r="F116" s="27"/>
      <c r="G116" s="27"/>
      <c r="H116" s="27"/>
      <c r="I116" s="27"/>
      <c r="J116" s="28">
        <f t="shared" si="28"/>
        <v>0</v>
      </c>
      <c r="K116" s="29">
        <f t="shared" si="29"/>
        <v>0</v>
      </c>
    </row>
    <row r="117" spans="1:11" x14ac:dyDescent="0.25">
      <c r="A117" s="23" t="s">
        <v>41</v>
      </c>
      <c r="B117" s="109" t="s">
        <v>220</v>
      </c>
      <c r="C117" s="38">
        <f>'[1]KV_9.1.2.sz.mell.'!C117</f>
        <v>0</v>
      </c>
      <c r="D117" s="34"/>
      <c r="E117" s="34"/>
      <c r="F117" s="34"/>
      <c r="G117" s="34"/>
      <c r="H117" s="34"/>
      <c r="I117" s="34"/>
      <c r="J117" s="38">
        <f t="shared" si="28"/>
        <v>0</v>
      </c>
      <c r="K117" s="39">
        <f t="shared" si="29"/>
        <v>0</v>
      </c>
    </row>
    <row r="118" spans="1:11" x14ac:dyDescent="0.25">
      <c r="A118" s="23" t="s">
        <v>43</v>
      </c>
      <c r="B118" s="109" t="s">
        <v>221</v>
      </c>
      <c r="C118" s="38">
        <f>'[1]KV_9.1.2.sz.mell.'!C118</f>
        <v>0</v>
      </c>
      <c r="D118" s="34"/>
      <c r="E118" s="34"/>
      <c r="F118" s="34"/>
      <c r="G118" s="34"/>
      <c r="H118" s="34"/>
      <c r="I118" s="34"/>
      <c r="J118" s="38">
        <f t="shared" si="28"/>
        <v>0</v>
      </c>
      <c r="K118" s="39">
        <f t="shared" si="29"/>
        <v>0</v>
      </c>
    </row>
    <row r="119" spans="1:11" x14ac:dyDescent="0.25">
      <c r="A119" s="23" t="s">
        <v>45</v>
      </c>
      <c r="B119" s="110" t="s">
        <v>222</v>
      </c>
      <c r="C119" s="38">
        <f>'[1]KV_9.1.2.sz.mell.'!C119</f>
        <v>15000000</v>
      </c>
      <c r="D119" s="34"/>
      <c r="E119" s="34"/>
      <c r="F119" s="34"/>
      <c r="G119" s="34"/>
      <c r="H119" s="34"/>
      <c r="I119" s="34"/>
      <c r="J119" s="38">
        <f t="shared" si="28"/>
        <v>0</v>
      </c>
      <c r="K119" s="39">
        <f t="shared" si="29"/>
        <v>15000000</v>
      </c>
    </row>
    <row r="120" spans="1:11" x14ac:dyDescent="0.25">
      <c r="A120" s="23" t="s">
        <v>47</v>
      </c>
      <c r="B120" s="111" t="s">
        <v>223</v>
      </c>
      <c r="C120" s="38">
        <f>'[1]KV_9.1.2.sz.mell.'!C120</f>
        <v>0</v>
      </c>
      <c r="D120" s="34"/>
      <c r="E120" s="34"/>
      <c r="F120" s="34"/>
      <c r="G120" s="34"/>
      <c r="H120" s="34"/>
      <c r="I120" s="34"/>
      <c r="J120" s="38">
        <f t="shared" si="28"/>
        <v>0</v>
      </c>
      <c r="K120" s="39">
        <f t="shared" si="29"/>
        <v>0</v>
      </c>
    </row>
    <row r="121" spans="1:11" ht="22.5" x14ac:dyDescent="0.25">
      <c r="A121" s="23" t="s">
        <v>224</v>
      </c>
      <c r="B121" s="112" t="s">
        <v>225</v>
      </c>
      <c r="C121" s="38">
        <f>'[1]KV_9.1.2.sz.mell.'!C121</f>
        <v>0</v>
      </c>
      <c r="D121" s="34"/>
      <c r="E121" s="34"/>
      <c r="F121" s="34"/>
      <c r="G121" s="34"/>
      <c r="H121" s="34"/>
      <c r="I121" s="34"/>
      <c r="J121" s="38">
        <f t="shared" si="28"/>
        <v>0</v>
      </c>
      <c r="K121" s="39">
        <f t="shared" si="29"/>
        <v>0</v>
      </c>
    </row>
    <row r="122" spans="1:11" ht="22.5" x14ac:dyDescent="0.25">
      <c r="A122" s="23" t="s">
        <v>226</v>
      </c>
      <c r="B122" s="101" t="s">
        <v>198</v>
      </c>
      <c r="C122" s="38">
        <f>'[1]KV_9.1.2.sz.mell.'!C122</f>
        <v>0</v>
      </c>
      <c r="D122" s="34"/>
      <c r="E122" s="34"/>
      <c r="F122" s="34"/>
      <c r="G122" s="34"/>
      <c r="H122" s="34"/>
      <c r="I122" s="34"/>
      <c r="J122" s="38">
        <f t="shared" si="28"/>
        <v>0</v>
      </c>
      <c r="K122" s="39">
        <f t="shared" si="29"/>
        <v>0</v>
      </c>
    </row>
    <row r="123" spans="1:11" x14ac:dyDescent="0.25">
      <c r="A123" s="23" t="s">
        <v>227</v>
      </c>
      <c r="B123" s="101" t="s">
        <v>228</v>
      </c>
      <c r="C123" s="38">
        <f>'[1]KV_9.1.2.sz.mell.'!C123</f>
        <v>0</v>
      </c>
      <c r="D123" s="34"/>
      <c r="E123" s="34"/>
      <c r="F123" s="34"/>
      <c r="G123" s="34"/>
      <c r="H123" s="34"/>
      <c r="I123" s="34"/>
      <c r="J123" s="38">
        <f t="shared" si="28"/>
        <v>0</v>
      </c>
      <c r="K123" s="39">
        <f t="shared" si="29"/>
        <v>0</v>
      </c>
    </row>
    <row r="124" spans="1:11" x14ac:dyDescent="0.25">
      <c r="A124" s="23" t="s">
        <v>229</v>
      </c>
      <c r="B124" s="101" t="s">
        <v>230</v>
      </c>
      <c r="C124" s="38">
        <f>'[1]KV_9.1.2.sz.mell.'!C124</f>
        <v>0</v>
      </c>
      <c r="D124" s="34"/>
      <c r="E124" s="34"/>
      <c r="F124" s="34"/>
      <c r="G124" s="34"/>
      <c r="H124" s="34"/>
      <c r="I124" s="34"/>
      <c r="J124" s="38">
        <f t="shared" si="28"/>
        <v>0</v>
      </c>
      <c r="K124" s="39">
        <f t="shared" si="29"/>
        <v>0</v>
      </c>
    </row>
    <row r="125" spans="1:11" ht="22.5" x14ac:dyDescent="0.25">
      <c r="A125" s="23" t="s">
        <v>231</v>
      </c>
      <c r="B125" s="101" t="s">
        <v>204</v>
      </c>
      <c r="C125" s="38">
        <f>'[1]KV_9.1.2.sz.mell.'!C125</f>
        <v>0</v>
      </c>
      <c r="D125" s="34"/>
      <c r="E125" s="34"/>
      <c r="F125" s="34"/>
      <c r="G125" s="34"/>
      <c r="H125" s="34"/>
      <c r="I125" s="34"/>
      <c r="J125" s="38">
        <f t="shared" si="28"/>
        <v>0</v>
      </c>
      <c r="K125" s="39">
        <f t="shared" si="29"/>
        <v>0</v>
      </c>
    </row>
    <row r="126" spans="1:11" x14ac:dyDescent="0.25">
      <c r="A126" s="23" t="s">
        <v>232</v>
      </c>
      <c r="B126" s="101" t="s">
        <v>233</v>
      </c>
      <c r="C126" s="38">
        <f>'[1]KV_9.1.2.sz.mell.'!C126</f>
        <v>0</v>
      </c>
      <c r="D126" s="34"/>
      <c r="E126" s="34"/>
      <c r="F126" s="34"/>
      <c r="G126" s="34"/>
      <c r="H126" s="34"/>
      <c r="I126" s="34"/>
      <c r="J126" s="38">
        <f t="shared" si="28"/>
        <v>0</v>
      </c>
      <c r="K126" s="39">
        <f t="shared" si="29"/>
        <v>0</v>
      </c>
    </row>
    <row r="127" spans="1:11" ht="23.25" thickBot="1" x14ac:dyDescent="0.3">
      <c r="A127" s="102" t="s">
        <v>234</v>
      </c>
      <c r="B127" s="101" t="s">
        <v>235</v>
      </c>
      <c r="C127" s="43">
        <f>'[1]KV_9.1.2.sz.mell.'!C127</f>
        <v>0</v>
      </c>
      <c r="D127" s="42"/>
      <c r="E127" s="42"/>
      <c r="F127" s="42"/>
      <c r="G127" s="42"/>
      <c r="H127" s="42"/>
      <c r="I127" s="42"/>
      <c r="J127" s="43">
        <f t="shared" si="28"/>
        <v>0</v>
      </c>
      <c r="K127" s="44">
        <f t="shared" si="29"/>
        <v>0</v>
      </c>
    </row>
    <row r="128" spans="1:11" ht="15.75" thickBot="1" x14ac:dyDescent="0.3">
      <c r="A128" s="18" t="s">
        <v>49</v>
      </c>
      <c r="B128" s="113" t="s">
        <v>236</v>
      </c>
      <c r="C128" s="21">
        <f>'[1]KV_9.1.2.sz.mell.'!C128</f>
        <v>107000000</v>
      </c>
      <c r="D128" s="21">
        <f t="shared" ref="D128:K128" si="30">+D93+D114</f>
        <v>964000</v>
      </c>
      <c r="E128" s="21">
        <f t="shared" si="30"/>
        <v>0</v>
      </c>
      <c r="F128" s="21">
        <f t="shared" si="30"/>
        <v>0</v>
      </c>
      <c r="G128" s="21">
        <f t="shared" si="30"/>
        <v>0</v>
      </c>
      <c r="H128" s="21">
        <f t="shared" si="30"/>
        <v>0</v>
      </c>
      <c r="I128" s="21">
        <f t="shared" si="30"/>
        <v>0</v>
      </c>
      <c r="J128" s="21">
        <f t="shared" si="30"/>
        <v>964000</v>
      </c>
      <c r="K128" s="22">
        <f t="shared" si="30"/>
        <v>107964000</v>
      </c>
    </row>
    <row r="129" spans="1:11" ht="15.75" thickBot="1" x14ac:dyDescent="0.3">
      <c r="A129" s="18" t="s">
        <v>237</v>
      </c>
      <c r="B129" s="113" t="s">
        <v>238</v>
      </c>
      <c r="C129" s="21">
        <f>'[1]KV_9.1.2.sz.mell.'!C129</f>
        <v>0</v>
      </c>
      <c r="D129" s="21">
        <f t="shared" ref="D129:K129" si="31">+D130+D131+D132</f>
        <v>0</v>
      </c>
      <c r="E129" s="21">
        <f t="shared" si="31"/>
        <v>0</v>
      </c>
      <c r="F129" s="21">
        <f t="shared" si="31"/>
        <v>0</v>
      </c>
      <c r="G129" s="21">
        <f t="shared" si="31"/>
        <v>0</v>
      </c>
      <c r="H129" s="21">
        <f t="shared" si="31"/>
        <v>0</v>
      </c>
      <c r="I129" s="21">
        <f t="shared" si="31"/>
        <v>0</v>
      </c>
      <c r="J129" s="21">
        <f t="shared" si="31"/>
        <v>0</v>
      </c>
      <c r="K129" s="22">
        <f t="shared" si="31"/>
        <v>0</v>
      </c>
    </row>
    <row r="130" spans="1:11" x14ac:dyDescent="0.25">
      <c r="A130" s="23" t="s">
        <v>65</v>
      </c>
      <c r="B130" s="114" t="s">
        <v>239</v>
      </c>
      <c r="C130" s="38">
        <f>'[1]KV_9.1.2.sz.mell.'!C130</f>
        <v>0</v>
      </c>
      <c r="D130" s="34"/>
      <c r="E130" s="34"/>
      <c r="F130" s="34"/>
      <c r="G130" s="34"/>
      <c r="H130" s="34"/>
      <c r="I130" s="34"/>
      <c r="J130" s="38">
        <f>D130+E130+F130+G130+H130+I130</f>
        <v>0</v>
      </c>
      <c r="K130" s="39">
        <f>C130+J130</f>
        <v>0</v>
      </c>
    </row>
    <row r="131" spans="1:11" x14ac:dyDescent="0.25">
      <c r="A131" s="23" t="s">
        <v>66</v>
      </c>
      <c r="B131" s="114" t="s">
        <v>240</v>
      </c>
      <c r="C131" s="38">
        <f>'[1]KV_9.1.2.sz.mell.'!C131</f>
        <v>0</v>
      </c>
      <c r="D131" s="34"/>
      <c r="E131" s="34"/>
      <c r="F131" s="34"/>
      <c r="G131" s="34"/>
      <c r="H131" s="34"/>
      <c r="I131" s="34"/>
      <c r="J131" s="38">
        <f>D131+E131+F131+G131+H131+I131</f>
        <v>0</v>
      </c>
      <c r="K131" s="39">
        <f>C131+J131</f>
        <v>0</v>
      </c>
    </row>
    <row r="132" spans="1:11" ht="15.75" thickBot="1" x14ac:dyDescent="0.3">
      <c r="A132" s="102" t="s">
        <v>67</v>
      </c>
      <c r="B132" s="115" t="s">
        <v>241</v>
      </c>
      <c r="C132" s="38">
        <f>'[1]KV_9.1.2.sz.mell.'!C132</f>
        <v>0</v>
      </c>
      <c r="D132" s="34"/>
      <c r="E132" s="34"/>
      <c r="F132" s="34"/>
      <c r="G132" s="34"/>
      <c r="H132" s="34"/>
      <c r="I132" s="34"/>
      <c r="J132" s="38">
        <f>D132+E132+F132+G132+H132+I132</f>
        <v>0</v>
      </c>
      <c r="K132" s="39">
        <f>C132+J132</f>
        <v>0</v>
      </c>
    </row>
    <row r="133" spans="1:11" ht="15.75" thickBot="1" x14ac:dyDescent="0.3">
      <c r="A133" s="18" t="s">
        <v>72</v>
      </c>
      <c r="B133" s="113" t="s">
        <v>242</v>
      </c>
      <c r="C133" s="21">
        <f>'[1]KV_9.1.2.sz.mell.'!C133</f>
        <v>0</v>
      </c>
      <c r="D133" s="21">
        <f t="shared" ref="D133:K133" si="32">+D134+D135+D136+D137+D138+D139</f>
        <v>0</v>
      </c>
      <c r="E133" s="21">
        <f t="shared" si="32"/>
        <v>0</v>
      </c>
      <c r="F133" s="21">
        <f t="shared" si="32"/>
        <v>0</v>
      </c>
      <c r="G133" s="21">
        <f t="shared" si="32"/>
        <v>0</v>
      </c>
      <c r="H133" s="21">
        <f t="shared" si="32"/>
        <v>0</v>
      </c>
      <c r="I133" s="21">
        <f t="shared" si="32"/>
        <v>0</v>
      </c>
      <c r="J133" s="21">
        <f t="shared" si="32"/>
        <v>0</v>
      </c>
      <c r="K133" s="22">
        <f t="shared" si="32"/>
        <v>0</v>
      </c>
    </row>
    <row r="134" spans="1:11" x14ac:dyDescent="0.25">
      <c r="A134" s="23" t="s">
        <v>74</v>
      </c>
      <c r="B134" s="114" t="s">
        <v>243</v>
      </c>
      <c r="C134" s="38">
        <f>'[1]KV_9.1.2.sz.mell.'!C134</f>
        <v>0</v>
      </c>
      <c r="D134" s="34"/>
      <c r="E134" s="34"/>
      <c r="F134" s="34"/>
      <c r="G134" s="34"/>
      <c r="H134" s="34"/>
      <c r="I134" s="34"/>
      <c r="J134" s="38">
        <f t="shared" ref="J134:J139" si="33">D134+E134+F134+G134+H134+I134</f>
        <v>0</v>
      </c>
      <c r="K134" s="39">
        <f t="shared" ref="K134:K139" si="34">C134+J134</f>
        <v>0</v>
      </c>
    </row>
    <row r="135" spans="1:11" x14ac:dyDescent="0.25">
      <c r="A135" s="23" t="s">
        <v>76</v>
      </c>
      <c r="B135" s="114" t="s">
        <v>244</v>
      </c>
      <c r="C135" s="38">
        <f>'[1]KV_9.1.2.sz.mell.'!C135</f>
        <v>0</v>
      </c>
      <c r="D135" s="34"/>
      <c r="E135" s="34"/>
      <c r="F135" s="34"/>
      <c r="G135" s="34"/>
      <c r="H135" s="34"/>
      <c r="I135" s="34"/>
      <c r="J135" s="38">
        <f t="shared" si="33"/>
        <v>0</v>
      </c>
      <c r="K135" s="39">
        <f t="shared" si="34"/>
        <v>0</v>
      </c>
    </row>
    <row r="136" spans="1:11" x14ac:dyDescent="0.25">
      <c r="A136" s="23" t="s">
        <v>78</v>
      </c>
      <c r="B136" s="114" t="s">
        <v>245</v>
      </c>
      <c r="C136" s="38">
        <f>'[1]KV_9.1.2.sz.mell.'!C136</f>
        <v>0</v>
      </c>
      <c r="D136" s="34"/>
      <c r="E136" s="34"/>
      <c r="F136" s="34"/>
      <c r="G136" s="34"/>
      <c r="H136" s="34"/>
      <c r="I136" s="34"/>
      <c r="J136" s="38">
        <f t="shared" si="33"/>
        <v>0</v>
      </c>
      <c r="K136" s="39">
        <f t="shared" si="34"/>
        <v>0</v>
      </c>
    </row>
    <row r="137" spans="1:11" x14ac:dyDescent="0.25">
      <c r="A137" s="23" t="s">
        <v>80</v>
      </c>
      <c r="B137" s="114" t="s">
        <v>246</v>
      </c>
      <c r="C137" s="38">
        <f>'[1]KV_9.1.2.sz.mell.'!C137</f>
        <v>0</v>
      </c>
      <c r="D137" s="34"/>
      <c r="E137" s="34"/>
      <c r="F137" s="34"/>
      <c r="G137" s="34"/>
      <c r="H137" s="34"/>
      <c r="I137" s="34"/>
      <c r="J137" s="38">
        <f t="shared" si="33"/>
        <v>0</v>
      </c>
      <c r="K137" s="39">
        <f t="shared" si="34"/>
        <v>0</v>
      </c>
    </row>
    <row r="138" spans="1:11" x14ac:dyDescent="0.25">
      <c r="A138" s="23" t="s">
        <v>82</v>
      </c>
      <c r="B138" s="114" t="s">
        <v>247</v>
      </c>
      <c r="C138" s="38">
        <f>'[1]KV_9.1.2.sz.mell.'!C138</f>
        <v>0</v>
      </c>
      <c r="D138" s="34"/>
      <c r="E138" s="34"/>
      <c r="F138" s="34"/>
      <c r="G138" s="34"/>
      <c r="H138" s="34"/>
      <c r="I138" s="34"/>
      <c r="J138" s="38">
        <f t="shared" si="33"/>
        <v>0</v>
      </c>
      <c r="K138" s="39">
        <f t="shared" si="34"/>
        <v>0</v>
      </c>
    </row>
    <row r="139" spans="1:11" ht="15.75" thickBot="1" x14ac:dyDescent="0.3">
      <c r="A139" s="102" t="s">
        <v>84</v>
      </c>
      <c r="B139" s="115" t="s">
        <v>248</v>
      </c>
      <c r="C139" s="38">
        <f>'[1]KV_9.1.2.sz.mell.'!C139</f>
        <v>0</v>
      </c>
      <c r="D139" s="34"/>
      <c r="E139" s="34"/>
      <c r="F139" s="34"/>
      <c r="G139" s="34"/>
      <c r="H139" s="34"/>
      <c r="I139" s="34"/>
      <c r="J139" s="38">
        <f t="shared" si="33"/>
        <v>0</v>
      </c>
      <c r="K139" s="39">
        <f t="shared" si="34"/>
        <v>0</v>
      </c>
    </row>
    <row r="140" spans="1:11" ht="15.75" thickBot="1" x14ac:dyDescent="0.3">
      <c r="A140" s="18" t="s">
        <v>96</v>
      </c>
      <c r="B140" s="113" t="s">
        <v>249</v>
      </c>
      <c r="C140" s="45">
        <f>'[1]KV_9.1.2.sz.mell.'!C140</f>
        <v>0</v>
      </c>
      <c r="D140" s="45">
        <f t="shared" ref="D140:K140" si="35">+D141+D142+D144+D145+D143</f>
        <v>0</v>
      </c>
      <c r="E140" s="45">
        <f t="shared" si="35"/>
        <v>0</v>
      </c>
      <c r="F140" s="45">
        <f t="shared" si="35"/>
        <v>0</v>
      </c>
      <c r="G140" s="45">
        <f t="shared" si="35"/>
        <v>0</v>
      </c>
      <c r="H140" s="45">
        <f t="shared" si="35"/>
        <v>0</v>
      </c>
      <c r="I140" s="45">
        <f t="shared" si="35"/>
        <v>0</v>
      </c>
      <c r="J140" s="45">
        <f t="shared" si="35"/>
        <v>0</v>
      </c>
      <c r="K140" s="46">
        <f t="shared" si="35"/>
        <v>0</v>
      </c>
    </row>
    <row r="141" spans="1:11" x14ac:dyDescent="0.25">
      <c r="A141" s="23" t="s">
        <v>98</v>
      </c>
      <c r="B141" s="114" t="s">
        <v>250</v>
      </c>
      <c r="C141" s="38">
        <f>'[1]KV_9.1.2.sz.mell.'!C141</f>
        <v>0</v>
      </c>
      <c r="D141" s="34"/>
      <c r="E141" s="34"/>
      <c r="F141" s="34"/>
      <c r="G141" s="34"/>
      <c r="H141" s="34"/>
      <c r="I141" s="34"/>
      <c r="J141" s="38">
        <f>D141+E141+F141+G141+H141+I141</f>
        <v>0</v>
      </c>
      <c r="K141" s="39">
        <f>C141+J141</f>
        <v>0</v>
      </c>
    </row>
    <row r="142" spans="1:11" x14ac:dyDescent="0.25">
      <c r="A142" s="23" t="s">
        <v>100</v>
      </c>
      <c r="B142" s="114" t="s">
        <v>251</v>
      </c>
      <c r="C142" s="38">
        <f>'[1]KV_9.1.2.sz.mell.'!C142</f>
        <v>0</v>
      </c>
      <c r="D142" s="34"/>
      <c r="E142" s="34"/>
      <c r="F142" s="34"/>
      <c r="G142" s="34"/>
      <c r="H142" s="34"/>
      <c r="I142" s="34"/>
      <c r="J142" s="38">
        <f>D142+E142+F142+G142+H142+I142</f>
        <v>0</v>
      </c>
      <c r="K142" s="39">
        <f>C142+J142</f>
        <v>0</v>
      </c>
    </row>
    <row r="143" spans="1:11" x14ac:dyDescent="0.25">
      <c r="A143" s="23" t="s">
        <v>102</v>
      </c>
      <c r="B143" s="114" t="s">
        <v>252</v>
      </c>
      <c r="C143" s="38">
        <f>'[1]KV_9.1.2.sz.mell.'!C143</f>
        <v>0</v>
      </c>
      <c r="D143" s="34"/>
      <c r="E143" s="34"/>
      <c r="F143" s="34"/>
      <c r="G143" s="34"/>
      <c r="H143" s="34"/>
      <c r="I143" s="34"/>
      <c r="J143" s="38">
        <f>D143+E143+F143+G143+H143+I143</f>
        <v>0</v>
      </c>
      <c r="K143" s="39">
        <f>C143+J143</f>
        <v>0</v>
      </c>
    </row>
    <row r="144" spans="1:11" x14ac:dyDescent="0.25">
      <c r="A144" s="23" t="s">
        <v>104</v>
      </c>
      <c r="B144" s="114" t="s">
        <v>253</v>
      </c>
      <c r="C144" s="38">
        <f>'[1]KV_9.1.2.sz.mell.'!C144</f>
        <v>0</v>
      </c>
      <c r="D144" s="34"/>
      <c r="E144" s="34"/>
      <c r="F144" s="34"/>
      <c r="G144" s="34"/>
      <c r="H144" s="34"/>
      <c r="I144" s="34"/>
      <c r="J144" s="38">
        <f>D144+E144+F144+G144+H144+I144</f>
        <v>0</v>
      </c>
      <c r="K144" s="39">
        <f>C144+J144</f>
        <v>0</v>
      </c>
    </row>
    <row r="145" spans="1:11" ht="15.75" thickBot="1" x14ac:dyDescent="0.3">
      <c r="A145" s="102" t="s">
        <v>106</v>
      </c>
      <c r="B145" s="115" t="s">
        <v>254</v>
      </c>
      <c r="C145" s="38">
        <f>'[1]KV_9.1.2.sz.mell.'!C145</f>
        <v>0</v>
      </c>
      <c r="D145" s="34"/>
      <c r="E145" s="34"/>
      <c r="F145" s="34"/>
      <c r="G145" s="34"/>
      <c r="H145" s="34"/>
      <c r="I145" s="34"/>
      <c r="J145" s="38">
        <f>D145+E145+F145+G145+H145+I145</f>
        <v>0</v>
      </c>
      <c r="K145" s="39">
        <f>C145+J145</f>
        <v>0</v>
      </c>
    </row>
    <row r="146" spans="1:11" ht="15.75" thickBot="1" x14ac:dyDescent="0.3">
      <c r="A146" s="18" t="s">
        <v>255</v>
      </c>
      <c r="B146" s="113" t="s">
        <v>256</v>
      </c>
      <c r="C146" s="116">
        <f>'[1]KV_9.1.2.sz.mell.'!C146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117">
        <f t="shared" si="36"/>
        <v>0</v>
      </c>
    </row>
    <row r="147" spans="1:11" x14ac:dyDescent="0.25">
      <c r="A147" s="23" t="s">
        <v>110</v>
      </c>
      <c r="B147" s="114" t="s">
        <v>257</v>
      </c>
      <c r="C147" s="38">
        <f>'[1]KV_9.1.2.sz.mell.'!C147</f>
        <v>0</v>
      </c>
      <c r="D147" s="34"/>
      <c r="E147" s="34"/>
      <c r="F147" s="34"/>
      <c r="G147" s="34"/>
      <c r="H147" s="34"/>
      <c r="I147" s="34"/>
      <c r="J147" s="38">
        <f t="shared" ref="J147:J153" si="37">D147+E147+F147+G147+H147+I147</f>
        <v>0</v>
      </c>
      <c r="K147" s="39">
        <f t="shared" ref="K147:K153" si="38">C147+J147</f>
        <v>0</v>
      </c>
    </row>
    <row r="148" spans="1:11" x14ac:dyDescent="0.25">
      <c r="A148" s="23" t="s">
        <v>112</v>
      </c>
      <c r="B148" s="114" t="s">
        <v>258</v>
      </c>
      <c r="C148" s="38">
        <f>'[1]KV_9.1.2.sz.mell.'!C148</f>
        <v>0</v>
      </c>
      <c r="D148" s="34"/>
      <c r="E148" s="34"/>
      <c r="F148" s="34"/>
      <c r="G148" s="34"/>
      <c r="H148" s="34"/>
      <c r="I148" s="34"/>
      <c r="J148" s="38">
        <f t="shared" si="37"/>
        <v>0</v>
      </c>
      <c r="K148" s="39">
        <f t="shared" si="38"/>
        <v>0</v>
      </c>
    </row>
    <row r="149" spans="1:11" x14ac:dyDescent="0.25">
      <c r="A149" s="23" t="s">
        <v>114</v>
      </c>
      <c r="B149" s="114" t="s">
        <v>259</v>
      </c>
      <c r="C149" s="38">
        <f>'[1]KV_9.1.2.sz.mell.'!C149</f>
        <v>0</v>
      </c>
      <c r="D149" s="34"/>
      <c r="E149" s="34"/>
      <c r="F149" s="34"/>
      <c r="G149" s="34"/>
      <c r="H149" s="34"/>
      <c r="I149" s="34"/>
      <c r="J149" s="38">
        <f t="shared" si="37"/>
        <v>0</v>
      </c>
      <c r="K149" s="39">
        <f t="shared" si="38"/>
        <v>0</v>
      </c>
    </row>
    <row r="150" spans="1:11" ht="22.5" x14ac:dyDescent="0.25">
      <c r="A150" s="23" t="s">
        <v>116</v>
      </c>
      <c r="B150" s="114" t="s">
        <v>260</v>
      </c>
      <c r="C150" s="38">
        <f>'[1]KV_9.1.2.sz.mell.'!C150</f>
        <v>0</v>
      </c>
      <c r="D150" s="34"/>
      <c r="E150" s="34"/>
      <c r="F150" s="34"/>
      <c r="G150" s="34"/>
      <c r="H150" s="34"/>
      <c r="I150" s="34"/>
      <c r="J150" s="38">
        <f t="shared" si="37"/>
        <v>0</v>
      </c>
      <c r="K150" s="39">
        <f t="shared" si="38"/>
        <v>0</v>
      </c>
    </row>
    <row r="151" spans="1:11" ht="15.75" thickBot="1" x14ac:dyDescent="0.3">
      <c r="A151" s="102" t="s">
        <v>261</v>
      </c>
      <c r="B151" s="115" t="s">
        <v>262</v>
      </c>
      <c r="C151" s="43">
        <f>'[1]KV_9.1.2.sz.mell.'!C151</f>
        <v>0</v>
      </c>
      <c r="D151" s="42"/>
      <c r="E151" s="42"/>
      <c r="F151" s="42"/>
      <c r="G151" s="42"/>
      <c r="H151" s="42"/>
      <c r="I151" s="42"/>
      <c r="J151" s="43">
        <f t="shared" si="37"/>
        <v>0</v>
      </c>
      <c r="K151" s="44">
        <f t="shared" si="38"/>
        <v>0</v>
      </c>
    </row>
    <row r="152" spans="1:11" ht="15.75" thickBot="1" x14ac:dyDescent="0.3">
      <c r="A152" s="118" t="s">
        <v>118</v>
      </c>
      <c r="B152" s="113" t="s">
        <v>263</v>
      </c>
      <c r="C152" s="116">
        <f>'[1]KV_9.1.2.sz.mell.'!C152</f>
        <v>0</v>
      </c>
      <c r="D152" s="119"/>
      <c r="E152" s="119"/>
      <c r="F152" s="119"/>
      <c r="G152" s="119"/>
      <c r="H152" s="119"/>
      <c r="I152" s="119"/>
      <c r="J152" s="116">
        <f t="shared" si="37"/>
        <v>0</v>
      </c>
      <c r="K152" s="117">
        <f t="shared" si="38"/>
        <v>0</v>
      </c>
    </row>
    <row r="153" spans="1:11" ht="15.75" thickBot="1" x14ac:dyDescent="0.3">
      <c r="A153" s="118" t="s">
        <v>128</v>
      </c>
      <c r="B153" s="113" t="s">
        <v>264</v>
      </c>
      <c r="C153" s="116">
        <f>'[1]KV_9.1.2.sz.mell.'!C153</f>
        <v>0</v>
      </c>
      <c r="D153" s="119"/>
      <c r="E153" s="119"/>
      <c r="F153" s="119"/>
      <c r="G153" s="119"/>
      <c r="H153" s="119"/>
      <c r="I153" s="119"/>
      <c r="J153" s="116">
        <f t="shared" si="37"/>
        <v>0</v>
      </c>
      <c r="K153" s="117">
        <f t="shared" si="38"/>
        <v>0</v>
      </c>
    </row>
    <row r="154" spans="1:11" ht="15.75" thickBot="1" x14ac:dyDescent="0.3">
      <c r="A154" s="18" t="s">
        <v>265</v>
      </c>
      <c r="B154" s="113" t="s">
        <v>266</v>
      </c>
      <c r="C154" s="120">
        <f>'[1]KV_9.1.2.sz.mell.'!C154</f>
        <v>0</v>
      </c>
      <c r="D154" s="120">
        <f t="shared" ref="D154:K154" si="39">+D129+D133+D140+D146+D152+D153</f>
        <v>0</v>
      </c>
      <c r="E154" s="120">
        <f t="shared" si="39"/>
        <v>0</v>
      </c>
      <c r="F154" s="120">
        <f t="shared" si="39"/>
        <v>0</v>
      </c>
      <c r="G154" s="120">
        <f t="shared" si="39"/>
        <v>0</v>
      </c>
      <c r="H154" s="120">
        <f t="shared" si="39"/>
        <v>0</v>
      </c>
      <c r="I154" s="120">
        <f t="shared" si="39"/>
        <v>0</v>
      </c>
      <c r="J154" s="120">
        <f t="shared" si="39"/>
        <v>0</v>
      </c>
      <c r="K154" s="121">
        <f t="shared" si="39"/>
        <v>0</v>
      </c>
    </row>
    <row r="155" spans="1:11" ht="15.75" thickBot="1" x14ac:dyDescent="0.3">
      <c r="A155" s="122" t="s">
        <v>267</v>
      </c>
      <c r="B155" s="123" t="s">
        <v>268</v>
      </c>
      <c r="C155" s="120">
        <f>'[1]KV_9.1.2.sz.mell.'!C155</f>
        <v>107000000</v>
      </c>
      <c r="D155" s="120">
        <f t="shared" ref="D155:K155" si="40">+D128+D154</f>
        <v>964000</v>
      </c>
      <c r="E155" s="120">
        <f t="shared" si="40"/>
        <v>0</v>
      </c>
      <c r="F155" s="120">
        <f t="shared" si="40"/>
        <v>0</v>
      </c>
      <c r="G155" s="120">
        <f t="shared" si="40"/>
        <v>0</v>
      </c>
      <c r="H155" s="120">
        <f t="shared" si="40"/>
        <v>0</v>
      </c>
      <c r="I155" s="120">
        <f t="shared" si="40"/>
        <v>0</v>
      </c>
      <c r="J155" s="120">
        <f t="shared" si="40"/>
        <v>964000</v>
      </c>
      <c r="K155" s="121">
        <f t="shared" si="40"/>
        <v>107964000</v>
      </c>
    </row>
    <row r="156" spans="1:11" ht="15.75" thickBot="1" x14ac:dyDescent="0.3">
      <c r="A156" s="124"/>
      <c r="B156" s="125"/>
      <c r="C156" s="126">
        <f>'[1]KV_9.1.2.sz.mell.'!C156</f>
        <v>0</v>
      </c>
      <c r="D156" s="126"/>
      <c r="E156" s="126"/>
      <c r="F156" s="126"/>
      <c r="G156" s="126"/>
      <c r="H156" s="126"/>
      <c r="I156" s="127"/>
      <c r="J156" s="127"/>
      <c r="K156" s="127">
        <f>K90-K155</f>
        <v>0</v>
      </c>
    </row>
    <row r="157" spans="1:11" ht="15.75" thickBot="1" x14ac:dyDescent="0.3">
      <c r="A157" s="128" t="s">
        <v>269</v>
      </c>
      <c r="B157" s="129"/>
      <c r="C157" s="130">
        <f>'[1]KV_9.1.2.sz.mell.'!C157</f>
        <v>9</v>
      </c>
      <c r="D157" s="131"/>
      <c r="E157" s="131"/>
      <c r="F157" s="131"/>
      <c r="G157" s="131"/>
      <c r="H157" s="131"/>
      <c r="I157" s="132"/>
      <c r="J157" s="133">
        <f>D157+E157+F157+G157+H157+I157</f>
        <v>0</v>
      </c>
      <c r="K157" s="117">
        <f>C157+J157</f>
        <v>9</v>
      </c>
    </row>
    <row r="158" spans="1:11" ht="15.75" thickBot="1" x14ac:dyDescent="0.3">
      <c r="A158" s="128" t="s">
        <v>270</v>
      </c>
      <c r="B158" s="129"/>
      <c r="C158" s="130">
        <f>'[1]KV_9.1.2.sz.mell.'!C158</f>
        <v>0</v>
      </c>
      <c r="D158" s="131"/>
      <c r="E158" s="131"/>
      <c r="F158" s="131"/>
      <c r="G158" s="131"/>
      <c r="H158" s="131"/>
      <c r="I158" s="132"/>
      <c r="J158" s="133">
        <f>D158+E158+F158+G158+H158+I158</f>
        <v>0</v>
      </c>
      <c r="K158" s="117">
        <f>C158+J158</f>
        <v>0</v>
      </c>
    </row>
  </sheetData>
  <mergeCells count="5">
    <mergeCell ref="B1:K1"/>
    <mergeCell ref="B2:J2"/>
    <mergeCell ref="B3:J3"/>
    <mergeCell ref="A7:K7"/>
    <mergeCell ref="A92:K9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G1" sqref="G1:K1"/>
    </sheetView>
  </sheetViews>
  <sheetFormatPr defaultRowHeight="15" x14ac:dyDescent="0.25"/>
  <cols>
    <col min="1" max="1" width="11.85546875" customWidth="1"/>
    <col min="2" max="2" width="52" customWidth="1"/>
    <col min="3" max="3" width="13.5703125" customWidth="1"/>
    <col min="4" max="10" width="11.85546875" customWidth="1"/>
    <col min="11" max="11" width="13.5703125" customWidth="1"/>
  </cols>
  <sheetData>
    <row r="1" spans="1:11" ht="16.5" thickBot="1" x14ac:dyDescent="0.3">
      <c r="A1" s="135"/>
      <c r="B1" s="136"/>
      <c r="C1" s="136"/>
      <c r="D1" s="136"/>
      <c r="E1" s="136"/>
      <c r="F1" s="136"/>
      <c r="G1" s="254" t="s">
        <v>314</v>
      </c>
      <c r="H1" s="255"/>
      <c r="I1" s="255"/>
      <c r="J1" s="255"/>
      <c r="K1" s="255"/>
    </row>
    <row r="2" spans="1:11" ht="36" x14ac:dyDescent="0.25">
      <c r="A2" s="137" t="s">
        <v>275</v>
      </c>
      <c r="B2" s="256" t="str">
        <f>[1]RM_ALAPADATOK!A11</f>
        <v>Sajóbábonyi Polgármesteri Hivatal</v>
      </c>
      <c r="C2" s="257"/>
      <c r="D2" s="257"/>
      <c r="E2" s="257"/>
      <c r="F2" s="257"/>
      <c r="G2" s="257"/>
      <c r="H2" s="257"/>
      <c r="I2" s="257"/>
      <c r="J2" s="257"/>
      <c r="K2" s="138" t="s">
        <v>272</v>
      </c>
    </row>
    <row r="3" spans="1:11" ht="24.75" thickBot="1" x14ac:dyDescent="0.3">
      <c r="A3" s="139" t="s">
        <v>2</v>
      </c>
      <c r="B3" s="258" t="s">
        <v>276</v>
      </c>
      <c r="C3" s="259"/>
      <c r="D3" s="259"/>
      <c r="E3" s="259"/>
      <c r="F3" s="259"/>
      <c r="G3" s="259"/>
      <c r="H3" s="259"/>
      <c r="I3" s="259"/>
      <c r="J3" s="259"/>
      <c r="K3" s="140" t="s">
        <v>4</v>
      </c>
    </row>
    <row r="4" spans="1:11" ht="15.75" thickBot="1" x14ac:dyDescent="0.3">
      <c r="A4" s="141"/>
      <c r="B4" s="142"/>
      <c r="C4" s="143"/>
      <c r="D4" s="143"/>
      <c r="E4" s="143"/>
      <c r="F4" s="143"/>
      <c r="G4" s="143"/>
      <c r="H4" s="143"/>
      <c r="I4" s="143"/>
      <c r="J4" s="143"/>
      <c r="K4" s="144" t="s">
        <v>277</v>
      </c>
    </row>
    <row r="5" spans="1:11" x14ac:dyDescent="0.25">
      <c r="A5" s="260" t="s">
        <v>278</v>
      </c>
      <c r="B5" s="263" t="s">
        <v>279</v>
      </c>
      <c r="C5" s="263" t="s">
        <v>280</v>
      </c>
      <c r="D5" s="263" t="str">
        <f>CONCATENATE('[1]RM_6.1.sz.mell'!D5:I5)</f>
        <v xml:space="preserve">1 . sz. módosítás </v>
      </c>
      <c r="E5" s="263" t="str">
        <f>CONCATENATE('[1]RM_6.1.sz.mell'!E5)</f>
        <v xml:space="preserve">… . sz. módosítás </v>
      </c>
      <c r="F5" s="263" t="str">
        <f>CONCATENATE('[1]RM_6.1.sz.mell'!F5)</f>
        <v xml:space="preserve">… . sz. módosítás </v>
      </c>
      <c r="G5" s="263" t="str">
        <f>CONCATENATE('[1]RM_6.1.sz.mell'!G5)</f>
        <v xml:space="preserve">… . sz. módosítás </v>
      </c>
      <c r="H5" s="263" t="str">
        <f>CONCATENATE('[1]RM_6.1.sz.mell'!H5)</f>
        <v xml:space="preserve">… . sz. módosítás </v>
      </c>
      <c r="I5" s="263" t="str">
        <f>CONCATENATE('[1]RM_6.1.sz.mell'!I5)</f>
        <v xml:space="preserve">… . sz. módosítás </v>
      </c>
      <c r="J5" s="263" t="s">
        <v>281</v>
      </c>
      <c r="K5" s="268" t="str">
        <f>CONCATENATE('[1]RM_6.1.sz.mell'!K5)</f>
        <v>1.sz. módosítás utáni előirányzat</v>
      </c>
    </row>
    <row r="6" spans="1:11" x14ac:dyDescent="0.25">
      <c r="A6" s="261"/>
      <c r="B6" s="264"/>
      <c r="C6" s="266"/>
      <c r="D6" s="266"/>
      <c r="E6" s="266"/>
      <c r="F6" s="266"/>
      <c r="G6" s="266"/>
      <c r="H6" s="266"/>
      <c r="I6" s="266"/>
      <c r="J6" s="266"/>
      <c r="K6" s="269"/>
    </row>
    <row r="7" spans="1:11" ht="15.75" thickBot="1" x14ac:dyDescent="0.3">
      <c r="A7" s="262"/>
      <c r="B7" s="265"/>
      <c r="C7" s="267"/>
      <c r="D7" s="267"/>
      <c r="E7" s="267"/>
      <c r="F7" s="267"/>
      <c r="G7" s="267"/>
      <c r="H7" s="267"/>
      <c r="I7" s="267"/>
      <c r="J7" s="267"/>
      <c r="K7" s="270"/>
    </row>
    <row r="8" spans="1:11" ht="15.75" thickBot="1" x14ac:dyDescent="0.3">
      <c r="A8" s="13" t="s">
        <v>9</v>
      </c>
      <c r="B8" s="14" t="s">
        <v>10</v>
      </c>
      <c r="C8" s="14" t="s">
        <v>11</v>
      </c>
      <c r="D8" s="14" t="s">
        <v>12</v>
      </c>
      <c r="E8" s="14" t="s">
        <v>13</v>
      </c>
      <c r="F8" s="14" t="s">
        <v>282</v>
      </c>
      <c r="G8" s="14" t="s">
        <v>15</v>
      </c>
      <c r="H8" s="14" t="s">
        <v>16</v>
      </c>
      <c r="I8" s="14" t="s">
        <v>17</v>
      </c>
      <c r="J8" s="145" t="s">
        <v>18</v>
      </c>
      <c r="K8" s="17" t="s">
        <v>19</v>
      </c>
    </row>
    <row r="9" spans="1:11" ht="15.75" thickBot="1" x14ac:dyDescent="0.3">
      <c r="A9" s="271" t="s">
        <v>20</v>
      </c>
      <c r="B9" s="272"/>
      <c r="C9" s="272"/>
      <c r="D9" s="272"/>
      <c r="E9" s="272"/>
      <c r="F9" s="272"/>
      <c r="G9" s="272"/>
      <c r="H9" s="272"/>
      <c r="I9" s="272"/>
      <c r="J9" s="272"/>
      <c r="K9" s="273"/>
    </row>
    <row r="10" spans="1:11" ht="15.75" thickBot="1" x14ac:dyDescent="0.3">
      <c r="A10" s="146" t="s">
        <v>21</v>
      </c>
      <c r="B10" s="147" t="s">
        <v>283</v>
      </c>
      <c r="C10" s="148">
        <f>'[1]KV_9.2.sz.mell'!C8</f>
        <v>0</v>
      </c>
      <c r="D10" s="148">
        <f t="shared" ref="D10:K10" si="0">SUM(D11:D21)</f>
        <v>60000</v>
      </c>
      <c r="E10" s="148">
        <f t="shared" si="0"/>
        <v>0</v>
      </c>
      <c r="F10" s="148">
        <f t="shared" si="0"/>
        <v>0</v>
      </c>
      <c r="G10" s="148">
        <f t="shared" si="0"/>
        <v>0</v>
      </c>
      <c r="H10" s="148">
        <f t="shared" si="0"/>
        <v>0</v>
      </c>
      <c r="I10" s="148">
        <f t="shared" si="0"/>
        <v>0</v>
      </c>
      <c r="J10" s="148">
        <f t="shared" si="0"/>
        <v>60000</v>
      </c>
      <c r="K10" s="148">
        <f t="shared" si="0"/>
        <v>60000</v>
      </c>
    </row>
    <row r="11" spans="1:11" x14ac:dyDescent="0.25">
      <c r="A11" s="149" t="s">
        <v>23</v>
      </c>
      <c r="B11" s="91" t="s">
        <v>75</v>
      </c>
      <c r="C11" s="95">
        <f>'[1]KV_9.2.sz.mell'!C9</f>
        <v>0</v>
      </c>
      <c r="D11" s="94"/>
      <c r="E11" s="94"/>
      <c r="F11" s="94"/>
      <c r="G11" s="94"/>
      <c r="H11" s="94"/>
      <c r="I11" s="94"/>
      <c r="J11" s="150">
        <f>D11+E11+F11+G11+H11+I11</f>
        <v>0</v>
      </c>
      <c r="K11" s="151">
        <f>C11+J11</f>
        <v>0</v>
      </c>
    </row>
    <row r="12" spans="1:11" x14ac:dyDescent="0.25">
      <c r="A12" s="152" t="s">
        <v>25</v>
      </c>
      <c r="B12" s="97" t="s">
        <v>77</v>
      </c>
      <c r="C12" s="38">
        <f>'[1]KV_9.2.sz.mell'!C10</f>
        <v>0</v>
      </c>
      <c r="D12" s="34">
        <v>24000</v>
      </c>
      <c r="E12" s="34"/>
      <c r="F12" s="34"/>
      <c r="G12" s="34"/>
      <c r="H12" s="34"/>
      <c r="I12" s="34"/>
      <c r="J12" s="153">
        <f t="shared" ref="J12:J21" si="1">D12+E12+F12+G12+H12+I12</f>
        <v>24000</v>
      </c>
      <c r="K12" s="151">
        <f t="shared" ref="K12:K21" si="2">C12+J12</f>
        <v>24000</v>
      </c>
    </row>
    <row r="13" spans="1:11" x14ac:dyDescent="0.25">
      <c r="A13" s="152" t="s">
        <v>27</v>
      </c>
      <c r="B13" s="97" t="s">
        <v>79</v>
      </c>
      <c r="C13" s="38">
        <f>'[1]KV_9.2.sz.mell'!C11</f>
        <v>0</v>
      </c>
      <c r="D13" s="34"/>
      <c r="E13" s="34"/>
      <c r="F13" s="34"/>
      <c r="G13" s="34"/>
      <c r="H13" s="34"/>
      <c r="I13" s="34"/>
      <c r="J13" s="153">
        <f t="shared" si="1"/>
        <v>0</v>
      </c>
      <c r="K13" s="151">
        <f t="shared" si="2"/>
        <v>0</v>
      </c>
    </row>
    <row r="14" spans="1:11" x14ac:dyDescent="0.25">
      <c r="A14" s="152" t="s">
        <v>29</v>
      </c>
      <c r="B14" s="97" t="s">
        <v>81</v>
      </c>
      <c r="C14" s="38">
        <f>'[1]KV_9.2.sz.mell'!C12</f>
        <v>0</v>
      </c>
      <c r="D14" s="34"/>
      <c r="E14" s="34"/>
      <c r="F14" s="34"/>
      <c r="G14" s="34"/>
      <c r="H14" s="34"/>
      <c r="I14" s="34"/>
      <c r="J14" s="153">
        <f t="shared" si="1"/>
        <v>0</v>
      </c>
      <c r="K14" s="151">
        <f t="shared" si="2"/>
        <v>0</v>
      </c>
    </row>
    <row r="15" spans="1:11" x14ac:dyDescent="0.25">
      <c r="A15" s="152" t="s">
        <v>31</v>
      </c>
      <c r="B15" s="97" t="s">
        <v>83</v>
      </c>
      <c r="C15" s="38">
        <f>'[1]KV_9.2.sz.mell'!C13</f>
        <v>0</v>
      </c>
      <c r="D15" s="34"/>
      <c r="E15" s="34"/>
      <c r="F15" s="34"/>
      <c r="G15" s="34"/>
      <c r="H15" s="34"/>
      <c r="I15" s="34"/>
      <c r="J15" s="153">
        <f t="shared" si="1"/>
        <v>0</v>
      </c>
      <c r="K15" s="151">
        <f t="shared" si="2"/>
        <v>0</v>
      </c>
    </row>
    <row r="16" spans="1:11" x14ac:dyDescent="0.25">
      <c r="A16" s="152" t="s">
        <v>33</v>
      </c>
      <c r="B16" s="97" t="s">
        <v>284</v>
      </c>
      <c r="C16" s="38">
        <f>'[1]KV_9.2.sz.mell'!C14</f>
        <v>0</v>
      </c>
      <c r="D16" s="34">
        <v>8700</v>
      </c>
      <c r="E16" s="34"/>
      <c r="F16" s="34"/>
      <c r="G16" s="34"/>
      <c r="H16" s="34"/>
      <c r="I16" s="34"/>
      <c r="J16" s="153">
        <f t="shared" si="1"/>
        <v>8700</v>
      </c>
      <c r="K16" s="151">
        <f t="shared" si="2"/>
        <v>8700</v>
      </c>
    </row>
    <row r="17" spans="1:11" x14ac:dyDescent="0.25">
      <c r="A17" s="152" t="s">
        <v>189</v>
      </c>
      <c r="B17" s="115" t="s">
        <v>285</v>
      </c>
      <c r="C17" s="38">
        <f>'[1]KV_9.2.sz.mell'!C15</f>
        <v>0</v>
      </c>
      <c r="D17" s="34"/>
      <c r="E17" s="34"/>
      <c r="F17" s="34"/>
      <c r="G17" s="34"/>
      <c r="H17" s="34"/>
      <c r="I17" s="34"/>
      <c r="J17" s="153">
        <f t="shared" si="1"/>
        <v>0</v>
      </c>
      <c r="K17" s="151">
        <f t="shared" si="2"/>
        <v>0</v>
      </c>
    </row>
    <row r="18" spans="1:11" x14ac:dyDescent="0.25">
      <c r="A18" s="152" t="s">
        <v>191</v>
      </c>
      <c r="B18" s="97" t="s">
        <v>89</v>
      </c>
      <c r="C18" s="38">
        <f>'[1]KV_9.2.sz.mell'!C16</f>
        <v>0</v>
      </c>
      <c r="D18" s="34"/>
      <c r="E18" s="34"/>
      <c r="F18" s="34"/>
      <c r="G18" s="34"/>
      <c r="H18" s="34"/>
      <c r="I18" s="34"/>
      <c r="J18" s="153">
        <f t="shared" si="1"/>
        <v>0</v>
      </c>
      <c r="K18" s="151">
        <f t="shared" si="2"/>
        <v>0</v>
      </c>
    </row>
    <row r="19" spans="1:11" x14ac:dyDescent="0.25">
      <c r="A19" s="152" t="s">
        <v>193</v>
      </c>
      <c r="B19" s="97" t="s">
        <v>91</v>
      </c>
      <c r="C19" s="38">
        <f>'[1]KV_9.2.sz.mell'!C17</f>
        <v>0</v>
      </c>
      <c r="D19" s="34"/>
      <c r="E19" s="34"/>
      <c r="F19" s="34"/>
      <c r="G19" s="34"/>
      <c r="H19" s="34"/>
      <c r="I19" s="34"/>
      <c r="J19" s="153">
        <f t="shared" si="1"/>
        <v>0</v>
      </c>
      <c r="K19" s="151">
        <f t="shared" si="2"/>
        <v>0</v>
      </c>
    </row>
    <row r="20" spans="1:11" x14ac:dyDescent="0.25">
      <c r="A20" s="152" t="s">
        <v>195</v>
      </c>
      <c r="B20" s="97" t="s">
        <v>93</v>
      </c>
      <c r="C20" s="38">
        <f>'[1]KV_9.2.sz.mell'!C18</f>
        <v>0</v>
      </c>
      <c r="D20" s="34"/>
      <c r="E20" s="34"/>
      <c r="F20" s="34"/>
      <c r="G20" s="34"/>
      <c r="H20" s="34"/>
      <c r="I20" s="34"/>
      <c r="J20" s="153">
        <f t="shared" si="1"/>
        <v>0</v>
      </c>
      <c r="K20" s="151">
        <f t="shared" si="2"/>
        <v>0</v>
      </c>
    </row>
    <row r="21" spans="1:11" ht="15.75" thickBot="1" x14ac:dyDescent="0.3">
      <c r="A21" s="154" t="s">
        <v>197</v>
      </c>
      <c r="B21" s="115" t="s">
        <v>95</v>
      </c>
      <c r="C21" s="43">
        <f>'[1]KV_9.2.sz.mell'!C19</f>
        <v>0</v>
      </c>
      <c r="D21" s="42">
        <v>27300</v>
      </c>
      <c r="E21" s="42"/>
      <c r="F21" s="42"/>
      <c r="G21" s="42"/>
      <c r="H21" s="42"/>
      <c r="I21" s="42"/>
      <c r="J21" s="155">
        <f t="shared" si="1"/>
        <v>27300</v>
      </c>
      <c r="K21" s="151">
        <f t="shared" si="2"/>
        <v>27300</v>
      </c>
    </row>
    <row r="22" spans="1:11" ht="21.75" thickBot="1" x14ac:dyDescent="0.3">
      <c r="A22" s="146" t="s">
        <v>35</v>
      </c>
      <c r="B22" s="147" t="s">
        <v>286</v>
      </c>
      <c r="C22" s="148">
        <f>'[1]KV_9.2.sz.mell'!C20</f>
        <v>0</v>
      </c>
      <c r="D22" s="148">
        <f t="shared" ref="D22:J22" si="3">SUM(D23:D25)</f>
        <v>240000</v>
      </c>
      <c r="E22" s="148">
        <f t="shared" si="3"/>
        <v>0</v>
      </c>
      <c r="F22" s="148">
        <f t="shared" si="3"/>
        <v>0</v>
      </c>
      <c r="G22" s="148">
        <f t="shared" si="3"/>
        <v>0</v>
      </c>
      <c r="H22" s="148">
        <f t="shared" si="3"/>
        <v>0</v>
      </c>
      <c r="I22" s="148">
        <f t="shared" si="3"/>
        <v>0</v>
      </c>
      <c r="J22" s="148">
        <f t="shared" si="3"/>
        <v>240000</v>
      </c>
      <c r="K22" s="156">
        <f>SUM(K23:K25)</f>
        <v>240000</v>
      </c>
    </row>
    <row r="23" spans="1:11" x14ac:dyDescent="0.25">
      <c r="A23" s="157" t="s">
        <v>37</v>
      </c>
      <c r="B23" s="114" t="s">
        <v>38</v>
      </c>
      <c r="C23" s="28">
        <f>'[1]KV_9.2.sz.mell'!C21</f>
        <v>0</v>
      </c>
      <c r="D23" s="27"/>
      <c r="E23" s="27"/>
      <c r="F23" s="27"/>
      <c r="G23" s="27"/>
      <c r="H23" s="27"/>
      <c r="I23" s="27"/>
      <c r="J23" s="158">
        <f>D23+E23+F23+G23+H23+I23</f>
        <v>0</v>
      </c>
      <c r="K23" s="151">
        <f>C23+J23</f>
        <v>0</v>
      </c>
    </row>
    <row r="24" spans="1:11" x14ac:dyDescent="0.25">
      <c r="A24" s="152" t="s">
        <v>39</v>
      </c>
      <c r="B24" s="97" t="s">
        <v>287</v>
      </c>
      <c r="C24" s="38">
        <f>'[1]KV_9.2.sz.mell'!C22</f>
        <v>0</v>
      </c>
      <c r="D24" s="34"/>
      <c r="E24" s="34"/>
      <c r="F24" s="34"/>
      <c r="G24" s="34"/>
      <c r="H24" s="34"/>
      <c r="I24" s="34"/>
      <c r="J24" s="153">
        <f>D24+E24+F24+G24+H24+I24</f>
        <v>0</v>
      </c>
      <c r="K24" s="159">
        <f>C24+J24</f>
        <v>0</v>
      </c>
    </row>
    <row r="25" spans="1:11" x14ac:dyDescent="0.25">
      <c r="A25" s="152" t="s">
        <v>41</v>
      </c>
      <c r="B25" s="97" t="s">
        <v>288</v>
      </c>
      <c r="C25" s="38">
        <f>'[1]KV_9.2.sz.mell'!C23</f>
        <v>0</v>
      </c>
      <c r="D25" s="34">
        <v>240000</v>
      </c>
      <c r="E25" s="34"/>
      <c r="F25" s="34"/>
      <c r="G25" s="34"/>
      <c r="H25" s="34"/>
      <c r="I25" s="34"/>
      <c r="J25" s="153">
        <f>D25+E25+F25+G25+H25+I25</f>
        <v>240000</v>
      </c>
      <c r="K25" s="159">
        <f>C25+J25</f>
        <v>240000</v>
      </c>
    </row>
    <row r="26" spans="1:11" ht="15.75" thickBot="1" x14ac:dyDescent="0.3">
      <c r="A26" s="152" t="s">
        <v>43</v>
      </c>
      <c r="B26" s="109" t="s">
        <v>289</v>
      </c>
      <c r="C26" s="43">
        <f>'[1]KV_9.2.sz.mell'!C24</f>
        <v>0</v>
      </c>
      <c r="D26" s="42"/>
      <c r="E26" s="42"/>
      <c r="F26" s="42"/>
      <c r="G26" s="42"/>
      <c r="H26" s="42"/>
      <c r="I26" s="42"/>
      <c r="J26" s="160">
        <f>D26+E26+F26+G26+H26+I26</f>
        <v>0</v>
      </c>
      <c r="K26" s="161">
        <f>C26+J26</f>
        <v>0</v>
      </c>
    </row>
    <row r="27" spans="1:11" ht="15.75" thickBot="1" x14ac:dyDescent="0.3">
      <c r="A27" s="162" t="s">
        <v>49</v>
      </c>
      <c r="B27" s="113" t="s">
        <v>290</v>
      </c>
      <c r="C27" s="45">
        <f>'[1]KV_9.2.sz.mell'!C25</f>
        <v>0</v>
      </c>
      <c r="D27" s="163"/>
      <c r="E27" s="163"/>
      <c r="F27" s="163"/>
      <c r="G27" s="163"/>
      <c r="H27" s="163"/>
      <c r="I27" s="163"/>
      <c r="J27" s="160">
        <f>D27+E27+F27+G27+H27+I27</f>
        <v>0</v>
      </c>
      <c r="K27" s="164">
        <f>C27+J27</f>
        <v>0</v>
      </c>
    </row>
    <row r="28" spans="1:11" ht="21.75" thickBot="1" x14ac:dyDescent="0.3">
      <c r="A28" s="162" t="s">
        <v>237</v>
      </c>
      <c r="B28" s="113" t="s">
        <v>291</v>
      </c>
      <c r="C28" s="148">
        <f>'[1]KV_9.2.sz.mell'!C26</f>
        <v>0</v>
      </c>
      <c r="D28" s="148">
        <f t="shared" ref="D28:J28" si="4">+D29+D30+D31</f>
        <v>0</v>
      </c>
      <c r="E28" s="148">
        <f t="shared" si="4"/>
        <v>0</v>
      </c>
      <c r="F28" s="148">
        <f t="shared" si="4"/>
        <v>0</v>
      </c>
      <c r="G28" s="148">
        <f t="shared" si="4"/>
        <v>0</v>
      </c>
      <c r="H28" s="148">
        <f t="shared" si="4"/>
        <v>0</v>
      </c>
      <c r="I28" s="148">
        <f t="shared" si="4"/>
        <v>0</v>
      </c>
      <c r="J28" s="148">
        <f t="shared" si="4"/>
        <v>0</v>
      </c>
      <c r="K28" s="156">
        <f>+K29+K30+K31</f>
        <v>0</v>
      </c>
    </row>
    <row r="29" spans="1:11" x14ac:dyDescent="0.25">
      <c r="A29" s="157" t="s">
        <v>65</v>
      </c>
      <c r="B29" s="165" t="s">
        <v>52</v>
      </c>
      <c r="C29" s="60">
        <f>'[1]KV_9.2.sz.mell'!C27</f>
        <v>0</v>
      </c>
      <c r="D29" s="59"/>
      <c r="E29" s="59"/>
      <c r="F29" s="59"/>
      <c r="G29" s="59"/>
      <c r="H29" s="59"/>
      <c r="I29" s="59"/>
      <c r="J29" s="158">
        <f>D29+E29+F29+G29+H29+I29</f>
        <v>0</v>
      </c>
      <c r="K29" s="151">
        <f>C29+J29</f>
        <v>0</v>
      </c>
    </row>
    <row r="30" spans="1:11" x14ac:dyDescent="0.25">
      <c r="A30" s="157" t="s">
        <v>66</v>
      </c>
      <c r="B30" s="165" t="s">
        <v>287</v>
      </c>
      <c r="C30" s="50">
        <f>'[1]KV_9.2.sz.mell'!C28</f>
        <v>0</v>
      </c>
      <c r="D30" s="49"/>
      <c r="E30" s="49"/>
      <c r="F30" s="49"/>
      <c r="G30" s="49"/>
      <c r="H30" s="49"/>
      <c r="I30" s="49"/>
      <c r="J30" s="158">
        <f>D30+E30+F30+G30+H30+I30</f>
        <v>0</v>
      </c>
      <c r="K30" s="151">
        <f>C30+J30</f>
        <v>0</v>
      </c>
    </row>
    <row r="31" spans="1:11" x14ac:dyDescent="0.25">
      <c r="A31" s="157" t="s">
        <v>67</v>
      </c>
      <c r="B31" s="166" t="s">
        <v>292</v>
      </c>
      <c r="C31" s="50">
        <f>'[1]KV_9.2.sz.mell'!C29</f>
        <v>0</v>
      </c>
      <c r="D31" s="49"/>
      <c r="E31" s="49"/>
      <c r="F31" s="49"/>
      <c r="G31" s="49"/>
      <c r="H31" s="49"/>
      <c r="I31" s="49"/>
      <c r="J31" s="158">
        <f>D31+E31+F31+G31+H31+I31</f>
        <v>0</v>
      </c>
      <c r="K31" s="151">
        <f>C31+J31</f>
        <v>0</v>
      </c>
    </row>
    <row r="32" spans="1:11" ht="15.75" thickBot="1" x14ac:dyDescent="0.3">
      <c r="A32" s="152" t="s">
        <v>68</v>
      </c>
      <c r="B32" s="167" t="s">
        <v>293</v>
      </c>
      <c r="C32" s="55">
        <f>'[1]KV_9.2.sz.mell'!C30</f>
        <v>0</v>
      </c>
      <c r="D32" s="54"/>
      <c r="E32" s="54"/>
      <c r="F32" s="54"/>
      <c r="G32" s="54"/>
      <c r="H32" s="54"/>
      <c r="I32" s="54"/>
      <c r="J32" s="158">
        <f>D32+E32+F32+G32+H32+I32</f>
        <v>0</v>
      </c>
      <c r="K32" s="151">
        <f>C32+J32</f>
        <v>0</v>
      </c>
    </row>
    <row r="33" spans="1:11" ht="15.75" thickBot="1" x14ac:dyDescent="0.3">
      <c r="A33" s="162" t="s">
        <v>72</v>
      </c>
      <c r="B33" s="113" t="s">
        <v>294</v>
      </c>
      <c r="C33" s="148">
        <f>'[1]KV_9.2.sz.mell'!C31</f>
        <v>0</v>
      </c>
      <c r="D33" s="148">
        <f t="shared" ref="D33:I33" si="5">+D34+D35+D36</f>
        <v>0</v>
      </c>
      <c r="E33" s="148">
        <f t="shared" si="5"/>
        <v>0</v>
      </c>
      <c r="F33" s="148">
        <f t="shared" si="5"/>
        <v>0</v>
      </c>
      <c r="G33" s="148">
        <f t="shared" si="5"/>
        <v>0</v>
      </c>
      <c r="H33" s="148">
        <f t="shared" si="5"/>
        <v>0</v>
      </c>
      <c r="I33" s="148">
        <f t="shared" si="5"/>
        <v>0</v>
      </c>
      <c r="J33" s="148">
        <f>+J34+J35+J36</f>
        <v>0</v>
      </c>
      <c r="K33" s="156">
        <f>+K34+K35+K36</f>
        <v>0</v>
      </c>
    </row>
    <row r="34" spans="1:11" x14ac:dyDescent="0.25">
      <c r="A34" s="157" t="s">
        <v>74</v>
      </c>
      <c r="B34" s="165" t="s">
        <v>99</v>
      </c>
      <c r="C34" s="60">
        <f>'[1]KV_9.2.sz.mell'!C32</f>
        <v>0</v>
      </c>
      <c r="D34" s="59"/>
      <c r="E34" s="59"/>
      <c r="F34" s="59"/>
      <c r="G34" s="59"/>
      <c r="H34" s="59"/>
      <c r="I34" s="59"/>
      <c r="J34" s="158">
        <f>D34+E34+F34+G34+H34+I34</f>
        <v>0</v>
      </c>
      <c r="K34" s="151">
        <f>C34+J34</f>
        <v>0</v>
      </c>
    </row>
    <row r="35" spans="1:11" x14ac:dyDescent="0.25">
      <c r="A35" s="157" t="s">
        <v>76</v>
      </c>
      <c r="B35" s="166" t="s">
        <v>101</v>
      </c>
      <c r="C35" s="50">
        <f>'[1]KV_9.2.sz.mell'!C33</f>
        <v>0</v>
      </c>
      <c r="D35" s="49"/>
      <c r="E35" s="49"/>
      <c r="F35" s="49"/>
      <c r="G35" s="49"/>
      <c r="H35" s="49"/>
      <c r="I35" s="49"/>
      <c r="J35" s="158">
        <f>D35+E35+F35+G35+H35+I35</f>
        <v>0</v>
      </c>
      <c r="K35" s="151">
        <f>C35+J35</f>
        <v>0</v>
      </c>
    </row>
    <row r="36" spans="1:11" ht="15.75" thickBot="1" x14ac:dyDescent="0.3">
      <c r="A36" s="152" t="s">
        <v>78</v>
      </c>
      <c r="B36" s="167" t="s">
        <v>103</v>
      </c>
      <c r="C36" s="55">
        <f>'[1]KV_9.2.sz.mell'!C34</f>
        <v>0</v>
      </c>
      <c r="D36" s="54"/>
      <c r="E36" s="54"/>
      <c r="F36" s="54"/>
      <c r="G36" s="54"/>
      <c r="H36" s="54"/>
      <c r="I36" s="54"/>
      <c r="J36" s="158">
        <f>D36+E36+F36+G36+H36+I36</f>
        <v>0</v>
      </c>
      <c r="K36" s="168">
        <f>C36+J36</f>
        <v>0</v>
      </c>
    </row>
    <row r="37" spans="1:11" ht="15.75" thickBot="1" x14ac:dyDescent="0.3">
      <c r="A37" s="162" t="s">
        <v>96</v>
      </c>
      <c r="B37" s="113" t="s">
        <v>295</v>
      </c>
      <c r="C37" s="45">
        <f>'[1]KV_9.2.sz.mell'!C35</f>
        <v>0</v>
      </c>
      <c r="D37" s="163"/>
      <c r="E37" s="163"/>
      <c r="F37" s="163"/>
      <c r="G37" s="163"/>
      <c r="H37" s="163"/>
      <c r="I37" s="163"/>
      <c r="J37" s="148">
        <f>D37+E37+F37+G37+H37+I37</f>
        <v>0</v>
      </c>
      <c r="K37" s="164">
        <f>C37+J37</f>
        <v>0</v>
      </c>
    </row>
    <row r="38" spans="1:11" ht="15.75" thickBot="1" x14ac:dyDescent="0.3">
      <c r="A38" s="162" t="s">
        <v>255</v>
      </c>
      <c r="B38" s="113" t="s">
        <v>296</v>
      </c>
      <c r="C38" s="45">
        <f>'[1]KV_9.2.sz.mell'!C36</f>
        <v>0</v>
      </c>
      <c r="D38" s="163"/>
      <c r="E38" s="163"/>
      <c r="F38" s="163"/>
      <c r="G38" s="163"/>
      <c r="H38" s="163"/>
      <c r="I38" s="163"/>
      <c r="J38" s="169">
        <f>D38+E38+F38+G38+H38+I38</f>
        <v>0</v>
      </c>
      <c r="K38" s="151">
        <f>C38+J38</f>
        <v>0</v>
      </c>
    </row>
    <row r="39" spans="1:11" ht="15.75" thickBot="1" x14ac:dyDescent="0.3">
      <c r="A39" s="146" t="s">
        <v>118</v>
      </c>
      <c r="B39" s="113" t="s">
        <v>297</v>
      </c>
      <c r="C39" s="148">
        <f>'[1]KV_9.2.sz.mell'!C37</f>
        <v>0</v>
      </c>
      <c r="D39" s="148">
        <f t="shared" ref="D39:J39" si="6">+D10+D22+D27+D28+D33+D37+D38</f>
        <v>300000</v>
      </c>
      <c r="E39" s="148">
        <f t="shared" si="6"/>
        <v>0</v>
      </c>
      <c r="F39" s="148">
        <f t="shared" si="6"/>
        <v>0</v>
      </c>
      <c r="G39" s="148">
        <f t="shared" si="6"/>
        <v>0</v>
      </c>
      <c r="H39" s="148">
        <f t="shared" si="6"/>
        <v>0</v>
      </c>
      <c r="I39" s="148">
        <f t="shared" si="6"/>
        <v>0</v>
      </c>
      <c r="J39" s="148">
        <f t="shared" si="6"/>
        <v>300000</v>
      </c>
      <c r="K39" s="156">
        <f>+K10+K22+K27+K28+K33+K37+K38</f>
        <v>300000</v>
      </c>
    </row>
    <row r="40" spans="1:11" ht="15.75" thickBot="1" x14ac:dyDescent="0.3">
      <c r="A40" s="170" t="s">
        <v>128</v>
      </c>
      <c r="B40" s="113" t="s">
        <v>298</v>
      </c>
      <c r="C40" s="148">
        <f>'[1]KV_9.2.sz.mell'!C38</f>
        <v>120515000</v>
      </c>
      <c r="D40" s="148">
        <f t="shared" ref="D40:J40" si="7">+D41+D42+D43</f>
        <v>-300000</v>
      </c>
      <c r="E40" s="148">
        <f t="shared" si="7"/>
        <v>0</v>
      </c>
      <c r="F40" s="148">
        <f t="shared" si="7"/>
        <v>0</v>
      </c>
      <c r="G40" s="148">
        <f t="shared" si="7"/>
        <v>0</v>
      </c>
      <c r="H40" s="148">
        <f t="shared" si="7"/>
        <v>0</v>
      </c>
      <c r="I40" s="148">
        <f t="shared" si="7"/>
        <v>0</v>
      </c>
      <c r="J40" s="148">
        <f t="shared" si="7"/>
        <v>-300000</v>
      </c>
      <c r="K40" s="156">
        <f>+K41+K42+K43</f>
        <v>120215000</v>
      </c>
    </row>
    <row r="41" spans="1:11" x14ac:dyDescent="0.25">
      <c r="A41" s="157" t="s">
        <v>299</v>
      </c>
      <c r="B41" s="165" t="s">
        <v>300</v>
      </c>
      <c r="C41" s="60">
        <f>'[1]KV_9.2.sz.mell'!C39</f>
        <v>0</v>
      </c>
      <c r="D41" s="59">
        <v>341367</v>
      </c>
      <c r="E41" s="59"/>
      <c r="F41" s="59"/>
      <c r="G41" s="59"/>
      <c r="H41" s="59"/>
      <c r="I41" s="59"/>
      <c r="J41" s="158">
        <f>D41+E41+F41+G41+H41+I41</f>
        <v>341367</v>
      </c>
      <c r="K41" s="151">
        <f>C41+J41</f>
        <v>341367</v>
      </c>
    </row>
    <row r="42" spans="1:11" x14ac:dyDescent="0.25">
      <c r="A42" s="157" t="s">
        <v>301</v>
      </c>
      <c r="B42" s="166" t="s">
        <v>302</v>
      </c>
      <c r="C42" s="50">
        <f>'[1]KV_9.2.sz.mell'!C40</f>
        <v>0</v>
      </c>
      <c r="D42" s="49"/>
      <c r="E42" s="49"/>
      <c r="F42" s="49"/>
      <c r="G42" s="49"/>
      <c r="H42" s="49"/>
      <c r="I42" s="49"/>
      <c r="J42" s="158">
        <f>D42+E42+F42+G42+H42+I42</f>
        <v>0</v>
      </c>
      <c r="K42" s="159">
        <f>C42+J42</f>
        <v>0</v>
      </c>
    </row>
    <row r="43" spans="1:11" ht="15.75" thickBot="1" x14ac:dyDescent="0.3">
      <c r="A43" s="152" t="s">
        <v>303</v>
      </c>
      <c r="B43" s="171" t="s">
        <v>304</v>
      </c>
      <c r="C43" s="67">
        <f>'[1]KV_9.2.sz.mell'!C41</f>
        <v>120515000</v>
      </c>
      <c r="D43" s="66">
        <v>-641367</v>
      </c>
      <c r="E43" s="66"/>
      <c r="F43" s="66"/>
      <c r="G43" s="66"/>
      <c r="H43" s="66"/>
      <c r="I43" s="66"/>
      <c r="J43" s="158">
        <f>D43+E43+F43+G43+H43+I43</f>
        <v>-641367</v>
      </c>
      <c r="K43" s="161">
        <f>C43+J43</f>
        <v>119873633</v>
      </c>
    </row>
    <row r="44" spans="1:11" ht="15.75" thickBot="1" x14ac:dyDescent="0.3">
      <c r="A44" s="170" t="s">
        <v>265</v>
      </c>
      <c r="B44" s="172" t="s">
        <v>305</v>
      </c>
      <c r="C44" s="148">
        <f>'[1]KV_9.2.sz.mell'!C42</f>
        <v>120515000</v>
      </c>
      <c r="D44" s="148">
        <f t="shared" ref="D44:J44" si="8">+D39+D40</f>
        <v>0</v>
      </c>
      <c r="E44" s="148">
        <f t="shared" si="8"/>
        <v>0</v>
      </c>
      <c r="F44" s="148">
        <f t="shared" si="8"/>
        <v>0</v>
      </c>
      <c r="G44" s="148">
        <f t="shared" si="8"/>
        <v>0</v>
      </c>
      <c r="H44" s="148">
        <f t="shared" si="8"/>
        <v>0</v>
      </c>
      <c r="I44" s="148">
        <f t="shared" si="8"/>
        <v>0</v>
      </c>
      <c r="J44" s="148">
        <f t="shared" si="8"/>
        <v>0</v>
      </c>
      <c r="K44" s="156">
        <f>+K39+K40</f>
        <v>120515000</v>
      </c>
    </row>
    <row r="45" spans="1:11" ht="15.75" thickBot="1" x14ac:dyDescent="0.3">
      <c r="A45" s="251" t="s">
        <v>180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5"/>
    </row>
    <row r="46" spans="1:11" ht="15.75" thickBot="1" x14ac:dyDescent="0.3">
      <c r="A46" s="162" t="s">
        <v>21</v>
      </c>
      <c r="B46" s="113" t="s">
        <v>306</v>
      </c>
      <c r="C46" s="173">
        <f>'[1]KV_9.2.sz.mell'!C46</f>
        <v>119880000</v>
      </c>
      <c r="D46" s="173">
        <f t="shared" ref="D46:J46" si="9">SUM(D47:D51)</f>
        <v>0</v>
      </c>
      <c r="E46" s="173">
        <f t="shared" si="9"/>
        <v>0</v>
      </c>
      <c r="F46" s="173">
        <f t="shared" si="9"/>
        <v>0</v>
      </c>
      <c r="G46" s="173">
        <f t="shared" si="9"/>
        <v>0</v>
      </c>
      <c r="H46" s="173">
        <f t="shared" si="9"/>
        <v>0</v>
      </c>
      <c r="I46" s="173">
        <f t="shared" si="9"/>
        <v>0</v>
      </c>
      <c r="J46" s="173">
        <f t="shared" si="9"/>
        <v>0</v>
      </c>
      <c r="K46" s="164">
        <f>SUM(K47:K51)</f>
        <v>119880000</v>
      </c>
    </row>
    <row r="47" spans="1:11" x14ac:dyDescent="0.25">
      <c r="A47" s="152" t="s">
        <v>23</v>
      </c>
      <c r="B47" s="114" t="s">
        <v>182</v>
      </c>
      <c r="C47" s="50">
        <f>'[1]KV_9.2.sz.mell'!C47</f>
        <v>90380000</v>
      </c>
      <c r="D47" s="174"/>
      <c r="E47" s="174"/>
      <c r="F47" s="174"/>
      <c r="G47" s="174"/>
      <c r="H47" s="174"/>
      <c r="I47" s="174"/>
      <c r="J47" s="175">
        <f>D47+E47+F47+G47+H47+I47</f>
        <v>0</v>
      </c>
      <c r="K47" s="176">
        <f>C47+J47</f>
        <v>90380000</v>
      </c>
    </row>
    <row r="48" spans="1:11" x14ac:dyDescent="0.25">
      <c r="A48" s="152" t="s">
        <v>25</v>
      </c>
      <c r="B48" s="97" t="s">
        <v>183</v>
      </c>
      <c r="C48" s="50">
        <f>'[1]KV_9.2.sz.mell'!C48</f>
        <v>14000000</v>
      </c>
      <c r="D48" s="177"/>
      <c r="E48" s="177"/>
      <c r="F48" s="177"/>
      <c r="G48" s="177"/>
      <c r="H48" s="177"/>
      <c r="I48" s="177"/>
      <c r="J48" s="178">
        <f>D48+E48+F48+G48+H48+I48</f>
        <v>0</v>
      </c>
      <c r="K48" s="179">
        <f>C48+J48</f>
        <v>14000000</v>
      </c>
    </row>
    <row r="49" spans="1:11" x14ac:dyDescent="0.25">
      <c r="A49" s="152" t="s">
        <v>27</v>
      </c>
      <c r="B49" s="97" t="s">
        <v>184</v>
      </c>
      <c r="C49" s="50">
        <f>'[1]KV_9.2.sz.mell'!C49</f>
        <v>15500000</v>
      </c>
      <c r="D49" s="177"/>
      <c r="E49" s="177"/>
      <c r="F49" s="177"/>
      <c r="G49" s="177"/>
      <c r="H49" s="177"/>
      <c r="I49" s="177"/>
      <c r="J49" s="178">
        <f>D49+E49+F49+G49+H49+I49</f>
        <v>0</v>
      </c>
      <c r="K49" s="179">
        <f>C49+J49</f>
        <v>15500000</v>
      </c>
    </row>
    <row r="50" spans="1:11" x14ac:dyDescent="0.25">
      <c r="A50" s="152" t="s">
        <v>29</v>
      </c>
      <c r="B50" s="97" t="s">
        <v>185</v>
      </c>
      <c r="C50" s="50">
        <f>'[1]KV_9.2.sz.mell'!C50</f>
        <v>0</v>
      </c>
      <c r="D50" s="177"/>
      <c r="E50" s="177"/>
      <c r="F50" s="177"/>
      <c r="G50" s="177"/>
      <c r="H50" s="177"/>
      <c r="I50" s="177"/>
      <c r="J50" s="178">
        <f>D50+E50+F50+G50+H50+I50</f>
        <v>0</v>
      </c>
      <c r="K50" s="179">
        <f>C50+J50</f>
        <v>0</v>
      </c>
    </row>
    <row r="51" spans="1:11" ht="15.75" thickBot="1" x14ac:dyDescent="0.3">
      <c r="A51" s="152" t="s">
        <v>31</v>
      </c>
      <c r="B51" s="97" t="s">
        <v>187</v>
      </c>
      <c r="C51" s="50">
        <f>'[1]KV_9.2.sz.mell'!C51</f>
        <v>0</v>
      </c>
      <c r="D51" s="177"/>
      <c r="E51" s="177"/>
      <c r="F51" s="177"/>
      <c r="G51" s="177"/>
      <c r="H51" s="177"/>
      <c r="I51" s="177"/>
      <c r="J51" s="178">
        <f>D51+E51+F51+G51+H51+I51</f>
        <v>0</v>
      </c>
      <c r="K51" s="179">
        <f>C51+J51</f>
        <v>0</v>
      </c>
    </row>
    <row r="52" spans="1:11" ht="15.75" thickBot="1" x14ac:dyDescent="0.3">
      <c r="A52" s="162" t="s">
        <v>35</v>
      </c>
      <c r="B52" s="113" t="s">
        <v>307</v>
      </c>
      <c r="C52" s="173">
        <f>'[1]KV_9.2.sz.mell'!C52</f>
        <v>635000</v>
      </c>
      <c r="D52" s="173">
        <f t="shared" ref="D52:J52" si="10">SUM(D53:D55)</f>
        <v>0</v>
      </c>
      <c r="E52" s="173">
        <f t="shared" si="10"/>
        <v>0</v>
      </c>
      <c r="F52" s="173">
        <f t="shared" si="10"/>
        <v>0</v>
      </c>
      <c r="G52" s="173">
        <f t="shared" si="10"/>
        <v>0</v>
      </c>
      <c r="H52" s="173">
        <f t="shared" si="10"/>
        <v>0</v>
      </c>
      <c r="I52" s="173">
        <f t="shared" si="10"/>
        <v>0</v>
      </c>
      <c r="J52" s="173">
        <f t="shared" si="10"/>
        <v>0</v>
      </c>
      <c r="K52" s="164">
        <f>SUM(K53:K55)</f>
        <v>635000</v>
      </c>
    </row>
    <row r="53" spans="1:11" x14ac:dyDescent="0.25">
      <c r="A53" s="152" t="s">
        <v>37</v>
      </c>
      <c r="B53" s="114" t="s">
        <v>218</v>
      </c>
      <c r="C53" s="50">
        <f>'[1]KV_9.2.sz.mell'!C53</f>
        <v>635000</v>
      </c>
      <c r="D53" s="174"/>
      <c r="E53" s="174"/>
      <c r="F53" s="174"/>
      <c r="G53" s="174"/>
      <c r="H53" s="174"/>
      <c r="I53" s="174"/>
      <c r="J53" s="175">
        <f>D53+E53+F53+G53+H53+I53</f>
        <v>0</v>
      </c>
      <c r="K53" s="176">
        <f>C53+J53</f>
        <v>635000</v>
      </c>
    </row>
    <row r="54" spans="1:11" x14ac:dyDescent="0.25">
      <c r="A54" s="152" t="s">
        <v>39</v>
      </c>
      <c r="B54" s="97" t="s">
        <v>220</v>
      </c>
      <c r="C54" s="50">
        <f>'[1]KV_9.2.sz.mell'!C54</f>
        <v>0</v>
      </c>
      <c r="D54" s="177"/>
      <c r="E54" s="177"/>
      <c r="F54" s="177"/>
      <c r="G54" s="177"/>
      <c r="H54" s="177"/>
      <c r="I54" s="177"/>
      <c r="J54" s="178">
        <f>D54+E54+F54+G54+H54+I54</f>
        <v>0</v>
      </c>
      <c r="K54" s="179">
        <f>C54+J54</f>
        <v>0</v>
      </c>
    </row>
    <row r="55" spans="1:11" x14ac:dyDescent="0.25">
      <c r="A55" s="152" t="s">
        <v>41</v>
      </c>
      <c r="B55" s="97" t="s">
        <v>308</v>
      </c>
      <c r="C55" s="50">
        <f>'[1]KV_9.2.sz.mell'!C55</f>
        <v>0</v>
      </c>
      <c r="D55" s="177"/>
      <c r="E55" s="177"/>
      <c r="F55" s="177"/>
      <c r="G55" s="177"/>
      <c r="H55" s="177"/>
      <c r="I55" s="177"/>
      <c r="J55" s="178">
        <f>D55+E55+F55+G55+H55+I55</f>
        <v>0</v>
      </c>
      <c r="K55" s="179">
        <f>C55+J55</f>
        <v>0</v>
      </c>
    </row>
    <row r="56" spans="1:11" ht="15.75" thickBot="1" x14ac:dyDescent="0.3">
      <c r="A56" s="152" t="s">
        <v>43</v>
      </c>
      <c r="B56" s="97" t="s">
        <v>309</v>
      </c>
      <c r="C56" s="50">
        <f>'[1]KV_9.2.sz.mell'!C56</f>
        <v>0</v>
      </c>
      <c r="D56" s="177"/>
      <c r="E56" s="177"/>
      <c r="F56" s="177"/>
      <c r="G56" s="177"/>
      <c r="H56" s="177"/>
      <c r="I56" s="177"/>
      <c r="J56" s="178">
        <f>D56+E56+F56+G56+H56+I56</f>
        <v>0</v>
      </c>
      <c r="K56" s="179">
        <f>C56+J56</f>
        <v>0</v>
      </c>
    </row>
    <row r="57" spans="1:11" ht="15.75" thickBot="1" x14ac:dyDescent="0.3">
      <c r="A57" s="162" t="s">
        <v>49</v>
      </c>
      <c r="B57" s="113" t="s">
        <v>310</v>
      </c>
      <c r="C57" s="173">
        <f>'[1]KV_9.2.sz.mell'!C57</f>
        <v>0</v>
      </c>
      <c r="D57" s="180"/>
      <c r="E57" s="180"/>
      <c r="F57" s="180"/>
      <c r="G57" s="180"/>
      <c r="H57" s="180"/>
      <c r="I57" s="180"/>
      <c r="J57" s="173">
        <f>D57+E57+F57+G57+H57+I57</f>
        <v>0</v>
      </c>
      <c r="K57" s="164">
        <f>C57+J57</f>
        <v>0</v>
      </c>
    </row>
    <row r="58" spans="1:11" ht="15.75" thickBot="1" x14ac:dyDescent="0.3">
      <c r="A58" s="162" t="s">
        <v>237</v>
      </c>
      <c r="B58" s="181" t="s">
        <v>311</v>
      </c>
      <c r="C58" s="182">
        <f>'[1]KV_9.2.sz.mell'!C58</f>
        <v>120515000</v>
      </c>
      <c r="D58" s="182">
        <f t="shared" ref="D58:J58" si="11">+D46+D52+D57</f>
        <v>0</v>
      </c>
      <c r="E58" s="182">
        <f t="shared" si="11"/>
        <v>0</v>
      </c>
      <c r="F58" s="182">
        <f t="shared" si="11"/>
        <v>0</v>
      </c>
      <c r="G58" s="182">
        <f t="shared" si="11"/>
        <v>0</v>
      </c>
      <c r="H58" s="182">
        <f t="shared" si="11"/>
        <v>0</v>
      </c>
      <c r="I58" s="182">
        <f t="shared" si="11"/>
        <v>0</v>
      </c>
      <c r="J58" s="182">
        <f t="shared" si="11"/>
        <v>0</v>
      </c>
      <c r="K58" s="183">
        <f>+K46+K52+K57</f>
        <v>120515000</v>
      </c>
    </row>
    <row r="59" spans="1:11" ht="15.75" thickBot="1" x14ac:dyDescent="0.3">
      <c r="A59" s="184"/>
      <c r="B59" s="185"/>
      <c r="C59" s="186">
        <f>'[1]KV_9.2.sz.mell'!C59</f>
        <v>0</v>
      </c>
      <c r="D59" s="186"/>
      <c r="E59" s="186"/>
      <c r="F59" s="186"/>
      <c r="G59" s="186"/>
      <c r="H59" s="186"/>
      <c r="I59" s="186"/>
      <c r="J59" s="186"/>
      <c r="K59" s="126">
        <f>K44-K58</f>
        <v>0</v>
      </c>
    </row>
    <row r="60" spans="1:11" ht="15.75" thickBot="1" x14ac:dyDescent="0.3">
      <c r="A60" s="128" t="s">
        <v>269</v>
      </c>
      <c r="B60" s="129"/>
      <c r="C60" s="187">
        <f>'[1]KV_9.2.sz.mell'!C60</f>
        <v>14</v>
      </c>
      <c r="D60" s="188"/>
      <c r="E60" s="188"/>
      <c r="F60" s="188"/>
      <c r="G60" s="188"/>
      <c r="H60" s="188"/>
      <c r="I60" s="188"/>
      <c r="J60" s="187">
        <f>D60+E60+F60+G60+H60+I60</f>
        <v>0</v>
      </c>
      <c r="K60" s="189">
        <f>C60+J60</f>
        <v>14</v>
      </c>
    </row>
    <row r="61" spans="1:11" ht="15.75" thickBot="1" x14ac:dyDescent="0.3">
      <c r="A61" s="128" t="s">
        <v>270</v>
      </c>
      <c r="B61" s="129"/>
      <c r="C61" s="187">
        <f>'[1]KV_9.2.sz.mell'!C61</f>
        <v>0</v>
      </c>
      <c r="D61" s="188"/>
      <c r="E61" s="188"/>
      <c r="F61" s="188"/>
      <c r="G61" s="188"/>
      <c r="H61" s="188"/>
      <c r="I61" s="188"/>
      <c r="J61" s="187">
        <f>D61+E61+F61+G61+H61+I61</f>
        <v>0</v>
      </c>
      <c r="K61" s="189">
        <f>C61+J61</f>
        <v>0</v>
      </c>
    </row>
  </sheetData>
  <mergeCells count="16">
    <mergeCell ref="A9:K9"/>
    <mergeCell ref="A45:K45"/>
    <mergeCell ref="G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G1" sqref="G1:K1"/>
    </sheetView>
  </sheetViews>
  <sheetFormatPr defaultRowHeight="15" x14ac:dyDescent="0.25"/>
  <cols>
    <col min="1" max="1" width="11.85546875" customWidth="1"/>
    <col min="2" max="2" width="52" customWidth="1"/>
    <col min="3" max="3" width="13.5703125" customWidth="1"/>
    <col min="4" max="10" width="11.85546875" customWidth="1"/>
    <col min="11" max="11" width="13.5703125" customWidth="1"/>
  </cols>
  <sheetData>
    <row r="1" spans="1:11" ht="16.5" thickBot="1" x14ac:dyDescent="0.3">
      <c r="A1" s="135"/>
      <c r="B1" s="136"/>
      <c r="C1" s="136"/>
      <c r="D1" s="136"/>
      <c r="E1" s="136"/>
      <c r="F1" s="136"/>
      <c r="G1" s="276" t="s">
        <v>314</v>
      </c>
      <c r="H1" s="276"/>
      <c r="I1" s="276"/>
      <c r="J1" s="276"/>
      <c r="K1" s="276"/>
    </row>
    <row r="2" spans="1:11" ht="36" x14ac:dyDescent="0.25">
      <c r="A2" s="190" t="s">
        <v>275</v>
      </c>
      <c r="B2" s="277" t="str">
        <f>[1]RM_ALAPADATOK!A11</f>
        <v>Sajóbábonyi Polgármesteri Hivatal</v>
      </c>
      <c r="C2" s="278"/>
      <c r="D2" s="278"/>
      <c r="E2" s="278"/>
      <c r="F2" s="278"/>
      <c r="G2" s="278"/>
      <c r="H2" s="278"/>
      <c r="I2" s="278"/>
      <c r="J2" s="278"/>
      <c r="K2" s="191" t="s">
        <v>272</v>
      </c>
    </row>
    <row r="3" spans="1:11" ht="24.75" thickBot="1" x14ac:dyDescent="0.3">
      <c r="A3" s="192" t="s">
        <v>2</v>
      </c>
      <c r="B3" s="279" t="str">
        <f>CONCATENATE('[1]RM_6.1.3.sz.mell'!B3:J3)</f>
        <v>Államigazgatási feladatok  bevételeinek, kiadásainak módosítása</v>
      </c>
      <c r="C3" s="280"/>
      <c r="D3" s="280"/>
      <c r="E3" s="280"/>
      <c r="F3" s="280"/>
      <c r="G3" s="280"/>
      <c r="H3" s="280"/>
      <c r="I3" s="280"/>
      <c r="J3" s="280"/>
      <c r="K3" s="193" t="s">
        <v>312</v>
      </c>
    </row>
    <row r="4" spans="1:11" ht="15.75" thickBot="1" x14ac:dyDescent="0.3">
      <c r="A4" s="194"/>
      <c r="B4" s="195"/>
      <c r="C4" s="196"/>
      <c r="D4" s="196"/>
      <c r="E4" s="196"/>
      <c r="F4" s="196"/>
      <c r="G4" s="196"/>
      <c r="H4" s="196"/>
      <c r="I4" s="196"/>
      <c r="J4" s="196"/>
      <c r="K4" s="197" t="s">
        <v>277</v>
      </c>
    </row>
    <row r="5" spans="1:11" x14ac:dyDescent="0.25">
      <c r="A5" s="281" t="s">
        <v>278</v>
      </c>
      <c r="B5" s="284" t="s">
        <v>279</v>
      </c>
      <c r="C5" s="284" t="s">
        <v>313</v>
      </c>
      <c r="D5" s="284" t="str">
        <f>CONCATENATE('[1]RM_6.1.sz.mell'!D5:I5)</f>
        <v xml:space="preserve">1 . sz. módosítás </v>
      </c>
      <c r="E5" s="284" t="str">
        <f>CONCATENATE('[1]RM_6.1.sz.mell'!E5)</f>
        <v xml:space="preserve">… . sz. módosítás </v>
      </c>
      <c r="F5" s="284" t="str">
        <f>CONCATENATE('[1]RM_6.1.sz.mell'!F5)</f>
        <v xml:space="preserve">… . sz. módosítás </v>
      </c>
      <c r="G5" s="284" t="str">
        <f>CONCATENATE('[1]RM_6.1.sz.mell'!G5)</f>
        <v xml:space="preserve">… . sz. módosítás </v>
      </c>
      <c r="H5" s="284" t="str">
        <f>CONCATENATE('[1]RM_6.1.sz.mell'!H5)</f>
        <v xml:space="preserve">… . sz. módosítás </v>
      </c>
      <c r="I5" s="284" t="str">
        <f>CONCATENATE('[1]RM_6.1.sz.mell'!I5)</f>
        <v xml:space="preserve">… . sz. módosítás </v>
      </c>
      <c r="J5" s="284" t="s">
        <v>281</v>
      </c>
      <c r="K5" s="289" t="str">
        <f>CONCATENATE('[1]RM_6.1.sz.mell'!K5)</f>
        <v>1.sz. módosítás utáni előirányzat</v>
      </c>
    </row>
    <row r="6" spans="1:11" x14ac:dyDescent="0.25">
      <c r="A6" s="282"/>
      <c r="B6" s="285"/>
      <c r="C6" s="287"/>
      <c r="D6" s="287"/>
      <c r="E6" s="287"/>
      <c r="F6" s="287"/>
      <c r="G6" s="287"/>
      <c r="H6" s="287"/>
      <c r="I6" s="287"/>
      <c r="J6" s="287"/>
      <c r="K6" s="290"/>
    </row>
    <row r="7" spans="1:11" ht="15.75" thickBot="1" x14ac:dyDescent="0.3">
      <c r="A7" s="283"/>
      <c r="B7" s="286"/>
      <c r="C7" s="288"/>
      <c r="D7" s="288"/>
      <c r="E7" s="288"/>
      <c r="F7" s="288"/>
      <c r="G7" s="288"/>
      <c r="H7" s="288"/>
      <c r="I7" s="288"/>
      <c r="J7" s="288"/>
      <c r="K7" s="291"/>
    </row>
    <row r="8" spans="1:11" ht="15.75" thickBot="1" x14ac:dyDescent="0.3">
      <c r="A8" s="198" t="s">
        <v>9</v>
      </c>
      <c r="B8" s="199" t="s">
        <v>10</v>
      </c>
      <c r="C8" s="199" t="s">
        <v>11</v>
      </c>
      <c r="D8" s="199" t="s">
        <v>12</v>
      </c>
      <c r="E8" s="199" t="s">
        <v>13</v>
      </c>
      <c r="F8" s="199" t="s">
        <v>282</v>
      </c>
      <c r="G8" s="199" t="s">
        <v>15</v>
      </c>
      <c r="H8" s="199" t="s">
        <v>16</v>
      </c>
      <c r="I8" s="199" t="s">
        <v>17</v>
      </c>
      <c r="J8" s="200" t="s">
        <v>18</v>
      </c>
      <c r="K8" s="17" t="s">
        <v>19</v>
      </c>
    </row>
    <row r="9" spans="1:11" ht="15.75" thickBot="1" x14ac:dyDescent="0.3">
      <c r="A9" s="292" t="s">
        <v>20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pans="1:11" ht="15.75" thickBot="1" x14ac:dyDescent="0.3">
      <c r="A10" s="201" t="s">
        <v>21</v>
      </c>
      <c r="B10" s="202" t="s">
        <v>283</v>
      </c>
      <c r="C10" s="148">
        <f>'[1]KV_9.2.3.sz.mell'!C8</f>
        <v>0</v>
      </c>
      <c r="D10" s="148">
        <f t="shared" ref="D10:K10" si="0">SUM(D11:D21)</f>
        <v>60000</v>
      </c>
      <c r="E10" s="148">
        <f t="shared" si="0"/>
        <v>0</v>
      </c>
      <c r="F10" s="148">
        <f t="shared" si="0"/>
        <v>0</v>
      </c>
      <c r="G10" s="148">
        <f t="shared" si="0"/>
        <v>0</v>
      </c>
      <c r="H10" s="148">
        <f t="shared" si="0"/>
        <v>0</v>
      </c>
      <c r="I10" s="148">
        <f t="shared" si="0"/>
        <v>0</v>
      </c>
      <c r="J10" s="148">
        <f t="shared" si="0"/>
        <v>60000</v>
      </c>
      <c r="K10" s="148">
        <f t="shared" si="0"/>
        <v>60000</v>
      </c>
    </row>
    <row r="11" spans="1:11" x14ac:dyDescent="0.25">
      <c r="A11" s="203" t="s">
        <v>23</v>
      </c>
      <c r="B11" s="204" t="s">
        <v>75</v>
      </c>
      <c r="C11" s="95">
        <f>'[1]KV_9.2.3.sz.mell'!C9</f>
        <v>0</v>
      </c>
      <c r="D11" s="94"/>
      <c r="E11" s="205"/>
      <c r="F11" s="205"/>
      <c r="G11" s="205"/>
      <c r="H11" s="205"/>
      <c r="I11" s="205"/>
      <c r="J11" s="150">
        <f>D11+E11+F11+G11+H11+I11</f>
        <v>0</v>
      </c>
      <c r="K11" s="151">
        <f>C11+J11</f>
        <v>0</v>
      </c>
    </row>
    <row r="12" spans="1:11" x14ac:dyDescent="0.25">
      <c r="A12" s="206" t="s">
        <v>25</v>
      </c>
      <c r="B12" s="207" t="s">
        <v>77</v>
      </c>
      <c r="C12" s="38">
        <f>'[1]KV_9.2.3.sz.mell'!C10</f>
        <v>0</v>
      </c>
      <c r="D12" s="34">
        <v>24000</v>
      </c>
      <c r="E12" s="208"/>
      <c r="F12" s="208"/>
      <c r="G12" s="208"/>
      <c r="H12" s="208"/>
      <c r="I12" s="208"/>
      <c r="J12" s="153">
        <f t="shared" ref="J12:J21" si="1">D12+E12+F12+G12+H12+I12</f>
        <v>24000</v>
      </c>
      <c r="K12" s="151">
        <f t="shared" ref="K12:K21" si="2">C12+J12</f>
        <v>24000</v>
      </c>
    </row>
    <row r="13" spans="1:11" x14ac:dyDescent="0.25">
      <c r="A13" s="206" t="s">
        <v>27</v>
      </c>
      <c r="B13" s="207" t="s">
        <v>79</v>
      </c>
      <c r="C13" s="38">
        <f>'[1]KV_9.2.3.sz.mell'!C11</f>
        <v>0</v>
      </c>
      <c r="D13" s="34"/>
      <c r="E13" s="208"/>
      <c r="F13" s="208"/>
      <c r="G13" s="208"/>
      <c r="H13" s="208"/>
      <c r="I13" s="208"/>
      <c r="J13" s="153">
        <f t="shared" si="1"/>
        <v>0</v>
      </c>
      <c r="K13" s="151">
        <f t="shared" si="2"/>
        <v>0</v>
      </c>
    </row>
    <row r="14" spans="1:11" x14ac:dyDescent="0.25">
      <c r="A14" s="206" t="s">
        <v>29</v>
      </c>
      <c r="B14" s="207" t="s">
        <v>81</v>
      </c>
      <c r="C14" s="38">
        <f>'[1]KV_9.2.3.sz.mell'!C12</f>
        <v>0</v>
      </c>
      <c r="D14" s="34"/>
      <c r="E14" s="208"/>
      <c r="F14" s="208"/>
      <c r="G14" s="208"/>
      <c r="H14" s="208"/>
      <c r="I14" s="208"/>
      <c r="J14" s="153">
        <f t="shared" si="1"/>
        <v>0</v>
      </c>
      <c r="K14" s="151">
        <f t="shared" si="2"/>
        <v>0</v>
      </c>
    </row>
    <row r="15" spans="1:11" x14ac:dyDescent="0.25">
      <c r="A15" s="206" t="s">
        <v>31</v>
      </c>
      <c r="B15" s="207" t="s">
        <v>83</v>
      </c>
      <c r="C15" s="38">
        <f>'[1]KV_9.2.3.sz.mell'!C13</f>
        <v>0</v>
      </c>
      <c r="D15" s="34"/>
      <c r="E15" s="208"/>
      <c r="F15" s="208"/>
      <c r="G15" s="208"/>
      <c r="H15" s="208"/>
      <c r="I15" s="208"/>
      <c r="J15" s="153">
        <f t="shared" si="1"/>
        <v>0</v>
      </c>
      <c r="K15" s="151">
        <f t="shared" si="2"/>
        <v>0</v>
      </c>
    </row>
    <row r="16" spans="1:11" x14ac:dyDescent="0.25">
      <c r="A16" s="206" t="s">
        <v>33</v>
      </c>
      <c r="B16" s="207" t="s">
        <v>284</v>
      </c>
      <c r="C16" s="38">
        <f>'[1]KV_9.2.3.sz.mell'!C14</f>
        <v>0</v>
      </c>
      <c r="D16" s="34">
        <v>8700</v>
      </c>
      <c r="E16" s="208"/>
      <c r="F16" s="208"/>
      <c r="G16" s="208"/>
      <c r="H16" s="208"/>
      <c r="I16" s="208"/>
      <c r="J16" s="153">
        <f t="shared" si="1"/>
        <v>8700</v>
      </c>
      <c r="K16" s="151">
        <f t="shared" si="2"/>
        <v>8700</v>
      </c>
    </row>
    <row r="17" spans="1:11" x14ac:dyDescent="0.25">
      <c r="A17" s="206" t="s">
        <v>189</v>
      </c>
      <c r="B17" s="209" t="s">
        <v>285</v>
      </c>
      <c r="C17" s="38">
        <f>'[1]KV_9.2.3.sz.mell'!C15</f>
        <v>0</v>
      </c>
      <c r="D17" s="34"/>
      <c r="E17" s="208"/>
      <c r="F17" s="208"/>
      <c r="G17" s="208"/>
      <c r="H17" s="208"/>
      <c r="I17" s="208"/>
      <c r="J17" s="153">
        <f t="shared" si="1"/>
        <v>0</v>
      </c>
      <c r="K17" s="151">
        <f t="shared" si="2"/>
        <v>0</v>
      </c>
    </row>
    <row r="18" spans="1:11" x14ac:dyDescent="0.25">
      <c r="A18" s="206" t="s">
        <v>191</v>
      </c>
      <c r="B18" s="207" t="s">
        <v>89</v>
      </c>
      <c r="C18" s="38">
        <f>'[1]KV_9.2.3.sz.mell'!C16</f>
        <v>0</v>
      </c>
      <c r="D18" s="34"/>
      <c r="E18" s="208"/>
      <c r="F18" s="208"/>
      <c r="G18" s="208"/>
      <c r="H18" s="208"/>
      <c r="I18" s="208"/>
      <c r="J18" s="153">
        <f t="shared" si="1"/>
        <v>0</v>
      </c>
      <c r="K18" s="151">
        <f t="shared" si="2"/>
        <v>0</v>
      </c>
    </row>
    <row r="19" spans="1:11" x14ac:dyDescent="0.25">
      <c r="A19" s="206" t="s">
        <v>193</v>
      </c>
      <c r="B19" s="207" t="s">
        <v>91</v>
      </c>
      <c r="C19" s="38">
        <f>'[1]KV_9.2.3.sz.mell'!C17</f>
        <v>0</v>
      </c>
      <c r="D19" s="34"/>
      <c r="E19" s="208"/>
      <c r="F19" s="208"/>
      <c r="G19" s="208"/>
      <c r="H19" s="208"/>
      <c r="I19" s="208"/>
      <c r="J19" s="153">
        <f t="shared" si="1"/>
        <v>0</v>
      </c>
      <c r="K19" s="151">
        <f t="shared" si="2"/>
        <v>0</v>
      </c>
    </row>
    <row r="20" spans="1:11" x14ac:dyDescent="0.25">
      <c r="A20" s="206" t="s">
        <v>195</v>
      </c>
      <c r="B20" s="207" t="s">
        <v>93</v>
      </c>
      <c r="C20" s="38">
        <f>'[1]KV_9.2.3.sz.mell'!C18</f>
        <v>0</v>
      </c>
      <c r="D20" s="34"/>
      <c r="E20" s="208"/>
      <c r="F20" s="208"/>
      <c r="G20" s="208"/>
      <c r="H20" s="208"/>
      <c r="I20" s="208"/>
      <c r="J20" s="153">
        <f t="shared" si="1"/>
        <v>0</v>
      </c>
      <c r="K20" s="151">
        <f t="shared" si="2"/>
        <v>0</v>
      </c>
    </row>
    <row r="21" spans="1:11" ht="15.75" thickBot="1" x14ac:dyDescent="0.3">
      <c r="A21" s="210" t="s">
        <v>197</v>
      </c>
      <c r="B21" s="209" t="s">
        <v>95</v>
      </c>
      <c r="C21" s="43">
        <f>'[1]KV_9.2.3.sz.mell'!C19</f>
        <v>0</v>
      </c>
      <c r="D21" s="42">
        <v>27300</v>
      </c>
      <c r="E21" s="211"/>
      <c r="F21" s="211"/>
      <c r="G21" s="211"/>
      <c r="H21" s="211"/>
      <c r="I21" s="211"/>
      <c r="J21" s="155">
        <f t="shared" si="1"/>
        <v>27300</v>
      </c>
      <c r="K21" s="151">
        <f t="shared" si="2"/>
        <v>27300</v>
      </c>
    </row>
    <row r="22" spans="1:11" ht="21.75" thickBot="1" x14ac:dyDescent="0.3">
      <c r="A22" s="201" t="s">
        <v>35</v>
      </c>
      <c r="B22" s="202" t="s">
        <v>286</v>
      </c>
      <c r="C22" s="148">
        <f>'[1]KV_9.2.3.sz.mell'!C20</f>
        <v>0</v>
      </c>
      <c r="D22" s="148">
        <f t="shared" ref="D22:J22" si="3">SUM(D23:D25)</f>
        <v>240000</v>
      </c>
      <c r="E22" s="148">
        <f t="shared" si="3"/>
        <v>0</v>
      </c>
      <c r="F22" s="148">
        <f t="shared" si="3"/>
        <v>0</v>
      </c>
      <c r="G22" s="148">
        <f t="shared" si="3"/>
        <v>0</v>
      </c>
      <c r="H22" s="148">
        <f t="shared" si="3"/>
        <v>0</v>
      </c>
      <c r="I22" s="148">
        <f t="shared" si="3"/>
        <v>0</v>
      </c>
      <c r="J22" s="148">
        <f t="shared" si="3"/>
        <v>240000</v>
      </c>
      <c r="K22" s="156">
        <f>SUM(K23:K25)</f>
        <v>240000</v>
      </c>
    </row>
    <row r="23" spans="1:11" x14ac:dyDescent="0.25">
      <c r="A23" s="212" t="s">
        <v>37</v>
      </c>
      <c r="B23" s="213" t="s">
        <v>38</v>
      </c>
      <c r="C23" s="28">
        <f>'[1]KV_9.2.3.sz.mell'!C21</f>
        <v>0</v>
      </c>
      <c r="D23" s="27"/>
      <c r="E23" s="214"/>
      <c r="F23" s="214"/>
      <c r="G23" s="214"/>
      <c r="H23" s="214"/>
      <c r="I23" s="214"/>
      <c r="J23" s="158">
        <f>D23+E23+F23+G23+H23+I23</f>
        <v>0</v>
      </c>
      <c r="K23" s="151">
        <f>C23+J23</f>
        <v>0</v>
      </c>
    </row>
    <row r="24" spans="1:11" x14ac:dyDescent="0.25">
      <c r="A24" s="206" t="s">
        <v>39</v>
      </c>
      <c r="B24" s="207" t="s">
        <v>287</v>
      </c>
      <c r="C24" s="38">
        <f>'[1]KV_9.2.3.sz.mell'!C22</f>
        <v>0</v>
      </c>
      <c r="D24" s="34"/>
      <c r="E24" s="208"/>
      <c r="F24" s="208"/>
      <c r="G24" s="208"/>
      <c r="H24" s="208"/>
      <c r="I24" s="208"/>
      <c r="J24" s="153">
        <f>D24+E24+F24+G24+H24+I24</f>
        <v>0</v>
      </c>
      <c r="K24" s="159">
        <f>C24+J24</f>
        <v>0</v>
      </c>
    </row>
    <row r="25" spans="1:11" x14ac:dyDescent="0.25">
      <c r="A25" s="206" t="s">
        <v>41</v>
      </c>
      <c r="B25" s="207" t="s">
        <v>288</v>
      </c>
      <c r="C25" s="38">
        <f>'[1]KV_9.2.3.sz.mell'!C23</f>
        <v>0</v>
      </c>
      <c r="D25" s="34">
        <v>240000</v>
      </c>
      <c r="E25" s="208"/>
      <c r="F25" s="208"/>
      <c r="G25" s="208"/>
      <c r="H25" s="208"/>
      <c r="I25" s="208"/>
      <c r="J25" s="153">
        <f>D25+E25+F25+G25+H25+I25</f>
        <v>240000</v>
      </c>
      <c r="K25" s="159">
        <f>C25+J25</f>
        <v>240000</v>
      </c>
    </row>
    <row r="26" spans="1:11" ht="15.75" thickBot="1" x14ac:dyDescent="0.3">
      <c r="A26" s="206" t="s">
        <v>43</v>
      </c>
      <c r="B26" s="215" t="s">
        <v>289</v>
      </c>
      <c r="C26" s="43">
        <f>'[1]KV_9.2.3.sz.mell'!C24</f>
        <v>0</v>
      </c>
      <c r="D26" s="42"/>
      <c r="E26" s="211"/>
      <c r="F26" s="211"/>
      <c r="G26" s="211"/>
      <c r="H26" s="211"/>
      <c r="I26" s="211"/>
      <c r="J26" s="160">
        <f>D26+E26+F26+G26+H26+I26</f>
        <v>0</v>
      </c>
      <c r="K26" s="161">
        <f>C26+J26</f>
        <v>0</v>
      </c>
    </row>
    <row r="27" spans="1:11" ht="15.75" thickBot="1" x14ac:dyDescent="0.3">
      <c r="A27" s="216" t="s">
        <v>49</v>
      </c>
      <c r="B27" s="217" t="s">
        <v>290</v>
      </c>
      <c r="C27" s="45">
        <f>'[1]KV_9.2.3.sz.mell'!C25</f>
        <v>0</v>
      </c>
      <c r="D27" s="163"/>
      <c r="E27" s="218"/>
      <c r="F27" s="218"/>
      <c r="G27" s="218"/>
      <c r="H27" s="218"/>
      <c r="I27" s="218"/>
      <c r="J27" s="160">
        <f>D27+E27+F27+G27+H27+I27</f>
        <v>0</v>
      </c>
      <c r="K27" s="164">
        <f>C27+J27</f>
        <v>0</v>
      </c>
    </row>
    <row r="28" spans="1:11" ht="21.75" thickBot="1" x14ac:dyDescent="0.3">
      <c r="A28" s="216" t="s">
        <v>237</v>
      </c>
      <c r="B28" s="217" t="s">
        <v>291</v>
      </c>
      <c r="C28" s="148">
        <f>'[1]KV_9.2.3.sz.mell'!C26</f>
        <v>0</v>
      </c>
      <c r="D28" s="148">
        <f t="shared" ref="D28:J28" si="4">+D29+D30+D31</f>
        <v>0</v>
      </c>
      <c r="E28" s="148">
        <f t="shared" si="4"/>
        <v>0</v>
      </c>
      <c r="F28" s="148">
        <f t="shared" si="4"/>
        <v>0</v>
      </c>
      <c r="G28" s="148">
        <f t="shared" si="4"/>
        <v>0</v>
      </c>
      <c r="H28" s="148">
        <f t="shared" si="4"/>
        <v>0</v>
      </c>
      <c r="I28" s="148">
        <f t="shared" si="4"/>
        <v>0</v>
      </c>
      <c r="J28" s="148">
        <f t="shared" si="4"/>
        <v>0</v>
      </c>
      <c r="K28" s="156">
        <f>+K29+K30+K31</f>
        <v>0</v>
      </c>
    </row>
    <row r="29" spans="1:11" x14ac:dyDescent="0.25">
      <c r="A29" s="212" t="s">
        <v>65</v>
      </c>
      <c r="B29" s="219" t="s">
        <v>52</v>
      </c>
      <c r="C29" s="60">
        <f>'[1]KV_9.2.3.sz.mell'!C27</f>
        <v>0</v>
      </c>
      <c r="D29" s="59"/>
      <c r="E29" s="220"/>
      <c r="F29" s="220"/>
      <c r="G29" s="220"/>
      <c r="H29" s="220"/>
      <c r="I29" s="220"/>
      <c r="J29" s="158">
        <f>D29+E29+F29+G29+H29+I29</f>
        <v>0</v>
      </c>
      <c r="K29" s="151">
        <f>C29+J29</f>
        <v>0</v>
      </c>
    </row>
    <row r="30" spans="1:11" x14ac:dyDescent="0.25">
      <c r="A30" s="212" t="s">
        <v>66</v>
      </c>
      <c r="B30" s="219" t="s">
        <v>287</v>
      </c>
      <c r="C30" s="50">
        <f>'[1]KV_9.2.3.sz.mell'!C28</f>
        <v>0</v>
      </c>
      <c r="D30" s="49"/>
      <c r="E30" s="221"/>
      <c r="F30" s="221"/>
      <c r="G30" s="221"/>
      <c r="H30" s="221"/>
      <c r="I30" s="221"/>
      <c r="J30" s="158">
        <f>D30+E30+F30+G30+H30+I30</f>
        <v>0</v>
      </c>
      <c r="K30" s="151">
        <f>C30+J30</f>
        <v>0</v>
      </c>
    </row>
    <row r="31" spans="1:11" x14ac:dyDescent="0.25">
      <c r="A31" s="212" t="s">
        <v>67</v>
      </c>
      <c r="B31" s="222" t="s">
        <v>292</v>
      </c>
      <c r="C31" s="50">
        <f>'[1]KV_9.2.3.sz.mell'!C29</f>
        <v>0</v>
      </c>
      <c r="D31" s="49"/>
      <c r="E31" s="221"/>
      <c r="F31" s="221"/>
      <c r="G31" s="221"/>
      <c r="H31" s="221"/>
      <c r="I31" s="221"/>
      <c r="J31" s="158">
        <f>D31+E31+F31+G31+H31+I31</f>
        <v>0</v>
      </c>
      <c r="K31" s="151">
        <f>C31+J31</f>
        <v>0</v>
      </c>
    </row>
    <row r="32" spans="1:11" ht="15.75" thickBot="1" x14ac:dyDescent="0.3">
      <c r="A32" s="206" t="s">
        <v>68</v>
      </c>
      <c r="B32" s="223" t="s">
        <v>293</v>
      </c>
      <c r="C32" s="55">
        <f>'[1]KV_9.2.3.sz.mell'!C30</f>
        <v>0</v>
      </c>
      <c r="D32" s="54"/>
      <c r="E32" s="224"/>
      <c r="F32" s="224"/>
      <c r="G32" s="224"/>
      <c r="H32" s="224"/>
      <c r="I32" s="224"/>
      <c r="J32" s="158">
        <f>D32+E32+F32+G32+H32+I32</f>
        <v>0</v>
      </c>
      <c r="K32" s="151">
        <f>C32+J32</f>
        <v>0</v>
      </c>
    </row>
    <row r="33" spans="1:11" ht="15.75" thickBot="1" x14ac:dyDescent="0.3">
      <c r="A33" s="216" t="s">
        <v>72</v>
      </c>
      <c r="B33" s="217" t="s">
        <v>294</v>
      </c>
      <c r="C33" s="148">
        <f>'[1]KV_9.2.3.sz.mell'!C31</f>
        <v>0</v>
      </c>
      <c r="D33" s="148">
        <f t="shared" ref="D33:J33" si="5">+D34+D35+D36</f>
        <v>0</v>
      </c>
      <c r="E33" s="148">
        <f t="shared" si="5"/>
        <v>0</v>
      </c>
      <c r="F33" s="148">
        <f t="shared" si="5"/>
        <v>0</v>
      </c>
      <c r="G33" s="148">
        <f t="shared" si="5"/>
        <v>0</v>
      </c>
      <c r="H33" s="148">
        <f t="shared" si="5"/>
        <v>0</v>
      </c>
      <c r="I33" s="148">
        <f t="shared" si="5"/>
        <v>0</v>
      </c>
      <c r="J33" s="148">
        <f t="shared" si="5"/>
        <v>0</v>
      </c>
      <c r="K33" s="156">
        <f>+K34+K35+K36</f>
        <v>0</v>
      </c>
    </row>
    <row r="34" spans="1:11" x14ac:dyDescent="0.25">
      <c r="A34" s="212" t="s">
        <v>74</v>
      </c>
      <c r="B34" s="219" t="s">
        <v>99</v>
      </c>
      <c r="C34" s="60">
        <f>'[1]KV_9.2.3.sz.mell'!C32</f>
        <v>0</v>
      </c>
      <c r="D34" s="59"/>
      <c r="E34" s="220"/>
      <c r="F34" s="220"/>
      <c r="G34" s="220"/>
      <c r="H34" s="220"/>
      <c r="I34" s="220"/>
      <c r="J34" s="158">
        <f>D34+E34+F34+G34+H34+I34</f>
        <v>0</v>
      </c>
      <c r="K34" s="151">
        <f>C34+J34</f>
        <v>0</v>
      </c>
    </row>
    <row r="35" spans="1:11" x14ac:dyDescent="0.25">
      <c r="A35" s="212" t="s">
        <v>76</v>
      </c>
      <c r="B35" s="222" t="s">
        <v>101</v>
      </c>
      <c r="C35" s="50">
        <f>'[1]KV_9.2.3.sz.mell'!C33</f>
        <v>0</v>
      </c>
      <c r="D35" s="49"/>
      <c r="E35" s="221"/>
      <c r="F35" s="221"/>
      <c r="G35" s="221"/>
      <c r="H35" s="221"/>
      <c r="I35" s="221"/>
      <c r="J35" s="158">
        <f>D35+E35+F35+G35+H35+I35</f>
        <v>0</v>
      </c>
      <c r="K35" s="151">
        <f>C35+J35</f>
        <v>0</v>
      </c>
    </row>
    <row r="36" spans="1:11" ht="15.75" thickBot="1" x14ac:dyDescent="0.3">
      <c r="A36" s="206" t="s">
        <v>78</v>
      </c>
      <c r="B36" s="223" t="s">
        <v>103</v>
      </c>
      <c r="C36" s="55">
        <f>'[1]KV_9.2.3.sz.mell'!C34</f>
        <v>0</v>
      </c>
      <c r="D36" s="54"/>
      <c r="E36" s="224"/>
      <c r="F36" s="224"/>
      <c r="G36" s="224"/>
      <c r="H36" s="224"/>
      <c r="I36" s="224"/>
      <c r="J36" s="158">
        <f>D36+E36+F36+G36+H36+I36</f>
        <v>0</v>
      </c>
      <c r="K36" s="168">
        <f>C36+J36</f>
        <v>0</v>
      </c>
    </row>
    <row r="37" spans="1:11" ht="15.75" thickBot="1" x14ac:dyDescent="0.3">
      <c r="A37" s="216" t="s">
        <v>96</v>
      </c>
      <c r="B37" s="217" t="s">
        <v>295</v>
      </c>
      <c r="C37" s="45">
        <f>'[1]KV_9.2.3.sz.mell'!C35</f>
        <v>0</v>
      </c>
      <c r="D37" s="163"/>
      <c r="E37" s="218"/>
      <c r="F37" s="218"/>
      <c r="G37" s="218"/>
      <c r="H37" s="218"/>
      <c r="I37" s="218"/>
      <c r="J37" s="148">
        <f>D37+E37+F37+G37+H37+I37</f>
        <v>0</v>
      </c>
      <c r="K37" s="164">
        <f>C37+J37</f>
        <v>0</v>
      </c>
    </row>
    <row r="38" spans="1:11" ht="15.75" thickBot="1" x14ac:dyDescent="0.3">
      <c r="A38" s="216" t="s">
        <v>255</v>
      </c>
      <c r="B38" s="217" t="s">
        <v>296</v>
      </c>
      <c r="C38" s="45">
        <f>'[1]KV_9.2.3.sz.mell'!C36</f>
        <v>0</v>
      </c>
      <c r="D38" s="163"/>
      <c r="E38" s="218"/>
      <c r="F38" s="218"/>
      <c r="G38" s="218"/>
      <c r="H38" s="218"/>
      <c r="I38" s="218"/>
      <c r="J38" s="169">
        <f>D38+E38+F38+G38+H38+I38</f>
        <v>0</v>
      </c>
      <c r="K38" s="151">
        <f>C38+J38</f>
        <v>0</v>
      </c>
    </row>
    <row r="39" spans="1:11" ht="15.75" thickBot="1" x14ac:dyDescent="0.3">
      <c r="A39" s="201" t="s">
        <v>118</v>
      </c>
      <c r="B39" s="217" t="s">
        <v>297</v>
      </c>
      <c r="C39" s="148">
        <f>'[1]KV_9.2.3.sz.mell'!C37</f>
        <v>0</v>
      </c>
      <c r="D39" s="148">
        <f t="shared" ref="D39:J39" si="6">+D10+D22+D27+D28+D33+D37+D38</f>
        <v>300000</v>
      </c>
      <c r="E39" s="148">
        <f t="shared" si="6"/>
        <v>0</v>
      </c>
      <c r="F39" s="148">
        <f t="shared" si="6"/>
        <v>0</v>
      </c>
      <c r="G39" s="148">
        <f t="shared" si="6"/>
        <v>0</v>
      </c>
      <c r="H39" s="148">
        <f t="shared" si="6"/>
        <v>0</v>
      </c>
      <c r="I39" s="148">
        <f t="shared" si="6"/>
        <v>0</v>
      </c>
      <c r="J39" s="148">
        <f t="shared" si="6"/>
        <v>300000</v>
      </c>
      <c r="K39" s="156">
        <f>+K10+K22+K27+K28+K33+K37+K38</f>
        <v>300000</v>
      </c>
    </row>
    <row r="40" spans="1:11" ht="15.75" thickBot="1" x14ac:dyDescent="0.3">
      <c r="A40" s="225" t="s">
        <v>128</v>
      </c>
      <c r="B40" s="217" t="s">
        <v>298</v>
      </c>
      <c r="C40" s="148">
        <f>'[1]KV_9.2.3.sz.mell'!C38</f>
        <v>120515000</v>
      </c>
      <c r="D40" s="148">
        <f t="shared" ref="D40:J40" si="7">+D41+D42+D43</f>
        <v>-300000</v>
      </c>
      <c r="E40" s="148">
        <f t="shared" si="7"/>
        <v>0</v>
      </c>
      <c r="F40" s="148">
        <f t="shared" si="7"/>
        <v>0</v>
      </c>
      <c r="G40" s="148">
        <f t="shared" si="7"/>
        <v>0</v>
      </c>
      <c r="H40" s="148">
        <f t="shared" si="7"/>
        <v>0</v>
      </c>
      <c r="I40" s="148">
        <f t="shared" si="7"/>
        <v>0</v>
      </c>
      <c r="J40" s="148">
        <f t="shared" si="7"/>
        <v>-300000</v>
      </c>
      <c r="K40" s="156">
        <f>+K41+K42+K43</f>
        <v>120215000</v>
      </c>
    </row>
    <row r="41" spans="1:11" x14ac:dyDescent="0.25">
      <c r="A41" s="212" t="s">
        <v>299</v>
      </c>
      <c r="B41" s="219" t="s">
        <v>300</v>
      </c>
      <c r="C41" s="60">
        <f>'[1]KV_9.2.3.sz.mell'!C39</f>
        <v>0</v>
      </c>
      <c r="D41" s="59"/>
      <c r="E41" s="220"/>
      <c r="F41" s="220"/>
      <c r="G41" s="220"/>
      <c r="H41" s="220"/>
      <c r="I41" s="220"/>
      <c r="J41" s="158">
        <f>D41+E41+F41+G41+H41+I41</f>
        <v>0</v>
      </c>
      <c r="K41" s="151">
        <f>C41+J41</f>
        <v>0</v>
      </c>
    </row>
    <row r="42" spans="1:11" x14ac:dyDescent="0.25">
      <c r="A42" s="212" t="s">
        <v>301</v>
      </c>
      <c r="B42" s="222" t="s">
        <v>302</v>
      </c>
      <c r="C42" s="50">
        <f>'[1]KV_9.2.3.sz.mell'!C40</f>
        <v>0</v>
      </c>
      <c r="D42" s="49"/>
      <c r="E42" s="221"/>
      <c r="F42" s="221"/>
      <c r="G42" s="221"/>
      <c r="H42" s="221"/>
      <c r="I42" s="221"/>
      <c r="J42" s="158">
        <f>D42+E42+F42+G42+H42+I42</f>
        <v>0</v>
      </c>
      <c r="K42" s="159">
        <f>C42+J42</f>
        <v>0</v>
      </c>
    </row>
    <row r="43" spans="1:11" ht="15.75" thickBot="1" x14ac:dyDescent="0.3">
      <c r="A43" s="206" t="s">
        <v>303</v>
      </c>
      <c r="B43" s="226" t="s">
        <v>304</v>
      </c>
      <c r="C43" s="67">
        <f>'[1]KV_9.2.3.sz.mell'!C41</f>
        <v>120515000</v>
      </c>
      <c r="D43" s="66">
        <v>-300000</v>
      </c>
      <c r="E43" s="227"/>
      <c r="F43" s="227"/>
      <c r="G43" s="227"/>
      <c r="H43" s="227"/>
      <c r="I43" s="227"/>
      <c r="J43" s="158">
        <f>D43+E43+F43+G43+H43+I43</f>
        <v>-300000</v>
      </c>
      <c r="K43" s="161">
        <f>C43+J43</f>
        <v>120215000</v>
      </c>
    </row>
    <row r="44" spans="1:11" ht="15.75" thickBot="1" x14ac:dyDescent="0.3">
      <c r="A44" s="225" t="s">
        <v>265</v>
      </c>
      <c r="B44" s="228" t="s">
        <v>305</v>
      </c>
      <c r="C44" s="148">
        <f>'[1]KV_9.2.3.sz.mell'!C42</f>
        <v>120515000</v>
      </c>
      <c r="D44" s="148">
        <f t="shared" ref="D44:J44" si="8">+D39+D40</f>
        <v>0</v>
      </c>
      <c r="E44" s="148">
        <f t="shared" si="8"/>
        <v>0</v>
      </c>
      <c r="F44" s="148">
        <f t="shared" si="8"/>
        <v>0</v>
      </c>
      <c r="G44" s="148">
        <f t="shared" si="8"/>
        <v>0</v>
      </c>
      <c r="H44" s="148">
        <f t="shared" si="8"/>
        <v>0</v>
      </c>
      <c r="I44" s="148">
        <f t="shared" si="8"/>
        <v>0</v>
      </c>
      <c r="J44" s="148">
        <f t="shared" si="8"/>
        <v>0</v>
      </c>
      <c r="K44" s="156">
        <f>+K39+K40</f>
        <v>120515000</v>
      </c>
    </row>
    <row r="45" spans="1:11" ht="15.75" thickBot="1" x14ac:dyDescent="0.3">
      <c r="A45" s="295" t="s">
        <v>180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5.75" thickBot="1" x14ac:dyDescent="0.3">
      <c r="A46" s="216" t="s">
        <v>21</v>
      </c>
      <c r="B46" s="217" t="s">
        <v>306</v>
      </c>
      <c r="C46" s="173">
        <f>'[1]KV_9.2.3.sz.mell'!C46</f>
        <v>119880000</v>
      </c>
      <c r="D46" s="173">
        <f t="shared" ref="D46:J46" si="9">SUM(D47:D51)</f>
        <v>0</v>
      </c>
      <c r="E46" s="173">
        <f t="shared" si="9"/>
        <v>0</v>
      </c>
      <c r="F46" s="173">
        <f t="shared" si="9"/>
        <v>0</v>
      </c>
      <c r="G46" s="173">
        <f t="shared" si="9"/>
        <v>0</v>
      </c>
      <c r="H46" s="173">
        <f t="shared" si="9"/>
        <v>0</v>
      </c>
      <c r="I46" s="173">
        <f t="shared" si="9"/>
        <v>0</v>
      </c>
      <c r="J46" s="173">
        <f t="shared" si="9"/>
        <v>0</v>
      </c>
      <c r="K46" s="164">
        <f>SUM(K47:K51)</f>
        <v>119880000</v>
      </c>
    </row>
    <row r="47" spans="1:11" x14ac:dyDescent="0.25">
      <c r="A47" s="206" t="s">
        <v>23</v>
      </c>
      <c r="B47" s="213" t="s">
        <v>182</v>
      </c>
      <c r="C47" s="175">
        <f>'[1]KV_9.2.3.sz.mell'!C47</f>
        <v>90380000</v>
      </c>
      <c r="D47" s="174"/>
      <c r="E47" s="229"/>
      <c r="F47" s="229"/>
      <c r="G47" s="229"/>
      <c r="H47" s="229"/>
      <c r="I47" s="229"/>
      <c r="J47" s="175">
        <f>D47+E47+F47+G47+H47+I47</f>
        <v>0</v>
      </c>
      <c r="K47" s="176">
        <f>C47+J47</f>
        <v>90380000</v>
      </c>
    </row>
    <row r="48" spans="1:11" x14ac:dyDescent="0.25">
      <c r="A48" s="206" t="s">
        <v>25</v>
      </c>
      <c r="B48" s="207" t="s">
        <v>183</v>
      </c>
      <c r="C48" s="178">
        <f>'[1]KV_9.2.3.sz.mell'!C48</f>
        <v>14000000</v>
      </c>
      <c r="D48" s="177"/>
      <c r="E48" s="230"/>
      <c r="F48" s="230"/>
      <c r="G48" s="230"/>
      <c r="H48" s="230"/>
      <c r="I48" s="230"/>
      <c r="J48" s="178">
        <f>D48+E48+F48+G48+H48+I48</f>
        <v>0</v>
      </c>
      <c r="K48" s="179">
        <f>C48+J48</f>
        <v>14000000</v>
      </c>
    </row>
    <row r="49" spans="1:11" x14ac:dyDescent="0.25">
      <c r="A49" s="206" t="s">
        <v>27</v>
      </c>
      <c r="B49" s="207" t="s">
        <v>184</v>
      </c>
      <c r="C49" s="178">
        <f>'[1]KV_9.2.3.sz.mell'!C49</f>
        <v>15500000</v>
      </c>
      <c r="D49" s="177"/>
      <c r="E49" s="230"/>
      <c r="F49" s="230"/>
      <c r="G49" s="230"/>
      <c r="H49" s="230"/>
      <c r="I49" s="230"/>
      <c r="J49" s="178">
        <f>D49+E49+F49+G49+H49+I49</f>
        <v>0</v>
      </c>
      <c r="K49" s="179">
        <f>C49+J49</f>
        <v>15500000</v>
      </c>
    </row>
    <row r="50" spans="1:11" x14ac:dyDescent="0.25">
      <c r="A50" s="206" t="s">
        <v>29</v>
      </c>
      <c r="B50" s="207" t="s">
        <v>185</v>
      </c>
      <c r="C50" s="178">
        <f>'[1]KV_9.2.3.sz.mell'!C50</f>
        <v>0</v>
      </c>
      <c r="D50" s="177"/>
      <c r="E50" s="230"/>
      <c r="F50" s="230"/>
      <c r="G50" s="230"/>
      <c r="H50" s="230"/>
      <c r="I50" s="230"/>
      <c r="J50" s="178">
        <f>D50+E50+F50+G50+H50+I50</f>
        <v>0</v>
      </c>
      <c r="K50" s="179">
        <f>C50+J50</f>
        <v>0</v>
      </c>
    </row>
    <row r="51" spans="1:11" ht="15.75" thickBot="1" x14ac:dyDescent="0.3">
      <c r="A51" s="206" t="s">
        <v>31</v>
      </c>
      <c r="B51" s="207" t="s">
        <v>187</v>
      </c>
      <c r="C51" s="178">
        <f>'[1]KV_9.2.3.sz.mell'!C51</f>
        <v>0</v>
      </c>
      <c r="D51" s="177"/>
      <c r="E51" s="230"/>
      <c r="F51" s="230"/>
      <c r="G51" s="230"/>
      <c r="H51" s="230"/>
      <c r="I51" s="230"/>
      <c r="J51" s="178">
        <f>D51+E51+F51+G51+H51+I51</f>
        <v>0</v>
      </c>
      <c r="K51" s="179">
        <f>C51+J51</f>
        <v>0</v>
      </c>
    </row>
    <row r="52" spans="1:11" ht="15.75" thickBot="1" x14ac:dyDescent="0.3">
      <c r="A52" s="216" t="s">
        <v>35</v>
      </c>
      <c r="B52" s="217" t="s">
        <v>307</v>
      </c>
      <c r="C52" s="173">
        <f>'[1]KV_9.2.3.sz.mell'!C52</f>
        <v>635000</v>
      </c>
      <c r="D52" s="173">
        <f t="shared" ref="D52:J52" si="10">SUM(D53:D55)</f>
        <v>0</v>
      </c>
      <c r="E52" s="173">
        <f t="shared" si="10"/>
        <v>0</v>
      </c>
      <c r="F52" s="173">
        <f t="shared" si="10"/>
        <v>0</v>
      </c>
      <c r="G52" s="173">
        <f t="shared" si="10"/>
        <v>0</v>
      </c>
      <c r="H52" s="173">
        <f t="shared" si="10"/>
        <v>0</v>
      </c>
      <c r="I52" s="173">
        <f t="shared" si="10"/>
        <v>0</v>
      </c>
      <c r="J52" s="173">
        <f t="shared" si="10"/>
        <v>0</v>
      </c>
      <c r="K52" s="164">
        <f>SUM(K53:K55)</f>
        <v>635000</v>
      </c>
    </row>
    <row r="53" spans="1:11" x14ac:dyDescent="0.25">
      <c r="A53" s="206" t="s">
        <v>37</v>
      </c>
      <c r="B53" s="213" t="s">
        <v>218</v>
      </c>
      <c r="C53" s="175">
        <f>'[1]KV_9.2.3.sz.mell'!C53</f>
        <v>635000</v>
      </c>
      <c r="D53" s="174"/>
      <c r="E53" s="229"/>
      <c r="F53" s="229"/>
      <c r="G53" s="229"/>
      <c r="H53" s="229"/>
      <c r="I53" s="229"/>
      <c r="J53" s="175">
        <f>D53+E53+F53+G53+H53+I53</f>
        <v>0</v>
      </c>
      <c r="K53" s="176">
        <f>C53+J53</f>
        <v>635000</v>
      </c>
    </row>
    <row r="54" spans="1:11" x14ac:dyDescent="0.25">
      <c r="A54" s="206" t="s">
        <v>39</v>
      </c>
      <c r="B54" s="207" t="s">
        <v>220</v>
      </c>
      <c r="C54" s="178">
        <f>'[1]KV_9.2.3.sz.mell'!C54</f>
        <v>0</v>
      </c>
      <c r="D54" s="177"/>
      <c r="E54" s="230"/>
      <c r="F54" s="230"/>
      <c r="G54" s="230"/>
      <c r="H54" s="230"/>
      <c r="I54" s="230"/>
      <c r="J54" s="178">
        <f>D54+E54+F54+G54+H54+I54</f>
        <v>0</v>
      </c>
      <c r="K54" s="179">
        <f>C54+J54</f>
        <v>0</v>
      </c>
    </row>
    <row r="55" spans="1:11" x14ac:dyDescent="0.25">
      <c r="A55" s="206" t="s">
        <v>41</v>
      </c>
      <c r="B55" s="207" t="s">
        <v>308</v>
      </c>
      <c r="C55" s="178">
        <f>'[1]KV_9.2.3.sz.mell'!C55</f>
        <v>0</v>
      </c>
      <c r="D55" s="177"/>
      <c r="E55" s="230"/>
      <c r="F55" s="230"/>
      <c r="G55" s="230"/>
      <c r="H55" s="230"/>
      <c r="I55" s="230"/>
      <c r="J55" s="178">
        <f>D55+E55+F55+G55+H55+I55</f>
        <v>0</v>
      </c>
      <c r="K55" s="179">
        <f>C55+J55</f>
        <v>0</v>
      </c>
    </row>
    <row r="56" spans="1:11" ht="15.75" thickBot="1" x14ac:dyDescent="0.3">
      <c r="A56" s="206" t="s">
        <v>43</v>
      </c>
      <c r="B56" s="207" t="s">
        <v>309</v>
      </c>
      <c r="C56" s="178">
        <f>'[1]KV_9.2.3.sz.mell'!C56</f>
        <v>0</v>
      </c>
      <c r="D56" s="177"/>
      <c r="E56" s="230"/>
      <c r="F56" s="230"/>
      <c r="G56" s="230"/>
      <c r="H56" s="230"/>
      <c r="I56" s="230"/>
      <c r="J56" s="178">
        <f>D56+E56+F56+G56+H56+I56</f>
        <v>0</v>
      </c>
      <c r="K56" s="179">
        <f>C56+J56</f>
        <v>0</v>
      </c>
    </row>
    <row r="57" spans="1:11" ht="15.75" thickBot="1" x14ac:dyDescent="0.3">
      <c r="A57" s="216" t="s">
        <v>49</v>
      </c>
      <c r="B57" s="217" t="s">
        <v>310</v>
      </c>
      <c r="C57" s="173">
        <f>'[1]KV_9.2.3.sz.mell'!C57</f>
        <v>0</v>
      </c>
      <c r="D57" s="180"/>
      <c r="E57" s="231"/>
      <c r="F57" s="231"/>
      <c r="G57" s="231"/>
      <c r="H57" s="231"/>
      <c r="I57" s="231"/>
      <c r="J57" s="173">
        <f>D57+E57+F57+G57+H57+I57</f>
        <v>0</v>
      </c>
      <c r="K57" s="164">
        <f>C57+J57</f>
        <v>0</v>
      </c>
    </row>
    <row r="58" spans="1:11" ht="15.75" thickBot="1" x14ac:dyDescent="0.3">
      <c r="A58" s="216" t="s">
        <v>237</v>
      </c>
      <c r="B58" s="232" t="s">
        <v>311</v>
      </c>
      <c r="C58" s="182">
        <f>'[1]KV_9.2.3.sz.mell'!C58</f>
        <v>120515000</v>
      </c>
      <c r="D58" s="182">
        <f t="shared" ref="D58:J58" si="11">+D46+D52+D57</f>
        <v>0</v>
      </c>
      <c r="E58" s="182">
        <f t="shared" si="11"/>
        <v>0</v>
      </c>
      <c r="F58" s="182">
        <f t="shared" si="11"/>
        <v>0</v>
      </c>
      <c r="G58" s="182">
        <f t="shared" si="11"/>
        <v>0</v>
      </c>
      <c r="H58" s="182">
        <f t="shared" si="11"/>
        <v>0</v>
      </c>
      <c r="I58" s="182">
        <f t="shared" si="11"/>
        <v>0</v>
      </c>
      <c r="J58" s="182">
        <f t="shared" si="11"/>
        <v>0</v>
      </c>
      <c r="K58" s="183">
        <f>+K46+K52+K57</f>
        <v>120515000</v>
      </c>
    </row>
    <row r="59" spans="1:11" ht="15.75" thickBot="1" x14ac:dyDescent="0.3">
      <c r="A59" s="233"/>
      <c r="B59" s="234"/>
      <c r="C59" s="186">
        <f>'[1]KV_9.2.3.sz.mell'!C59</f>
        <v>0</v>
      </c>
      <c r="D59" s="186"/>
      <c r="E59" s="235"/>
      <c r="F59" s="235"/>
      <c r="G59" s="235"/>
      <c r="H59" s="235"/>
      <c r="I59" s="235"/>
      <c r="J59" s="235"/>
      <c r="K59" s="126">
        <f>K44-K58</f>
        <v>0</v>
      </c>
    </row>
    <row r="60" spans="1:11" ht="15.75" thickBot="1" x14ac:dyDescent="0.3">
      <c r="A60" s="236" t="s">
        <v>269</v>
      </c>
      <c r="B60" s="237"/>
      <c r="C60" s="187">
        <f>'[1]KV_9.2.3.sz.mell'!C60</f>
        <v>14</v>
      </c>
      <c r="D60" s="188"/>
      <c r="E60" s="238"/>
      <c r="F60" s="238"/>
      <c r="G60" s="238"/>
      <c r="H60" s="238"/>
      <c r="I60" s="238"/>
      <c r="J60" s="187">
        <f>D60+E60+F60+G60+H60+I60</f>
        <v>0</v>
      </c>
      <c r="K60" s="189">
        <f>C60+J60</f>
        <v>14</v>
      </c>
    </row>
    <row r="61" spans="1:11" ht="15.75" thickBot="1" x14ac:dyDescent="0.3">
      <c r="A61" s="236" t="s">
        <v>270</v>
      </c>
      <c r="B61" s="237"/>
      <c r="C61" s="187">
        <f>'[1]KV_9.2.3.sz.mell'!C61</f>
        <v>0</v>
      </c>
      <c r="D61" s="188"/>
      <c r="E61" s="238"/>
      <c r="F61" s="238"/>
      <c r="G61" s="238"/>
      <c r="H61" s="238"/>
      <c r="I61" s="238"/>
      <c r="J61" s="187">
        <f>D61+E61+F61+G61+H61+I61</f>
        <v>0</v>
      </c>
      <c r="K61" s="189">
        <f>C61+J61</f>
        <v>0</v>
      </c>
    </row>
  </sheetData>
  <mergeCells count="16">
    <mergeCell ref="A9:K9"/>
    <mergeCell ref="A45:K45"/>
    <mergeCell ref="G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G1" sqref="G1:K1"/>
    </sheetView>
  </sheetViews>
  <sheetFormatPr defaultRowHeight="15" x14ac:dyDescent="0.25"/>
  <cols>
    <col min="1" max="1" width="11.85546875" customWidth="1"/>
    <col min="2" max="2" width="52" customWidth="1"/>
    <col min="3" max="3" width="13.5703125" customWidth="1"/>
    <col min="4" max="10" width="11.85546875" customWidth="1"/>
    <col min="11" max="11" width="13.5703125" customWidth="1"/>
  </cols>
  <sheetData>
    <row r="1" spans="1:11" ht="16.5" thickBot="1" x14ac:dyDescent="0.3">
      <c r="A1" s="135"/>
      <c r="B1" s="136"/>
      <c r="C1" s="136"/>
      <c r="D1" s="136"/>
      <c r="E1" s="136"/>
      <c r="F1" s="136"/>
      <c r="G1" s="276" t="s">
        <v>314</v>
      </c>
      <c r="H1" s="276"/>
      <c r="I1" s="276"/>
      <c r="J1" s="276"/>
      <c r="K1" s="276"/>
    </row>
    <row r="2" spans="1:11" ht="36" x14ac:dyDescent="0.25">
      <c r="A2" s="190" t="s">
        <v>275</v>
      </c>
      <c r="B2" s="277" t="str">
        <f>CONCATENATE([1]RM_ALAPADATOK!B13)</f>
        <v>Sajóbábonyi Szivárvány Óvoda, Bölcsöde és Konyha</v>
      </c>
      <c r="C2" s="278"/>
      <c r="D2" s="278"/>
      <c r="E2" s="278"/>
      <c r="F2" s="278"/>
      <c r="G2" s="278"/>
      <c r="H2" s="278"/>
      <c r="I2" s="278"/>
      <c r="J2" s="278"/>
      <c r="K2" s="191" t="s">
        <v>274</v>
      </c>
    </row>
    <row r="3" spans="1:11" ht="24.75" thickBot="1" x14ac:dyDescent="0.3">
      <c r="A3" s="192" t="s">
        <v>2</v>
      </c>
      <c r="B3" s="279" t="s">
        <v>276</v>
      </c>
      <c r="C3" s="280"/>
      <c r="D3" s="280"/>
      <c r="E3" s="280"/>
      <c r="F3" s="280"/>
      <c r="G3" s="280"/>
      <c r="H3" s="280"/>
      <c r="I3" s="280"/>
      <c r="J3" s="280"/>
      <c r="K3" s="193" t="s">
        <v>4</v>
      </c>
    </row>
    <row r="4" spans="1:11" ht="15.75" thickBot="1" x14ac:dyDescent="0.3">
      <c r="A4" s="194"/>
      <c r="B4" s="195"/>
      <c r="C4" s="196"/>
      <c r="D4" s="196"/>
      <c r="E4" s="196"/>
      <c r="F4" s="196"/>
      <c r="G4" s="196"/>
      <c r="H4" s="196"/>
      <c r="I4" s="196"/>
      <c r="J4" s="196"/>
      <c r="K4" s="197" t="s">
        <v>277</v>
      </c>
    </row>
    <row r="5" spans="1:11" x14ac:dyDescent="0.25">
      <c r="A5" s="281" t="s">
        <v>278</v>
      </c>
      <c r="B5" s="284" t="s">
        <v>279</v>
      </c>
      <c r="C5" s="284" t="s">
        <v>313</v>
      </c>
      <c r="D5" s="284" t="str">
        <f>CONCATENATE('[1]RM_6.1.sz.mell'!D5:I5)</f>
        <v xml:space="preserve">1 . sz. módosítás </v>
      </c>
      <c r="E5" s="284" t="str">
        <f>CONCATENATE('[1]RM_6.1.sz.mell'!E5)</f>
        <v xml:space="preserve">… . sz. módosítás </v>
      </c>
      <c r="F5" s="284" t="str">
        <f>CONCATENATE('[1]RM_6.1.sz.mell'!F5)</f>
        <v xml:space="preserve">… . sz. módosítás </v>
      </c>
      <c r="G5" s="284" t="str">
        <f>CONCATENATE('[1]RM_6.1.sz.mell'!G5)</f>
        <v xml:space="preserve">… . sz. módosítás </v>
      </c>
      <c r="H5" s="284" t="str">
        <f>CONCATENATE('[1]RM_6.1.sz.mell'!H5)</f>
        <v xml:space="preserve">… . sz. módosítás </v>
      </c>
      <c r="I5" s="284" t="str">
        <f>CONCATENATE('[1]RM_6.1.sz.mell'!I5)</f>
        <v xml:space="preserve">… . sz. módosítás </v>
      </c>
      <c r="J5" s="284" t="s">
        <v>281</v>
      </c>
      <c r="K5" s="289" t="str">
        <f>CONCATENATE('[1]RM_6.1.sz.mell'!K5)</f>
        <v>1.sz. módosítás utáni előirányzat</v>
      </c>
    </row>
    <row r="6" spans="1:11" x14ac:dyDescent="0.25">
      <c r="A6" s="282"/>
      <c r="B6" s="285"/>
      <c r="C6" s="287"/>
      <c r="D6" s="287"/>
      <c r="E6" s="287"/>
      <c r="F6" s="287"/>
      <c r="G6" s="287"/>
      <c r="H6" s="287"/>
      <c r="I6" s="287"/>
      <c r="J6" s="287"/>
      <c r="K6" s="290"/>
    </row>
    <row r="7" spans="1:11" ht="15.75" thickBot="1" x14ac:dyDescent="0.3">
      <c r="A7" s="283"/>
      <c r="B7" s="286"/>
      <c r="C7" s="288"/>
      <c r="D7" s="288"/>
      <c r="E7" s="288"/>
      <c r="F7" s="288"/>
      <c r="G7" s="288"/>
      <c r="H7" s="288"/>
      <c r="I7" s="288"/>
      <c r="J7" s="288"/>
      <c r="K7" s="291"/>
    </row>
    <row r="8" spans="1:11" ht="15.75" thickBot="1" x14ac:dyDescent="0.3">
      <c r="A8" s="198" t="s">
        <v>9</v>
      </c>
      <c r="B8" s="199" t="s">
        <v>10</v>
      </c>
      <c r="C8" s="199" t="s">
        <v>11</v>
      </c>
      <c r="D8" s="199" t="s">
        <v>12</v>
      </c>
      <c r="E8" s="199" t="s">
        <v>13</v>
      </c>
      <c r="F8" s="199" t="s">
        <v>282</v>
      </c>
      <c r="G8" s="199" t="s">
        <v>15</v>
      </c>
      <c r="H8" s="199" t="s">
        <v>16</v>
      </c>
      <c r="I8" s="199" t="s">
        <v>17</v>
      </c>
      <c r="J8" s="200" t="s">
        <v>18</v>
      </c>
      <c r="K8" s="17" t="s">
        <v>19</v>
      </c>
    </row>
    <row r="9" spans="1:11" ht="15.75" thickBot="1" x14ac:dyDescent="0.3">
      <c r="A9" s="292" t="s">
        <v>20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pans="1:11" ht="15.75" thickBot="1" x14ac:dyDescent="0.3">
      <c r="A10" s="201" t="s">
        <v>21</v>
      </c>
      <c r="B10" s="202" t="s">
        <v>283</v>
      </c>
      <c r="C10" s="148">
        <f>'[1]KV_9.3.sz.mell'!C8</f>
        <v>25900000</v>
      </c>
      <c r="D10" s="148">
        <f t="shared" ref="D10:K10" si="0">SUM(D11:D21)</f>
        <v>0</v>
      </c>
      <c r="E10" s="148">
        <f t="shared" si="0"/>
        <v>0</v>
      </c>
      <c r="F10" s="148">
        <f t="shared" si="0"/>
        <v>0</v>
      </c>
      <c r="G10" s="148">
        <f t="shared" si="0"/>
        <v>0</v>
      </c>
      <c r="H10" s="148">
        <f t="shared" si="0"/>
        <v>0</v>
      </c>
      <c r="I10" s="148">
        <f t="shared" si="0"/>
        <v>0</v>
      </c>
      <c r="J10" s="148">
        <f t="shared" si="0"/>
        <v>0</v>
      </c>
      <c r="K10" s="148">
        <f t="shared" si="0"/>
        <v>25900000</v>
      </c>
    </row>
    <row r="11" spans="1:11" x14ac:dyDescent="0.25">
      <c r="A11" s="203" t="s">
        <v>23</v>
      </c>
      <c r="B11" s="204" t="s">
        <v>75</v>
      </c>
      <c r="C11" s="95">
        <f>'[1]KV_9.3.sz.mell'!C9</f>
        <v>0</v>
      </c>
      <c r="D11" s="94"/>
      <c r="E11" s="205"/>
      <c r="F11" s="205"/>
      <c r="G11" s="205"/>
      <c r="H11" s="205"/>
      <c r="I11" s="205"/>
      <c r="J11" s="150">
        <f>D11+E11+F11+G11+H11+I11</f>
        <v>0</v>
      </c>
      <c r="K11" s="151">
        <f>C11+J11</f>
        <v>0</v>
      </c>
    </row>
    <row r="12" spans="1:11" x14ac:dyDescent="0.25">
      <c r="A12" s="206" t="s">
        <v>25</v>
      </c>
      <c r="B12" s="207" t="s">
        <v>77</v>
      </c>
      <c r="C12" s="38">
        <f>'[1]KV_9.3.sz.mell'!C10</f>
        <v>18400000</v>
      </c>
      <c r="D12" s="34">
        <v>-132000</v>
      </c>
      <c r="E12" s="208"/>
      <c r="F12" s="208"/>
      <c r="G12" s="208"/>
      <c r="H12" s="208"/>
      <c r="I12" s="208"/>
      <c r="J12" s="153">
        <f t="shared" ref="J12:J21" si="1">D12+E12+F12+G12+H12+I12</f>
        <v>-132000</v>
      </c>
      <c r="K12" s="151">
        <f t="shared" ref="K12:K21" si="2">C12+J12</f>
        <v>18268000</v>
      </c>
    </row>
    <row r="13" spans="1:11" x14ac:dyDescent="0.25">
      <c r="A13" s="206" t="s">
        <v>27</v>
      </c>
      <c r="B13" s="207" t="s">
        <v>79</v>
      </c>
      <c r="C13" s="38">
        <f>'[1]KV_9.3.sz.mell'!C11</f>
        <v>0</v>
      </c>
      <c r="D13" s="34"/>
      <c r="E13" s="208"/>
      <c r="F13" s="208"/>
      <c r="G13" s="208"/>
      <c r="H13" s="208"/>
      <c r="I13" s="208"/>
      <c r="J13" s="153">
        <f t="shared" si="1"/>
        <v>0</v>
      </c>
      <c r="K13" s="151">
        <f t="shared" si="2"/>
        <v>0</v>
      </c>
    </row>
    <row r="14" spans="1:11" x14ac:dyDescent="0.25">
      <c r="A14" s="206" t="s">
        <v>29</v>
      </c>
      <c r="B14" s="207" t="s">
        <v>81</v>
      </c>
      <c r="C14" s="38">
        <f>'[1]KV_9.3.sz.mell'!C12</f>
        <v>0</v>
      </c>
      <c r="D14" s="34"/>
      <c r="E14" s="208"/>
      <c r="F14" s="208"/>
      <c r="G14" s="208"/>
      <c r="H14" s="208"/>
      <c r="I14" s="208"/>
      <c r="J14" s="153">
        <f t="shared" si="1"/>
        <v>0</v>
      </c>
      <c r="K14" s="151">
        <f t="shared" si="2"/>
        <v>0</v>
      </c>
    </row>
    <row r="15" spans="1:11" x14ac:dyDescent="0.25">
      <c r="A15" s="206" t="s">
        <v>31</v>
      </c>
      <c r="B15" s="207" t="s">
        <v>83</v>
      </c>
      <c r="C15" s="38">
        <f>'[1]KV_9.3.sz.mell'!C13</f>
        <v>2000000</v>
      </c>
      <c r="D15" s="34">
        <v>126000</v>
      </c>
      <c r="E15" s="208"/>
      <c r="F15" s="208"/>
      <c r="G15" s="208"/>
      <c r="H15" s="208"/>
      <c r="I15" s="208"/>
      <c r="J15" s="153">
        <f t="shared" si="1"/>
        <v>126000</v>
      </c>
      <c r="K15" s="151">
        <f t="shared" si="2"/>
        <v>2126000</v>
      </c>
    </row>
    <row r="16" spans="1:11" x14ac:dyDescent="0.25">
      <c r="A16" s="206" t="s">
        <v>33</v>
      </c>
      <c r="B16" s="207" t="s">
        <v>284</v>
      </c>
      <c r="C16" s="38">
        <f>'[1]KV_9.3.sz.mell'!C14</f>
        <v>5500000</v>
      </c>
      <c r="D16" s="34">
        <v>6000</v>
      </c>
      <c r="E16" s="208"/>
      <c r="F16" s="208"/>
      <c r="G16" s="208"/>
      <c r="H16" s="208"/>
      <c r="I16" s="208"/>
      <c r="J16" s="153">
        <f t="shared" si="1"/>
        <v>6000</v>
      </c>
      <c r="K16" s="151">
        <f t="shared" si="2"/>
        <v>5506000</v>
      </c>
    </row>
    <row r="17" spans="1:11" x14ac:dyDescent="0.25">
      <c r="A17" s="206" t="s">
        <v>189</v>
      </c>
      <c r="B17" s="209" t="s">
        <v>285</v>
      </c>
      <c r="C17" s="38">
        <f>'[1]KV_9.3.sz.mell'!C15</f>
        <v>0</v>
      </c>
      <c r="D17" s="34"/>
      <c r="E17" s="208"/>
      <c r="F17" s="208"/>
      <c r="G17" s="208"/>
      <c r="H17" s="208"/>
      <c r="I17" s="208"/>
      <c r="J17" s="153">
        <f t="shared" si="1"/>
        <v>0</v>
      </c>
      <c r="K17" s="151">
        <f t="shared" si="2"/>
        <v>0</v>
      </c>
    </row>
    <row r="18" spans="1:11" x14ac:dyDescent="0.25">
      <c r="A18" s="206" t="s">
        <v>191</v>
      </c>
      <c r="B18" s="207" t="s">
        <v>89</v>
      </c>
      <c r="C18" s="38">
        <f>'[1]KV_9.3.sz.mell'!C16</f>
        <v>0</v>
      </c>
      <c r="D18" s="34"/>
      <c r="E18" s="208"/>
      <c r="F18" s="208"/>
      <c r="G18" s="208"/>
      <c r="H18" s="208"/>
      <c r="I18" s="208"/>
      <c r="J18" s="153">
        <f t="shared" si="1"/>
        <v>0</v>
      </c>
      <c r="K18" s="151">
        <f t="shared" si="2"/>
        <v>0</v>
      </c>
    </row>
    <row r="19" spans="1:11" x14ac:dyDescent="0.25">
      <c r="A19" s="206" t="s">
        <v>193</v>
      </c>
      <c r="B19" s="207" t="s">
        <v>91</v>
      </c>
      <c r="C19" s="38">
        <f>'[1]KV_9.3.sz.mell'!C17</f>
        <v>0</v>
      </c>
      <c r="D19" s="34"/>
      <c r="E19" s="208"/>
      <c r="F19" s="208"/>
      <c r="G19" s="208"/>
      <c r="H19" s="208"/>
      <c r="I19" s="208"/>
      <c r="J19" s="153">
        <f t="shared" si="1"/>
        <v>0</v>
      </c>
      <c r="K19" s="151">
        <f t="shared" si="2"/>
        <v>0</v>
      </c>
    </row>
    <row r="20" spans="1:11" x14ac:dyDescent="0.25">
      <c r="A20" s="206" t="s">
        <v>195</v>
      </c>
      <c r="B20" s="207" t="s">
        <v>93</v>
      </c>
      <c r="C20" s="38">
        <f>'[1]KV_9.3.sz.mell'!C18</f>
        <v>0</v>
      </c>
      <c r="D20" s="34"/>
      <c r="E20" s="208"/>
      <c r="F20" s="208"/>
      <c r="G20" s="208"/>
      <c r="H20" s="208"/>
      <c r="I20" s="208"/>
      <c r="J20" s="153">
        <f t="shared" si="1"/>
        <v>0</v>
      </c>
      <c r="K20" s="151">
        <f t="shared" si="2"/>
        <v>0</v>
      </c>
    </row>
    <row r="21" spans="1:11" ht="15.75" thickBot="1" x14ac:dyDescent="0.3">
      <c r="A21" s="210" t="s">
        <v>197</v>
      </c>
      <c r="B21" s="209" t="s">
        <v>95</v>
      </c>
      <c r="C21" s="43">
        <f>'[1]KV_9.3.sz.mell'!C19</f>
        <v>0</v>
      </c>
      <c r="D21" s="42"/>
      <c r="E21" s="211"/>
      <c r="F21" s="211"/>
      <c r="G21" s="211"/>
      <c r="H21" s="211"/>
      <c r="I21" s="211"/>
      <c r="J21" s="155">
        <f t="shared" si="1"/>
        <v>0</v>
      </c>
      <c r="K21" s="151">
        <f t="shared" si="2"/>
        <v>0</v>
      </c>
    </row>
    <row r="22" spans="1:11" ht="21.75" thickBot="1" x14ac:dyDescent="0.3">
      <c r="A22" s="201" t="s">
        <v>35</v>
      </c>
      <c r="B22" s="202" t="s">
        <v>286</v>
      </c>
      <c r="C22" s="148">
        <f>'[1]KV_9.3.sz.mell'!C20</f>
        <v>0</v>
      </c>
      <c r="D22" s="148">
        <f t="shared" ref="D22:J22" si="3">SUM(D23:D25)</f>
        <v>934702</v>
      </c>
      <c r="E22" s="148">
        <f t="shared" si="3"/>
        <v>0</v>
      </c>
      <c r="F22" s="148">
        <f t="shared" si="3"/>
        <v>0</v>
      </c>
      <c r="G22" s="148">
        <f t="shared" si="3"/>
        <v>0</v>
      </c>
      <c r="H22" s="148">
        <f t="shared" si="3"/>
        <v>0</v>
      </c>
      <c r="I22" s="148">
        <f t="shared" si="3"/>
        <v>0</v>
      </c>
      <c r="J22" s="148">
        <f t="shared" si="3"/>
        <v>934702</v>
      </c>
      <c r="K22" s="156">
        <f>SUM(K23:K25)</f>
        <v>934702</v>
      </c>
    </row>
    <row r="23" spans="1:11" x14ac:dyDescent="0.25">
      <c r="A23" s="212" t="s">
        <v>37</v>
      </c>
      <c r="B23" s="213" t="s">
        <v>38</v>
      </c>
      <c r="C23" s="28">
        <f>'[1]KV_9.3.sz.mell'!C21</f>
        <v>0</v>
      </c>
      <c r="D23" s="27"/>
      <c r="E23" s="214"/>
      <c r="F23" s="214"/>
      <c r="G23" s="214"/>
      <c r="H23" s="214"/>
      <c r="I23" s="214"/>
      <c r="J23" s="158">
        <f>D23+E23+F23+G23+H23+I23</f>
        <v>0</v>
      </c>
      <c r="K23" s="151">
        <f>C23+J23</f>
        <v>0</v>
      </c>
    </row>
    <row r="24" spans="1:11" x14ac:dyDescent="0.25">
      <c r="A24" s="206" t="s">
        <v>39</v>
      </c>
      <c r="B24" s="207" t="s">
        <v>287</v>
      </c>
      <c r="C24" s="38">
        <f>'[1]KV_9.3.sz.mell'!C22</f>
        <v>0</v>
      </c>
      <c r="D24" s="34"/>
      <c r="E24" s="208"/>
      <c r="F24" s="208"/>
      <c r="G24" s="208"/>
      <c r="H24" s="208"/>
      <c r="I24" s="208"/>
      <c r="J24" s="153">
        <f>D24+E24+F24+G24+H24+I24</f>
        <v>0</v>
      </c>
      <c r="K24" s="159">
        <f>C24+J24</f>
        <v>0</v>
      </c>
    </row>
    <row r="25" spans="1:11" x14ac:dyDescent="0.25">
      <c r="A25" s="206" t="s">
        <v>41</v>
      </c>
      <c r="B25" s="207" t="s">
        <v>288</v>
      </c>
      <c r="C25" s="38">
        <f>'[1]KV_9.3.sz.mell'!C23</f>
        <v>0</v>
      </c>
      <c r="D25" s="34">
        <v>934702</v>
      </c>
      <c r="E25" s="208"/>
      <c r="F25" s="208"/>
      <c r="G25" s="208"/>
      <c r="H25" s="208"/>
      <c r="I25" s="208"/>
      <c r="J25" s="153">
        <f>D25+E25+F25+G25+H25+I25</f>
        <v>934702</v>
      </c>
      <c r="K25" s="159">
        <f>C25+J25</f>
        <v>934702</v>
      </c>
    </row>
    <row r="26" spans="1:11" ht="15.75" thickBot="1" x14ac:dyDescent="0.3">
      <c r="A26" s="206" t="s">
        <v>43</v>
      </c>
      <c r="B26" s="215" t="s">
        <v>289</v>
      </c>
      <c r="C26" s="43">
        <f>'[1]KV_9.3.sz.mell'!C24</f>
        <v>0</v>
      </c>
      <c r="D26" s="42"/>
      <c r="E26" s="211"/>
      <c r="F26" s="211"/>
      <c r="G26" s="211"/>
      <c r="H26" s="211"/>
      <c r="I26" s="211"/>
      <c r="J26" s="160">
        <f>D26+E26+F26+G26+H26+I26</f>
        <v>0</v>
      </c>
      <c r="K26" s="161">
        <f>C26+J26</f>
        <v>0</v>
      </c>
    </row>
    <row r="27" spans="1:11" ht="15.75" thickBot="1" x14ac:dyDescent="0.3">
      <c r="A27" s="216" t="s">
        <v>49</v>
      </c>
      <c r="B27" s="217" t="s">
        <v>290</v>
      </c>
      <c r="C27" s="45">
        <f>'[1]KV_9.3.sz.mell'!C25</f>
        <v>0</v>
      </c>
      <c r="D27" s="163"/>
      <c r="E27" s="218"/>
      <c r="F27" s="218"/>
      <c r="G27" s="218"/>
      <c r="H27" s="218"/>
      <c r="I27" s="218"/>
      <c r="J27" s="160">
        <f>D27+E27+F27+G27+H27+I27</f>
        <v>0</v>
      </c>
      <c r="K27" s="164">
        <f>C27+J27</f>
        <v>0</v>
      </c>
    </row>
    <row r="28" spans="1:11" ht="21.75" thickBot="1" x14ac:dyDescent="0.3">
      <c r="A28" s="216" t="s">
        <v>237</v>
      </c>
      <c r="B28" s="217" t="s">
        <v>291</v>
      </c>
      <c r="C28" s="148">
        <f>'[1]KV_9.3.sz.mell'!C26</f>
        <v>0</v>
      </c>
      <c r="D28" s="148">
        <f t="shared" ref="D28:K28" si="4">D29+D30</f>
        <v>0</v>
      </c>
      <c r="E28" s="148">
        <f t="shared" si="4"/>
        <v>0</v>
      </c>
      <c r="F28" s="148">
        <f t="shared" si="4"/>
        <v>0</v>
      </c>
      <c r="G28" s="148">
        <f t="shared" si="4"/>
        <v>0</v>
      </c>
      <c r="H28" s="148">
        <f t="shared" si="4"/>
        <v>0</v>
      </c>
      <c r="I28" s="148">
        <f t="shared" si="4"/>
        <v>0</v>
      </c>
      <c r="J28" s="148">
        <f t="shared" si="4"/>
        <v>0</v>
      </c>
      <c r="K28" s="156">
        <f t="shared" si="4"/>
        <v>0</v>
      </c>
    </row>
    <row r="29" spans="1:11" x14ac:dyDescent="0.25">
      <c r="A29" s="212" t="s">
        <v>65</v>
      </c>
      <c r="B29" s="219" t="s">
        <v>287</v>
      </c>
      <c r="C29" s="50">
        <f>'[1]KV_9.3.sz.mell'!C27</f>
        <v>0</v>
      </c>
      <c r="D29" s="49"/>
      <c r="E29" s="221"/>
      <c r="F29" s="221"/>
      <c r="G29" s="221"/>
      <c r="H29" s="221"/>
      <c r="I29" s="221"/>
      <c r="J29" s="158">
        <f>D29+E29+F29+G29+H29+I29</f>
        <v>0</v>
      </c>
      <c r="K29" s="151">
        <f>C29+J29</f>
        <v>0</v>
      </c>
    </row>
    <row r="30" spans="1:11" x14ac:dyDescent="0.25">
      <c r="A30" s="212" t="s">
        <v>66</v>
      </c>
      <c r="B30" s="222" t="s">
        <v>292</v>
      </c>
      <c r="C30" s="50">
        <f>'[1]KV_9.3.sz.mell'!C28</f>
        <v>0</v>
      </c>
      <c r="D30" s="49"/>
      <c r="E30" s="221"/>
      <c r="F30" s="221"/>
      <c r="G30" s="221"/>
      <c r="H30" s="221"/>
      <c r="I30" s="221"/>
      <c r="J30" s="158">
        <f>D30+E30+F30+G30+H30+I30</f>
        <v>0</v>
      </c>
      <c r="K30" s="151">
        <f>C30+J30</f>
        <v>0</v>
      </c>
    </row>
    <row r="31" spans="1:11" ht="15.75" thickBot="1" x14ac:dyDescent="0.3">
      <c r="A31" s="206" t="s">
        <v>67</v>
      </c>
      <c r="B31" s="223" t="s">
        <v>293</v>
      </c>
      <c r="C31" s="55">
        <f>'[1]KV_9.3.sz.mell'!C29</f>
        <v>0</v>
      </c>
      <c r="D31" s="54"/>
      <c r="E31" s="224"/>
      <c r="F31" s="224"/>
      <c r="G31" s="224"/>
      <c r="H31" s="224"/>
      <c r="I31" s="224"/>
      <c r="J31" s="158">
        <f>D31+E31+F31+G31+H31+I31</f>
        <v>0</v>
      </c>
      <c r="K31" s="151">
        <f>C31+J31</f>
        <v>0</v>
      </c>
    </row>
    <row r="32" spans="1:11" ht="15.75" thickBot="1" x14ac:dyDescent="0.3">
      <c r="A32" s="216" t="s">
        <v>72</v>
      </c>
      <c r="B32" s="217" t="s">
        <v>294</v>
      </c>
      <c r="C32" s="148">
        <f>'[1]KV_9.3.sz.mell'!C30</f>
        <v>0</v>
      </c>
      <c r="D32" s="148">
        <f t="shared" ref="D32:J32" si="5">+D33+D34+D35</f>
        <v>0</v>
      </c>
      <c r="E32" s="148">
        <f t="shared" si="5"/>
        <v>0</v>
      </c>
      <c r="F32" s="148">
        <f t="shared" si="5"/>
        <v>0</v>
      </c>
      <c r="G32" s="148">
        <f t="shared" si="5"/>
        <v>0</v>
      </c>
      <c r="H32" s="148">
        <f t="shared" si="5"/>
        <v>0</v>
      </c>
      <c r="I32" s="148">
        <f t="shared" si="5"/>
        <v>0</v>
      </c>
      <c r="J32" s="148">
        <f t="shared" si="5"/>
        <v>0</v>
      </c>
      <c r="K32" s="156">
        <f>+K33+K34+K35</f>
        <v>0</v>
      </c>
    </row>
    <row r="33" spans="1:11" x14ac:dyDescent="0.25">
      <c r="A33" s="212" t="s">
        <v>74</v>
      </c>
      <c r="B33" s="219" t="s">
        <v>99</v>
      </c>
      <c r="C33" s="60">
        <f>'[1]KV_9.3.sz.mell'!C31</f>
        <v>0</v>
      </c>
      <c r="D33" s="59"/>
      <c r="E33" s="220"/>
      <c r="F33" s="220"/>
      <c r="G33" s="220"/>
      <c r="H33" s="220"/>
      <c r="I33" s="220"/>
      <c r="J33" s="158">
        <f>D33+E33+F33+G33+H33+I33</f>
        <v>0</v>
      </c>
      <c r="K33" s="151">
        <f>C33+J33</f>
        <v>0</v>
      </c>
    </row>
    <row r="34" spans="1:11" x14ac:dyDescent="0.25">
      <c r="A34" s="212" t="s">
        <v>76</v>
      </c>
      <c r="B34" s="222" t="s">
        <v>101</v>
      </c>
      <c r="C34" s="50">
        <f>'[1]KV_9.3.sz.mell'!C32</f>
        <v>0</v>
      </c>
      <c r="D34" s="49"/>
      <c r="E34" s="221"/>
      <c r="F34" s="221"/>
      <c r="G34" s="221"/>
      <c r="H34" s="221"/>
      <c r="I34" s="221"/>
      <c r="J34" s="158">
        <f>D34+E34+F34+G34+H34+I34</f>
        <v>0</v>
      </c>
      <c r="K34" s="151">
        <f>C34+J34</f>
        <v>0</v>
      </c>
    </row>
    <row r="35" spans="1:11" ht="15.75" thickBot="1" x14ac:dyDescent="0.3">
      <c r="A35" s="206" t="s">
        <v>78</v>
      </c>
      <c r="B35" s="223" t="s">
        <v>103</v>
      </c>
      <c r="C35" s="55">
        <f>'[1]KV_9.3.sz.mell'!C33</f>
        <v>0</v>
      </c>
      <c r="D35" s="54"/>
      <c r="E35" s="224"/>
      <c r="F35" s="224"/>
      <c r="G35" s="224"/>
      <c r="H35" s="224"/>
      <c r="I35" s="224"/>
      <c r="J35" s="158">
        <f>D35+E35+F35+G35+H35+I35</f>
        <v>0</v>
      </c>
      <c r="K35" s="168">
        <f>C35+J35</f>
        <v>0</v>
      </c>
    </row>
    <row r="36" spans="1:11" ht="15.75" thickBot="1" x14ac:dyDescent="0.3">
      <c r="A36" s="216" t="s">
        <v>96</v>
      </c>
      <c r="B36" s="217" t="s">
        <v>295</v>
      </c>
      <c r="C36" s="45">
        <f>'[1]KV_9.3.sz.mell'!C34</f>
        <v>0</v>
      </c>
      <c r="D36" s="163"/>
      <c r="E36" s="218"/>
      <c r="F36" s="218"/>
      <c r="G36" s="218"/>
      <c r="H36" s="218"/>
      <c r="I36" s="218"/>
      <c r="J36" s="148">
        <f>D36+E36+F36+G36+H36+I36</f>
        <v>0</v>
      </c>
      <c r="K36" s="164">
        <f>C36+J36</f>
        <v>0</v>
      </c>
    </row>
    <row r="37" spans="1:11" ht="15.75" thickBot="1" x14ac:dyDescent="0.3">
      <c r="A37" s="216" t="s">
        <v>255</v>
      </c>
      <c r="B37" s="217" t="s">
        <v>296</v>
      </c>
      <c r="C37" s="45">
        <f>'[1]KV_9.3.sz.mell'!C35</f>
        <v>0</v>
      </c>
      <c r="D37" s="163"/>
      <c r="E37" s="218"/>
      <c r="F37" s="218"/>
      <c r="G37" s="218"/>
      <c r="H37" s="218"/>
      <c r="I37" s="218"/>
      <c r="J37" s="169">
        <f>D37+E37+F37+G37+H37+I37</f>
        <v>0</v>
      </c>
      <c r="K37" s="151">
        <f>C37+J37</f>
        <v>0</v>
      </c>
    </row>
    <row r="38" spans="1:11" ht="15.75" thickBot="1" x14ac:dyDescent="0.3">
      <c r="A38" s="201" t="s">
        <v>118</v>
      </c>
      <c r="B38" s="217" t="s">
        <v>297</v>
      </c>
      <c r="C38" s="148">
        <f>'[1]KV_9.3.sz.mell'!C36</f>
        <v>25900000</v>
      </c>
      <c r="D38" s="148">
        <f t="shared" ref="D38:K38" si="6">+D10+D22+D27+D28+D32+D36+D37</f>
        <v>934702</v>
      </c>
      <c r="E38" s="148">
        <f t="shared" si="6"/>
        <v>0</v>
      </c>
      <c r="F38" s="148">
        <f t="shared" si="6"/>
        <v>0</v>
      </c>
      <c r="G38" s="148">
        <f t="shared" si="6"/>
        <v>0</v>
      </c>
      <c r="H38" s="148">
        <f t="shared" si="6"/>
        <v>0</v>
      </c>
      <c r="I38" s="148">
        <f t="shared" si="6"/>
        <v>0</v>
      </c>
      <c r="J38" s="148">
        <f t="shared" si="6"/>
        <v>934702</v>
      </c>
      <c r="K38" s="156">
        <f t="shared" si="6"/>
        <v>26834702</v>
      </c>
    </row>
    <row r="39" spans="1:11" ht="15.75" thickBot="1" x14ac:dyDescent="0.3">
      <c r="A39" s="225" t="s">
        <v>128</v>
      </c>
      <c r="B39" s="217" t="s">
        <v>298</v>
      </c>
      <c r="C39" s="148">
        <f>'[1]KV_9.3.sz.mell'!C37</f>
        <v>228559400</v>
      </c>
      <c r="D39" s="148">
        <f t="shared" ref="D39:J39" si="7">+D40+D41+D42</f>
        <v>-934702</v>
      </c>
      <c r="E39" s="148">
        <f t="shared" si="7"/>
        <v>0</v>
      </c>
      <c r="F39" s="148">
        <f t="shared" si="7"/>
        <v>0</v>
      </c>
      <c r="G39" s="148">
        <f t="shared" si="7"/>
        <v>0</v>
      </c>
      <c r="H39" s="148">
        <f t="shared" si="7"/>
        <v>0</v>
      </c>
      <c r="I39" s="148">
        <f t="shared" si="7"/>
        <v>0</v>
      </c>
      <c r="J39" s="148">
        <f t="shared" si="7"/>
        <v>-934702</v>
      </c>
      <c r="K39" s="156">
        <f>+K40+K41+K42</f>
        <v>227624698</v>
      </c>
    </row>
    <row r="40" spans="1:11" x14ac:dyDescent="0.25">
      <c r="A40" s="212" t="s">
        <v>299</v>
      </c>
      <c r="B40" s="219" t="s">
        <v>300</v>
      </c>
      <c r="C40" s="60">
        <f>'[1]KV_9.3.sz.mell'!C38</f>
        <v>0</v>
      </c>
      <c r="D40" s="59">
        <v>1008841</v>
      </c>
      <c r="E40" s="220"/>
      <c r="F40" s="220"/>
      <c r="G40" s="220"/>
      <c r="H40" s="220"/>
      <c r="I40" s="220"/>
      <c r="J40" s="158">
        <f>D40+E40+F40+G40+H40+I40</f>
        <v>1008841</v>
      </c>
      <c r="K40" s="151">
        <f>C40+J40</f>
        <v>1008841</v>
      </c>
    </row>
    <row r="41" spans="1:11" x14ac:dyDescent="0.25">
      <c r="A41" s="212" t="s">
        <v>301</v>
      </c>
      <c r="B41" s="222" t="s">
        <v>302</v>
      </c>
      <c r="C41" s="50">
        <f>'[1]KV_9.3.sz.mell'!C39</f>
        <v>0</v>
      </c>
      <c r="D41" s="49"/>
      <c r="E41" s="221"/>
      <c r="F41" s="221"/>
      <c r="G41" s="221"/>
      <c r="H41" s="221"/>
      <c r="I41" s="221"/>
      <c r="J41" s="158">
        <f>D41+E41+F41+G41+H41+I41</f>
        <v>0</v>
      </c>
      <c r="K41" s="159">
        <f>C41+J41</f>
        <v>0</v>
      </c>
    </row>
    <row r="42" spans="1:11" ht="15.75" thickBot="1" x14ac:dyDescent="0.3">
      <c r="A42" s="206" t="s">
        <v>303</v>
      </c>
      <c r="B42" s="226" t="s">
        <v>304</v>
      </c>
      <c r="C42" s="67">
        <f>'[1]KV_9.3.sz.mell'!C40</f>
        <v>228559400</v>
      </c>
      <c r="D42" s="66">
        <v>-1943543</v>
      </c>
      <c r="E42" s="227"/>
      <c r="F42" s="227"/>
      <c r="G42" s="227"/>
      <c r="H42" s="227"/>
      <c r="I42" s="227"/>
      <c r="J42" s="158">
        <f>D42+E42+F42+G42+H42+I42</f>
        <v>-1943543</v>
      </c>
      <c r="K42" s="161">
        <f>C42+J42</f>
        <v>226615857</v>
      </c>
    </row>
    <row r="43" spans="1:11" ht="15.75" thickBot="1" x14ac:dyDescent="0.3">
      <c r="A43" s="225" t="s">
        <v>265</v>
      </c>
      <c r="B43" s="228" t="s">
        <v>305</v>
      </c>
      <c r="C43" s="148">
        <f>'[1]KV_9.3.sz.mell'!C41</f>
        <v>254459400</v>
      </c>
      <c r="D43" s="148">
        <f t="shared" ref="D43:J43" si="8">+D38+D39</f>
        <v>0</v>
      </c>
      <c r="E43" s="148">
        <f t="shared" si="8"/>
        <v>0</v>
      </c>
      <c r="F43" s="148">
        <f t="shared" si="8"/>
        <v>0</v>
      </c>
      <c r="G43" s="148">
        <f t="shared" si="8"/>
        <v>0</v>
      </c>
      <c r="H43" s="148">
        <f t="shared" si="8"/>
        <v>0</v>
      </c>
      <c r="I43" s="148">
        <f t="shared" si="8"/>
        <v>0</v>
      </c>
      <c r="J43" s="148">
        <f t="shared" si="8"/>
        <v>0</v>
      </c>
      <c r="K43" s="156">
        <f>+K38+K39</f>
        <v>254459400</v>
      </c>
    </row>
    <row r="44" spans="1:11" ht="15.75" thickBot="1" x14ac:dyDescent="0.3">
      <c r="A44" s="295" t="s">
        <v>180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spans="1:11" ht="15.75" thickBot="1" x14ac:dyDescent="0.3">
      <c r="A45" s="216" t="s">
        <v>21</v>
      </c>
      <c r="B45" s="217" t="s">
        <v>306</v>
      </c>
      <c r="C45" s="173">
        <f>'[1]KV_9.3.sz.mell'!C45</f>
        <v>251046400</v>
      </c>
      <c r="D45" s="173">
        <f t="shared" ref="D45:J45" si="9">SUM(D46:D50)</f>
        <v>0</v>
      </c>
      <c r="E45" s="173">
        <f t="shared" si="9"/>
        <v>0</v>
      </c>
      <c r="F45" s="173">
        <f t="shared" si="9"/>
        <v>0</v>
      </c>
      <c r="G45" s="173">
        <f t="shared" si="9"/>
        <v>0</v>
      </c>
      <c r="H45" s="173">
        <f t="shared" si="9"/>
        <v>0</v>
      </c>
      <c r="I45" s="173">
        <f t="shared" si="9"/>
        <v>0</v>
      </c>
      <c r="J45" s="173">
        <f t="shared" si="9"/>
        <v>0</v>
      </c>
      <c r="K45" s="164">
        <f>SUM(K46:K50)</f>
        <v>251046400</v>
      </c>
    </row>
    <row r="46" spans="1:11" x14ac:dyDescent="0.25">
      <c r="A46" s="206" t="s">
        <v>23</v>
      </c>
      <c r="B46" s="213" t="s">
        <v>182</v>
      </c>
      <c r="C46" s="175">
        <f>'[1]KV_9.3.sz.mell'!C46</f>
        <v>152334400</v>
      </c>
      <c r="D46" s="174"/>
      <c r="E46" s="239"/>
      <c r="F46" s="239"/>
      <c r="G46" s="239"/>
      <c r="H46" s="239"/>
      <c r="I46" s="239"/>
      <c r="J46" s="175">
        <f>D46+E46+F46+G46+H46+I46</f>
        <v>0</v>
      </c>
      <c r="K46" s="176">
        <f>C46+J46</f>
        <v>152334400</v>
      </c>
    </row>
    <row r="47" spans="1:11" x14ac:dyDescent="0.25">
      <c r="A47" s="206" t="s">
        <v>25</v>
      </c>
      <c r="B47" s="207" t="s">
        <v>183</v>
      </c>
      <c r="C47" s="178">
        <f>'[1]KV_9.3.sz.mell'!C47</f>
        <v>23613000</v>
      </c>
      <c r="D47" s="177"/>
      <c r="E47" s="240"/>
      <c r="F47" s="240"/>
      <c r="G47" s="240"/>
      <c r="H47" s="240"/>
      <c r="I47" s="240"/>
      <c r="J47" s="178">
        <f>D47+E47+F47+G47+H47+I47</f>
        <v>0</v>
      </c>
      <c r="K47" s="179">
        <f>C47+J47</f>
        <v>23613000</v>
      </c>
    </row>
    <row r="48" spans="1:11" x14ac:dyDescent="0.25">
      <c r="A48" s="206" t="s">
        <v>27</v>
      </c>
      <c r="B48" s="207" t="s">
        <v>184</v>
      </c>
      <c r="C48" s="178">
        <f>'[1]KV_9.3.sz.mell'!C48</f>
        <v>75099000</v>
      </c>
      <c r="D48" s="177"/>
      <c r="E48" s="240"/>
      <c r="F48" s="240"/>
      <c r="G48" s="240"/>
      <c r="H48" s="240"/>
      <c r="I48" s="240"/>
      <c r="J48" s="178">
        <f>D48+E48+F48+G48+H48+I48</f>
        <v>0</v>
      </c>
      <c r="K48" s="179">
        <f>C48+J48</f>
        <v>75099000</v>
      </c>
    </row>
    <row r="49" spans="1:11" x14ac:dyDescent="0.25">
      <c r="A49" s="206" t="s">
        <v>29</v>
      </c>
      <c r="B49" s="207" t="s">
        <v>185</v>
      </c>
      <c r="C49" s="178">
        <f>'[1]KV_9.3.sz.mell'!C49</f>
        <v>0</v>
      </c>
      <c r="D49" s="177"/>
      <c r="E49" s="240"/>
      <c r="F49" s="240"/>
      <c r="G49" s="240"/>
      <c r="H49" s="240"/>
      <c r="I49" s="240"/>
      <c r="J49" s="178">
        <f>D49+E49+F49+G49+H49+I49</f>
        <v>0</v>
      </c>
      <c r="K49" s="179">
        <f>C49+J49</f>
        <v>0</v>
      </c>
    </row>
    <row r="50" spans="1:11" ht="15.75" thickBot="1" x14ac:dyDescent="0.3">
      <c r="A50" s="206" t="s">
        <v>31</v>
      </c>
      <c r="B50" s="207" t="s">
        <v>187</v>
      </c>
      <c r="C50" s="178">
        <f>'[1]KV_9.3.sz.mell'!C50</f>
        <v>0</v>
      </c>
      <c r="D50" s="177"/>
      <c r="E50" s="240"/>
      <c r="F50" s="240"/>
      <c r="G50" s="240"/>
      <c r="H50" s="240"/>
      <c r="I50" s="240"/>
      <c r="J50" s="178">
        <f>D50+E50+F50+G50+H50+I50</f>
        <v>0</v>
      </c>
      <c r="K50" s="179">
        <f>C50+J50</f>
        <v>0</v>
      </c>
    </row>
    <row r="51" spans="1:11" ht="15.75" thickBot="1" x14ac:dyDescent="0.3">
      <c r="A51" s="216" t="s">
        <v>35</v>
      </c>
      <c r="B51" s="217" t="s">
        <v>307</v>
      </c>
      <c r="C51" s="173">
        <f>'[1]KV_9.3.sz.mell'!C51</f>
        <v>3413000</v>
      </c>
      <c r="D51" s="173">
        <f t="shared" ref="D51:J51" si="10">SUM(D52:D54)</f>
        <v>0</v>
      </c>
      <c r="E51" s="173">
        <f t="shared" si="10"/>
        <v>0</v>
      </c>
      <c r="F51" s="173">
        <f t="shared" si="10"/>
        <v>0</v>
      </c>
      <c r="G51" s="173">
        <f t="shared" si="10"/>
        <v>0</v>
      </c>
      <c r="H51" s="173">
        <f t="shared" si="10"/>
        <v>0</v>
      </c>
      <c r="I51" s="173">
        <f t="shared" si="10"/>
        <v>0</v>
      </c>
      <c r="J51" s="173">
        <f t="shared" si="10"/>
        <v>0</v>
      </c>
      <c r="K51" s="164">
        <f>SUM(K52:K54)</f>
        <v>3413000</v>
      </c>
    </row>
    <row r="52" spans="1:11" x14ac:dyDescent="0.25">
      <c r="A52" s="206" t="s">
        <v>37</v>
      </c>
      <c r="B52" s="213" t="s">
        <v>218</v>
      </c>
      <c r="C52" s="175">
        <f>'[1]KV_9.3.sz.mell'!C52</f>
        <v>3413000</v>
      </c>
      <c r="D52" s="174"/>
      <c r="E52" s="239"/>
      <c r="F52" s="239"/>
      <c r="G52" s="239"/>
      <c r="H52" s="239"/>
      <c r="I52" s="239"/>
      <c r="J52" s="175">
        <f>D52+E52+F52+G52+H52+I52</f>
        <v>0</v>
      </c>
      <c r="K52" s="176">
        <f>C52+J52</f>
        <v>3413000</v>
      </c>
    </row>
    <row r="53" spans="1:11" x14ac:dyDescent="0.25">
      <c r="A53" s="206" t="s">
        <v>39</v>
      </c>
      <c r="B53" s="207" t="s">
        <v>220</v>
      </c>
      <c r="C53" s="178">
        <f>'[1]KV_9.3.sz.mell'!C53</f>
        <v>0</v>
      </c>
      <c r="D53" s="177"/>
      <c r="E53" s="240"/>
      <c r="F53" s="240"/>
      <c r="G53" s="240"/>
      <c r="H53" s="240"/>
      <c r="I53" s="240"/>
      <c r="J53" s="178">
        <f>D53+E53+F53+G53+H53+I53</f>
        <v>0</v>
      </c>
      <c r="K53" s="179">
        <f>C53+J53</f>
        <v>0</v>
      </c>
    </row>
    <row r="54" spans="1:11" x14ac:dyDescent="0.25">
      <c r="A54" s="206" t="s">
        <v>41</v>
      </c>
      <c r="B54" s="207" t="s">
        <v>308</v>
      </c>
      <c r="C54" s="178">
        <f>'[1]KV_9.3.sz.mell'!C54</f>
        <v>0</v>
      </c>
      <c r="D54" s="177"/>
      <c r="E54" s="240"/>
      <c r="F54" s="240"/>
      <c r="G54" s="240"/>
      <c r="H54" s="240"/>
      <c r="I54" s="240"/>
      <c r="J54" s="178">
        <f>D54+E54+F54+G54+H54+I54</f>
        <v>0</v>
      </c>
      <c r="K54" s="179">
        <f>C54+J54</f>
        <v>0</v>
      </c>
    </row>
    <row r="55" spans="1:11" ht="15.75" thickBot="1" x14ac:dyDescent="0.3">
      <c r="A55" s="206" t="s">
        <v>43</v>
      </c>
      <c r="B55" s="207" t="s">
        <v>309</v>
      </c>
      <c r="C55" s="178">
        <f>'[1]KV_9.3.sz.mell'!C55</f>
        <v>0</v>
      </c>
      <c r="D55" s="177"/>
      <c r="E55" s="240"/>
      <c r="F55" s="240"/>
      <c r="G55" s="240"/>
      <c r="H55" s="240"/>
      <c r="I55" s="240"/>
      <c r="J55" s="178">
        <f>D55+E55+F55+G55+H55+I55</f>
        <v>0</v>
      </c>
      <c r="K55" s="179">
        <f>C55+J55</f>
        <v>0</v>
      </c>
    </row>
    <row r="56" spans="1:11" ht="15.75" thickBot="1" x14ac:dyDescent="0.3">
      <c r="A56" s="216" t="s">
        <v>49</v>
      </c>
      <c r="B56" s="217" t="s">
        <v>310</v>
      </c>
      <c r="C56" s="173">
        <f>'[1]KV_9.3.sz.mell'!C56</f>
        <v>0</v>
      </c>
      <c r="D56" s="180"/>
      <c r="E56" s="231"/>
      <c r="F56" s="231"/>
      <c r="G56" s="231"/>
      <c r="H56" s="231"/>
      <c r="I56" s="231"/>
      <c r="J56" s="173">
        <f>D56+E56+F56+G56+H56+I56</f>
        <v>0</v>
      </c>
      <c r="K56" s="164">
        <f>C56+J56</f>
        <v>0</v>
      </c>
    </row>
    <row r="57" spans="1:11" ht="15.75" thickBot="1" x14ac:dyDescent="0.3">
      <c r="A57" s="216" t="s">
        <v>237</v>
      </c>
      <c r="B57" s="232" t="s">
        <v>311</v>
      </c>
      <c r="C57" s="182">
        <f>'[1]KV_9.3.sz.mell'!C57</f>
        <v>254459400</v>
      </c>
      <c r="D57" s="182">
        <f t="shared" ref="D57:J57" si="11">+D45+D51+D56</f>
        <v>0</v>
      </c>
      <c r="E57" s="182">
        <f t="shared" si="11"/>
        <v>0</v>
      </c>
      <c r="F57" s="182">
        <f t="shared" si="11"/>
        <v>0</v>
      </c>
      <c r="G57" s="182">
        <f t="shared" si="11"/>
        <v>0</v>
      </c>
      <c r="H57" s="182">
        <f t="shared" si="11"/>
        <v>0</v>
      </c>
      <c r="I57" s="182">
        <f t="shared" si="11"/>
        <v>0</v>
      </c>
      <c r="J57" s="182">
        <f t="shared" si="11"/>
        <v>0</v>
      </c>
      <c r="K57" s="183">
        <f>+K45+K51+K56</f>
        <v>254459400</v>
      </c>
    </row>
    <row r="58" spans="1:11" ht="15.75" thickBot="1" x14ac:dyDescent="0.3">
      <c r="A58" s="233"/>
      <c r="B58" s="234"/>
      <c r="C58" s="186">
        <f>'[1]KV_9.3.sz.mell'!C58</f>
        <v>0</v>
      </c>
      <c r="D58" s="186"/>
      <c r="E58" s="235"/>
      <c r="F58" s="235"/>
      <c r="G58" s="235"/>
      <c r="H58" s="235"/>
      <c r="I58" s="235"/>
      <c r="J58" s="235"/>
      <c r="K58" s="126">
        <f>K43-K57</f>
        <v>0</v>
      </c>
    </row>
    <row r="59" spans="1:11" ht="15.75" thickBot="1" x14ac:dyDescent="0.3">
      <c r="A59" s="236" t="s">
        <v>269</v>
      </c>
      <c r="B59" s="237"/>
      <c r="C59" s="187">
        <f>'[1]KV_9.3.sz.mell'!C59</f>
        <v>31</v>
      </c>
      <c r="D59" s="188"/>
      <c r="E59" s="238"/>
      <c r="F59" s="238"/>
      <c r="G59" s="238"/>
      <c r="H59" s="238"/>
      <c r="I59" s="238"/>
      <c r="J59" s="187">
        <f>D59+E59+F59+G59+H59+I59</f>
        <v>0</v>
      </c>
      <c r="K59" s="189">
        <f>C59+J59</f>
        <v>31</v>
      </c>
    </row>
    <row r="60" spans="1:11" ht="15.75" thickBot="1" x14ac:dyDescent="0.3">
      <c r="A60" s="236" t="s">
        <v>270</v>
      </c>
      <c r="B60" s="237"/>
      <c r="C60" s="187">
        <f>'[1]KV_9.3.sz.mell'!C60</f>
        <v>0</v>
      </c>
      <c r="D60" s="188"/>
      <c r="E60" s="238"/>
      <c r="F60" s="238"/>
      <c r="G60" s="238"/>
      <c r="H60" s="238"/>
      <c r="I60" s="238"/>
      <c r="J60" s="187">
        <f>D60+E60+F60+G60+H60+I60</f>
        <v>0</v>
      </c>
      <c r="K60" s="189">
        <f>C60+J60</f>
        <v>0</v>
      </c>
    </row>
  </sheetData>
  <mergeCells count="16">
    <mergeCell ref="A9:K9"/>
    <mergeCell ref="A44:K44"/>
    <mergeCell ref="G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G1" sqref="G1:K1"/>
    </sheetView>
  </sheetViews>
  <sheetFormatPr defaultRowHeight="15" x14ac:dyDescent="0.25"/>
  <cols>
    <col min="1" max="1" width="11.85546875" customWidth="1"/>
    <col min="2" max="2" width="52" customWidth="1"/>
    <col min="3" max="3" width="13.5703125" customWidth="1"/>
    <col min="4" max="10" width="11.85546875" customWidth="1"/>
    <col min="11" max="11" width="13.5703125" customWidth="1"/>
  </cols>
  <sheetData>
    <row r="1" spans="1:11" ht="16.5" thickBot="1" x14ac:dyDescent="0.3">
      <c r="A1" s="135"/>
      <c r="B1" s="136"/>
      <c r="C1" s="136"/>
      <c r="D1" s="136"/>
      <c r="E1" s="136"/>
      <c r="F1" s="136"/>
      <c r="G1" s="276" t="s">
        <v>314</v>
      </c>
      <c r="H1" s="276"/>
      <c r="I1" s="276"/>
      <c r="J1" s="276"/>
      <c r="K1" s="276"/>
    </row>
    <row r="2" spans="1:11" ht="36" x14ac:dyDescent="0.25">
      <c r="A2" s="190" t="s">
        <v>275</v>
      </c>
      <c r="B2" s="277" t="str">
        <f>CONCATENATE('[1]RM_6.3.sz.mell'!B2:J2)</f>
        <v>Sajóbábonyi Szivárvány Óvoda, Bölcsöde és Konyha</v>
      </c>
      <c r="C2" s="278"/>
      <c r="D2" s="278"/>
      <c r="E2" s="278"/>
      <c r="F2" s="278"/>
      <c r="G2" s="278"/>
      <c r="H2" s="278"/>
      <c r="I2" s="278"/>
      <c r="J2" s="278"/>
      <c r="K2" s="191" t="s">
        <v>274</v>
      </c>
    </row>
    <row r="3" spans="1:11" ht="24.75" thickBot="1" x14ac:dyDescent="0.3">
      <c r="A3" s="192" t="s">
        <v>2</v>
      </c>
      <c r="B3" s="279" t="str">
        <f>CONCATENATE('[1]RM_6.1.1.sz.mell'!B3:J3)</f>
        <v>Kötelező feladtok bevételeinek, kiadásainak módosítása</v>
      </c>
      <c r="C3" s="280"/>
      <c r="D3" s="280"/>
      <c r="E3" s="280"/>
      <c r="F3" s="280"/>
      <c r="G3" s="280"/>
      <c r="H3" s="280"/>
      <c r="I3" s="280"/>
      <c r="J3" s="280"/>
      <c r="K3" s="193" t="s">
        <v>272</v>
      </c>
    </row>
    <row r="4" spans="1:11" ht="15.75" thickBot="1" x14ac:dyDescent="0.3">
      <c r="A4" s="194"/>
      <c r="B4" s="195"/>
      <c r="C4" s="196"/>
      <c r="D4" s="196"/>
      <c r="E4" s="196"/>
      <c r="F4" s="196"/>
      <c r="G4" s="196"/>
      <c r="H4" s="196"/>
      <c r="I4" s="196"/>
      <c r="J4" s="196"/>
      <c r="K4" s="197" t="s">
        <v>277</v>
      </c>
    </row>
    <row r="5" spans="1:11" x14ac:dyDescent="0.25">
      <c r="A5" s="281" t="s">
        <v>278</v>
      </c>
      <c r="B5" s="284" t="s">
        <v>279</v>
      </c>
      <c r="C5" s="284" t="s">
        <v>313</v>
      </c>
      <c r="D5" s="284" t="str">
        <f>CONCATENATE('[1]RM_6.1.sz.mell'!D5:I5)</f>
        <v xml:space="preserve">1 . sz. módosítás </v>
      </c>
      <c r="E5" s="284" t="str">
        <f>CONCATENATE('[1]RM_6.1.sz.mell'!E5)</f>
        <v xml:space="preserve">… . sz. módosítás </v>
      </c>
      <c r="F5" s="284" t="str">
        <f>CONCATENATE('[1]RM_6.1.sz.mell'!F5)</f>
        <v xml:space="preserve">… . sz. módosítás </v>
      </c>
      <c r="G5" s="284" t="str">
        <f>CONCATENATE('[1]RM_6.1.sz.mell'!G5)</f>
        <v xml:space="preserve">… . sz. módosítás </v>
      </c>
      <c r="H5" s="284" t="str">
        <f>CONCATENATE('[1]RM_6.1.sz.mell'!H5)</f>
        <v xml:space="preserve">… . sz. módosítás </v>
      </c>
      <c r="I5" s="284" t="str">
        <f>CONCATENATE('[1]RM_6.1.sz.mell'!I5)</f>
        <v xml:space="preserve">… . sz. módosítás </v>
      </c>
      <c r="J5" s="284" t="s">
        <v>281</v>
      </c>
      <c r="K5" s="289" t="str">
        <f>CONCATENATE('[1]RM_6.1.sz.mell'!K5)</f>
        <v>1.sz. módosítás utáni előirányzat</v>
      </c>
    </row>
    <row r="6" spans="1:11" x14ac:dyDescent="0.25">
      <c r="A6" s="282"/>
      <c r="B6" s="285"/>
      <c r="C6" s="287"/>
      <c r="D6" s="287"/>
      <c r="E6" s="287"/>
      <c r="F6" s="287"/>
      <c r="G6" s="287"/>
      <c r="H6" s="287"/>
      <c r="I6" s="287"/>
      <c r="J6" s="287"/>
      <c r="K6" s="290"/>
    </row>
    <row r="7" spans="1:11" ht="15.75" thickBot="1" x14ac:dyDescent="0.3">
      <c r="A7" s="283"/>
      <c r="B7" s="286"/>
      <c r="C7" s="288"/>
      <c r="D7" s="288"/>
      <c r="E7" s="288"/>
      <c r="F7" s="288"/>
      <c r="G7" s="288"/>
      <c r="H7" s="288"/>
      <c r="I7" s="288"/>
      <c r="J7" s="288"/>
      <c r="K7" s="291"/>
    </row>
    <row r="8" spans="1:11" ht="15.75" thickBot="1" x14ac:dyDescent="0.3">
      <c r="A8" s="198" t="s">
        <v>9</v>
      </c>
      <c r="B8" s="199" t="s">
        <v>10</v>
      </c>
      <c r="C8" s="199" t="s">
        <v>11</v>
      </c>
      <c r="D8" s="199" t="s">
        <v>12</v>
      </c>
      <c r="E8" s="199" t="s">
        <v>13</v>
      </c>
      <c r="F8" s="199" t="s">
        <v>282</v>
      </c>
      <c r="G8" s="199" t="s">
        <v>15</v>
      </c>
      <c r="H8" s="199" t="s">
        <v>16</v>
      </c>
      <c r="I8" s="199" t="s">
        <v>17</v>
      </c>
      <c r="J8" s="200" t="s">
        <v>18</v>
      </c>
      <c r="K8" s="17" t="s">
        <v>19</v>
      </c>
    </row>
    <row r="9" spans="1:11" ht="15.75" thickBot="1" x14ac:dyDescent="0.3">
      <c r="A9" s="292" t="s">
        <v>20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pans="1:11" ht="15.75" thickBot="1" x14ac:dyDescent="0.3">
      <c r="A10" s="201" t="s">
        <v>21</v>
      </c>
      <c r="B10" s="202" t="s">
        <v>283</v>
      </c>
      <c r="C10" s="148">
        <f>'[1]KV_9.3.1.sz.mell'!C8</f>
        <v>0</v>
      </c>
      <c r="D10" s="148">
        <f t="shared" ref="D10:K10" si="0">SUM(D11:D21)</f>
        <v>0</v>
      </c>
      <c r="E10" s="148">
        <f t="shared" si="0"/>
        <v>0</v>
      </c>
      <c r="F10" s="148">
        <f t="shared" si="0"/>
        <v>0</v>
      </c>
      <c r="G10" s="148">
        <f t="shared" si="0"/>
        <v>0</v>
      </c>
      <c r="H10" s="148">
        <f t="shared" si="0"/>
        <v>0</v>
      </c>
      <c r="I10" s="148">
        <f t="shared" si="0"/>
        <v>0</v>
      </c>
      <c r="J10" s="148">
        <f t="shared" si="0"/>
        <v>0</v>
      </c>
      <c r="K10" s="148">
        <f t="shared" si="0"/>
        <v>0</v>
      </c>
    </row>
    <row r="11" spans="1:11" x14ac:dyDescent="0.25">
      <c r="A11" s="203" t="s">
        <v>23</v>
      </c>
      <c r="B11" s="204" t="s">
        <v>75</v>
      </c>
      <c r="C11" s="95">
        <f>'[1]KV_9.3.1.sz.mell'!C9</f>
        <v>0</v>
      </c>
      <c r="D11" s="94"/>
      <c r="E11" s="205"/>
      <c r="F11" s="205"/>
      <c r="G11" s="205"/>
      <c r="H11" s="205"/>
      <c r="I11" s="205"/>
      <c r="J11" s="150">
        <f>D11+E11+F11+G11+H11+I11</f>
        <v>0</v>
      </c>
      <c r="K11" s="151">
        <f>C11+J11</f>
        <v>0</v>
      </c>
    </row>
    <row r="12" spans="1:11" x14ac:dyDescent="0.25">
      <c r="A12" s="206" t="s">
        <v>25</v>
      </c>
      <c r="B12" s="207" t="s">
        <v>77</v>
      </c>
      <c r="C12" s="38">
        <f>'[1]KV_9.3.1.sz.mell'!C10</f>
        <v>0</v>
      </c>
      <c r="D12" s="34"/>
      <c r="E12" s="208"/>
      <c r="F12" s="208"/>
      <c r="G12" s="208"/>
      <c r="H12" s="208"/>
      <c r="I12" s="208"/>
      <c r="J12" s="153">
        <f t="shared" ref="J12:J21" si="1">D12+E12+F12+G12+H12+I12</f>
        <v>0</v>
      </c>
      <c r="K12" s="151">
        <f t="shared" ref="K12:K21" si="2">C12+J12</f>
        <v>0</v>
      </c>
    </row>
    <row r="13" spans="1:11" x14ac:dyDescent="0.25">
      <c r="A13" s="206" t="s">
        <v>27</v>
      </c>
      <c r="B13" s="207" t="s">
        <v>79</v>
      </c>
      <c r="C13" s="38">
        <f>'[1]KV_9.3.1.sz.mell'!C11</f>
        <v>0</v>
      </c>
      <c r="D13" s="34"/>
      <c r="E13" s="208"/>
      <c r="F13" s="208"/>
      <c r="G13" s="208"/>
      <c r="H13" s="208"/>
      <c r="I13" s="208"/>
      <c r="J13" s="153">
        <f t="shared" si="1"/>
        <v>0</v>
      </c>
      <c r="K13" s="151">
        <f t="shared" si="2"/>
        <v>0</v>
      </c>
    </row>
    <row r="14" spans="1:11" x14ac:dyDescent="0.25">
      <c r="A14" s="206" t="s">
        <v>29</v>
      </c>
      <c r="B14" s="207" t="s">
        <v>81</v>
      </c>
      <c r="C14" s="38">
        <f>'[1]KV_9.3.1.sz.mell'!C12</f>
        <v>0</v>
      </c>
      <c r="D14" s="34"/>
      <c r="E14" s="208"/>
      <c r="F14" s="208"/>
      <c r="G14" s="208"/>
      <c r="H14" s="208"/>
      <c r="I14" s="208"/>
      <c r="J14" s="153">
        <f t="shared" si="1"/>
        <v>0</v>
      </c>
      <c r="K14" s="151">
        <f t="shared" si="2"/>
        <v>0</v>
      </c>
    </row>
    <row r="15" spans="1:11" x14ac:dyDescent="0.25">
      <c r="A15" s="206" t="s">
        <v>31</v>
      </c>
      <c r="B15" s="207" t="s">
        <v>83</v>
      </c>
      <c r="C15" s="38">
        <f>'[1]KV_9.3.1.sz.mell'!C13</f>
        <v>0</v>
      </c>
      <c r="D15" s="34"/>
      <c r="E15" s="208"/>
      <c r="F15" s="208"/>
      <c r="G15" s="208"/>
      <c r="H15" s="208"/>
      <c r="I15" s="208"/>
      <c r="J15" s="153">
        <f t="shared" si="1"/>
        <v>0</v>
      </c>
      <c r="K15" s="151">
        <f t="shared" si="2"/>
        <v>0</v>
      </c>
    </row>
    <row r="16" spans="1:11" x14ac:dyDescent="0.25">
      <c r="A16" s="206" t="s">
        <v>33</v>
      </c>
      <c r="B16" s="207" t="s">
        <v>284</v>
      </c>
      <c r="C16" s="38">
        <f>'[1]KV_9.3.1.sz.mell'!C14</f>
        <v>0</v>
      </c>
      <c r="D16" s="34"/>
      <c r="E16" s="208"/>
      <c r="F16" s="208"/>
      <c r="G16" s="208"/>
      <c r="H16" s="208"/>
      <c r="I16" s="208"/>
      <c r="J16" s="153">
        <f t="shared" si="1"/>
        <v>0</v>
      </c>
      <c r="K16" s="151">
        <f t="shared" si="2"/>
        <v>0</v>
      </c>
    </row>
    <row r="17" spans="1:11" x14ac:dyDescent="0.25">
      <c r="A17" s="206" t="s">
        <v>189</v>
      </c>
      <c r="B17" s="209" t="s">
        <v>285</v>
      </c>
      <c r="C17" s="38">
        <f>'[1]KV_9.3.1.sz.mell'!C15</f>
        <v>0</v>
      </c>
      <c r="D17" s="34"/>
      <c r="E17" s="208"/>
      <c r="F17" s="208"/>
      <c r="G17" s="208"/>
      <c r="H17" s="208"/>
      <c r="I17" s="208"/>
      <c r="J17" s="153">
        <f t="shared" si="1"/>
        <v>0</v>
      </c>
      <c r="K17" s="151">
        <f t="shared" si="2"/>
        <v>0</v>
      </c>
    </row>
    <row r="18" spans="1:11" x14ac:dyDescent="0.25">
      <c r="A18" s="206" t="s">
        <v>191</v>
      </c>
      <c r="B18" s="207" t="s">
        <v>89</v>
      </c>
      <c r="C18" s="38">
        <f>'[1]KV_9.3.1.sz.mell'!C16</f>
        <v>0</v>
      </c>
      <c r="D18" s="34"/>
      <c r="E18" s="208"/>
      <c r="F18" s="208"/>
      <c r="G18" s="208"/>
      <c r="H18" s="208"/>
      <c r="I18" s="208"/>
      <c r="J18" s="153">
        <f t="shared" si="1"/>
        <v>0</v>
      </c>
      <c r="K18" s="151">
        <f t="shared" si="2"/>
        <v>0</v>
      </c>
    </row>
    <row r="19" spans="1:11" x14ac:dyDescent="0.25">
      <c r="A19" s="206" t="s">
        <v>193</v>
      </c>
      <c r="B19" s="207" t="s">
        <v>91</v>
      </c>
      <c r="C19" s="38">
        <f>'[1]KV_9.3.1.sz.mell'!C17</f>
        <v>0</v>
      </c>
      <c r="D19" s="34"/>
      <c r="E19" s="208"/>
      <c r="F19" s="208"/>
      <c r="G19" s="208"/>
      <c r="H19" s="208"/>
      <c r="I19" s="208"/>
      <c r="J19" s="153">
        <f t="shared" si="1"/>
        <v>0</v>
      </c>
      <c r="K19" s="151">
        <f t="shared" si="2"/>
        <v>0</v>
      </c>
    </row>
    <row r="20" spans="1:11" x14ac:dyDescent="0.25">
      <c r="A20" s="206" t="s">
        <v>195</v>
      </c>
      <c r="B20" s="207" t="s">
        <v>93</v>
      </c>
      <c r="C20" s="38">
        <f>'[1]KV_9.3.1.sz.mell'!C18</f>
        <v>0</v>
      </c>
      <c r="D20" s="34"/>
      <c r="E20" s="208"/>
      <c r="F20" s="208"/>
      <c r="G20" s="208"/>
      <c r="H20" s="208"/>
      <c r="I20" s="208"/>
      <c r="J20" s="153">
        <f t="shared" si="1"/>
        <v>0</v>
      </c>
      <c r="K20" s="151">
        <f t="shared" si="2"/>
        <v>0</v>
      </c>
    </row>
    <row r="21" spans="1:11" ht="15.75" thickBot="1" x14ac:dyDescent="0.3">
      <c r="A21" s="210" t="s">
        <v>197</v>
      </c>
      <c r="B21" s="209" t="s">
        <v>95</v>
      </c>
      <c r="C21" s="43">
        <f>'[1]KV_9.3.1.sz.mell'!C19</f>
        <v>0</v>
      </c>
      <c r="D21" s="42"/>
      <c r="E21" s="211"/>
      <c r="F21" s="211"/>
      <c r="G21" s="211"/>
      <c r="H21" s="211"/>
      <c r="I21" s="211"/>
      <c r="J21" s="155">
        <f t="shared" si="1"/>
        <v>0</v>
      </c>
      <c r="K21" s="151">
        <f t="shared" si="2"/>
        <v>0</v>
      </c>
    </row>
    <row r="22" spans="1:11" ht="21.75" thickBot="1" x14ac:dyDescent="0.3">
      <c r="A22" s="201" t="s">
        <v>35</v>
      </c>
      <c r="B22" s="202" t="s">
        <v>286</v>
      </c>
      <c r="C22" s="148">
        <f>'[1]KV_9.3.1.sz.mell'!C20</f>
        <v>0</v>
      </c>
      <c r="D22" s="148">
        <f t="shared" ref="D22:J22" si="3">SUM(D23:D25)</f>
        <v>934702</v>
      </c>
      <c r="E22" s="148">
        <f t="shared" si="3"/>
        <v>0</v>
      </c>
      <c r="F22" s="148">
        <f t="shared" si="3"/>
        <v>0</v>
      </c>
      <c r="G22" s="148">
        <f t="shared" si="3"/>
        <v>0</v>
      </c>
      <c r="H22" s="148">
        <f t="shared" si="3"/>
        <v>0</v>
      </c>
      <c r="I22" s="148">
        <f t="shared" si="3"/>
        <v>0</v>
      </c>
      <c r="J22" s="148">
        <f t="shared" si="3"/>
        <v>934702</v>
      </c>
      <c r="K22" s="156">
        <f>SUM(K23:K25)</f>
        <v>934702</v>
      </c>
    </row>
    <row r="23" spans="1:11" x14ac:dyDescent="0.25">
      <c r="A23" s="212" t="s">
        <v>37</v>
      </c>
      <c r="B23" s="213" t="s">
        <v>38</v>
      </c>
      <c r="C23" s="28">
        <f>'[1]KV_9.3.1.sz.mell'!C21</f>
        <v>0</v>
      </c>
      <c r="D23" s="27"/>
      <c r="E23" s="214"/>
      <c r="F23" s="214"/>
      <c r="G23" s="214"/>
      <c r="H23" s="214"/>
      <c r="I23" s="214"/>
      <c r="J23" s="158">
        <f>D23+E23+F23+G23+H23+I23</f>
        <v>0</v>
      </c>
      <c r="K23" s="151">
        <f>C23+J23</f>
        <v>0</v>
      </c>
    </row>
    <row r="24" spans="1:11" x14ac:dyDescent="0.25">
      <c r="A24" s="206" t="s">
        <v>39</v>
      </c>
      <c r="B24" s="207" t="s">
        <v>287</v>
      </c>
      <c r="C24" s="38">
        <f>'[1]KV_9.3.1.sz.mell'!C22</f>
        <v>0</v>
      </c>
      <c r="D24" s="34"/>
      <c r="E24" s="208"/>
      <c r="F24" s="208"/>
      <c r="G24" s="208"/>
      <c r="H24" s="208"/>
      <c r="I24" s="208"/>
      <c r="J24" s="153">
        <f>D24+E24+F24+G24+H24+I24</f>
        <v>0</v>
      </c>
      <c r="K24" s="159">
        <f>C24+J24</f>
        <v>0</v>
      </c>
    </row>
    <row r="25" spans="1:11" x14ac:dyDescent="0.25">
      <c r="A25" s="206" t="s">
        <v>41</v>
      </c>
      <c r="B25" s="207" t="s">
        <v>288</v>
      </c>
      <c r="C25" s="38">
        <f>'[1]KV_9.3.1.sz.mell'!C23</f>
        <v>0</v>
      </c>
      <c r="D25" s="34">
        <v>934702</v>
      </c>
      <c r="E25" s="208"/>
      <c r="F25" s="208"/>
      <c r="G25" s="208"/>
      <c r="H25" s="208"/>
      <c r="I25" s="208"/>
      <c r="J25" s="153">
        <f>D25+E25+F25+G25+H25+I25</f>
        <v>934702</v>
      </c>
      <c r="K25" s="159">
        <f>C25+J25</f>
        <v>934702</v>
      </c>
    </row>
    <row r="26" spans="1:11" ht="15.75" thickBot="1" x14ac:dyDescent="0.3">
      <c r="A26" s="206" t="s">
        <v>43</v>
      </c>
      <c r="B26" s="215" t="s">
        <v>289</v>
      </c>
      <c r="C26" s="43">
        <f>'[1]KV_9.3.1.sz.mell'!C24</f>
        <v>0</v>
      </c>
      <c r="D26" s="42"/>
      <c r="E26" s="211"/>
      <c r="F26" s="211"/>
      <c r="G26" s="211"/>
      <c r="H26" s="211"/>
      <c r="I26" s="211"/>
      <c r="J26" s="160">
        <f>D26+E26+F26+G26+H26+I26</f>
        <v>0</v>
      </c>
      <c r="K26" s="161">
        <f>C26+J26</f>
        <v>0</v>
      </c>
    </row>
    <row r="27" spans="1:11" ht="15.75" thickBot="1" x14ac:dyDescent="0.3">
      <c r="A27" s="216" t="s">
        <v>49</v>
      </c>
      <c r="B27" s="217" t="s">
        <v>290</v>
      </c>
      <c r="C27" s="45">
        <f>'[1]KV_9.3.1.sz.mell'!C25</f>
        <v>0</v>
      </c>
      <c r="D27" s="163"/>
      <c r="E27" s="218"/>
      <c r="F27" s="218"/>
      <c r="G27" s="218"/>
      <c r="H27" s="218"/>
      <c r="I27" s="218"/>
      <c r="J27" s="160">
        <f>D27+E27+F27+G27+H27+I27</f>
        <v>0</v>
      </c>
      <c r="K27" s="164">
        <f>C27+J27</f>
        <v>0</v>
      </c>
    </row>
    <row r="28" spans="1:11" ht="21.75" thickBot="1" x14ac:dyDescent="0.3">
      <c r="A28" s="216" t="s">
        <v>237</v>
      </c>
      <c r="B28" s="217" t="s">
        <v>291</v>
      </c>
      <c r="C28" s="148">
        <f>'[1]KV_9.3.1.sz.mell'!C26</f>
        <v>0</v>
      </c>
      <c r="D28" s="148">
        <f t="shared" ref="D28:K28" si="4">D29+D30</f>
        <v>0</v>
      </c>
      <c r="E28" s="148">
        <f t="shared" si="4"/>
        <v>0</v>
      </c>
      <c r="F28" s="148">
        <f t="shared" si="4"/>
        <v>0</v>
      </c>
      <c r="G28" s="148">
        <f t="shared" si="4"/>
        <v>0</v>
      </c>
      <c r="H28" s="148">
        <f t="shared" si="4"/>
        <v>0</v>
      </c>
      <c r="I28" s="148">
        <f t="shared" si="4"/>
        <v>0</v>
      </c>
      <c r="J28" s="148">
        <f t="shared" si="4"/>
        <v>0</v>
      </c>
      <c r="K28" s="156">
        <f t="shared" si="4"/>
        <v>0</v>
      </c>
    </row>
    <row r="29" spans="1:11" x14ac:dyDescent="0.25">
      <c r="A29" s="212" t="s">
        <v>65</v>
      </c>
      <c r="B29" s="219" t="s">
        <v>287</v>
      </c>
      <c r="C29" s="50">
        <f>'[1]KV_9.3.1.sz.mell'!C27</f>
        <v>0</v>
      </c>
      <c r="D29" s="49"/>
      <c r="E29" s="221"/>
      <c r="F29" s="221"/>
      <c r="G29" s="221"/>
      <c r="H29" s="221"/>
      <c r="I29" s="221"/>
      <c r="J29" s="158">
        <f>D29+E29+F29+G29+H29+I29</f>
        <v>0</v>
      </c>
      <c r="K29" s="151">
        <f>C29+J29</f>
        <v>0</v>
      </c>
    </row>
    <row r="30" spans="1:11" x14ac:dyDescent="0.25">
      <c r="A30" s="212" t="s">
        <v>66</v>
      </c>
      <c r="B30" s="222" t="s">
        <v>292</v>
      </c>
      <c r="C30" s="50">
        <f>'[1]KV_9.3.1.sz.mell'!C28</f>
        <v>0</v>
      </c>
      <c r="D30" s="49"/>
      <c r="E30" s="221"/>
      <c r="F30" s="221"/>
      <c r="G30" s="221"/>
      <c r="H30" s="221"/>
      <c r="I30" s="221"/>
      <c r="J30" s="158">
        <f>D30+E30+F30+G30+H30+I30</f>
        <v>0</v>
      </c>
      <c r="K30" s="151">
        <f>C30+J30</f>
        <v>0</v>
      </c>
    </row>
    <row r="31" spans="1:11" ht="15.75" thickBot="1" x14ac:dyDescent="0.3">
      <c r="A31" s="206" t="s">
        <v>67</v>
      </c>
      <c r="B31" s="223" t="s">
        <v>293</v>
      </c>
      <c r="C31" s="55">
        <f>'[1]KV_9.3.1.sz.mell'!C29</f>
        <v>0</v>
      </c>
      <c r="D31" s="54"/>
      <c r="E31" s="224"/>
      <c r="F31" s="224"/>
      <c r="G31" s="224"/>
      <c r="H31" s="224"/>
      <c r="I31" s="224"/>
      <c r="J31" s="158">
        <f>D31+E31+F31+G31+H31+I31</f>
        <v>0</v>
      </c>
      <c r="K31" s="151">
        <f>C31+J31</f>
        <v>0</v>
      </c>
    </row>
    <row r="32" spans="1:11" ht="15.75" thickBot="1" x14ac:dyDescent="0.3">
      <c r="A32" s="216" t="s">
        <v>72</v>
      </c>
      <c r="B32" s="217" t="s">
        <v>294</v>
      </c>
      <c r="C32" s="148">
        <f>'[1]KV_9.3.1.sz.mell'!C30</f>
        <v>0</v>
      </c>
      <c r="D32" s="148">
        <f t="shared" ref="D32:J32" si="5">+D33+D34+D35</f>
        <v>0</v>
      </c>
      <c r="E32" s="148">
        <f t="shared" si="5"/>
        <v>0</v>
      </c>
      <c r="F32" s="148">
        <f t="shared" si="5"/>
        <v>0</v>
      </c>
      <c r="G32" s="148">
        <f t="shared" si="5"/>
        <v>0</v>
      </c>
      <c r="H32" s="148">
        <f t="shared" si="5"/>
        <v>0</v>
      </c>
      <c r="I32" s="148">
        <f t="shared" si="5"/>
        <v>0</v>
      </c>
      <c r="J32" s="148">
        <f t="shared" si="5"/>
        <v>0</v>
      </c>
      <c r="K32" s="156">
        <f>+K33+K34+K35</f>
        <v>0</v>
      </c>
    </row>
    <row r="33" spans="1:11" x14ac:dyDescent="0.25">
      <c r="A33" s="212" t="s">
        <v>74</v>
      </c>
      <c r="B33" s="219" t="s">
        <v>99</v>
      </c>
      <c r="C33" s="60">
        <f>'[1]KV_9.3.1.sz.mell'!C31</f>
        <v>0</v>
      </c>
      <c r="D33" s="59"/>
      <c r="E33" s="220"/>
      <c r="F33" s="220"/>
      <c r="G33" s="220"/>
      <c r="H33" s="220"/>
      <c r="I33" s="220"/>
      <c r="J33" s="158">
        <f>D33+E33+F33+G33+H33+I33</f>
        <v>0</v>
      </c>
      <c r="K33" s="151">
        <f>C33+J33</f>
        <v>0</v>
      </c>
    </row>
    <row r="34" spans="1:11" x14ac:dyDescent="0.25">
      <c r="A34" s="212" t="s">
        <v>76</v>
      </c>
      <c r="B34" s="222" t="s">
        <v>101</v>
      </c>
      <c r="C34" s="50">
        <f>'[1]KV_9.3.1.sz.mell'!C32</f>
        <v>0</v>
      </c>
      <c r="D34" s="49"/>
      <c r="E34" s="221"/>
      <c r="F34" s="221"/>
      <c r="G34" s="221"/>
      <c r="H34" s="221"/>
      <c r="I34" s="221"/>
      <c r="J34" s="158">
        <f>D34+E34+F34+G34+H34+I34</f>
        <v>0</v>
      </c>
      <c r="K34" s="151">
        <f>C34+J34</f>
        <v>0</v>
      </c>
    </row>
    <row r="35" spans="1:11" ht="15.75" thickBot="1" x14ac:dyDescent="0.3">
      <c r="A35" s="206" t="s">
        <v>78</v>
      </c>
      <c r="B35" s="223" t="s">
        <v>103</v>
      </c>
      <c r="C35" s="55">
        <f>'[1]KV_9.3.1.sz.mell'!C33</f>
        <v>0</v>
      </c>
      <c r="D35" s="54"/>
      <c r="E35" s="224"/>
      <c r="F35" s="224"/>
      <c r="G35" s="224"/>
      <c r="H35" s="224"/>
      <c r="I35" s="224"/>
      <c r="J35" s="158">
        <f>D35+E35+F35+G35+H35+I35</f>
        <v>0</v>
      </c>
      <c r="K35" s="168">
        <f>C35+J35</f>
        <v>0</v>
      </c>
    </row>
    <row r="36" spans="1:11" ht="15.75" thickBot="1" x14ac:dyDescent="0.3">
      <c r="A36" s="216" t="s">
        <v>96</v>
      </c>
      <c r="B36" s="217" t="s">
        <v>295</v>
      </c>
      <c r="C36" s="45">
        <f>'[1]KV_9.3.1.sz.mell'!C34</f>
        <v>0</v>
      </c>
      <c r="D36" s="163"/>
      <c r="E36" s="218"/>
      <c r="F36" s="218"/>
      <c r="G36" s="218"/>
      <c r="H36" s="218"/>
      <c r="I36" s="218"/>
      <c r="J36" s="148">
        <f>D36+E36+F36+G36+H36+I36</f>
        <v>0</v>
      </c>
      <c r="K36" s="164">
        <f>C36+J36</f>
        <v>0</v>
      </c>
    </row>
    <row r="37" spans="1:11" ht="15.75" thickBot="1" x14ac:dyDescent="0.3">
      <c r="A37" s="216" t="s">
        <v>255</v>
      </c>
      <c r="B37" s="217" t="s">
        <v>296</v>
      </c>
      <c r="C37" s="45">
        <f>'[1]KV_9.3.1.sz.mell'!C35</f>
        <v>0</v>
      </c>
      <c r="D37" s="163"/>
      <c r="E37" s="218"/>
      <c r="F37" s="218"/>
      <c r="G37" s="218"/>
      <c r="H37" s="218"/>
      <c r="I37" s="218"/>
      <c r="J37" s="169">
        <f>D37+E37+F37+G37+H37+I37</f>
        <v>0</v>
      </c>
      <c r="K37" s="151">
        <f>C37+J37</f>
        <v>0</v>
      </c>
    </row>
    <row r="38" spans="1:11" ht="15.75" thickBot="1" x14ac:dyDescent="0.3">
      <c r="A38" s="201" t="s">
        <v>118</v>
      </c>
      <c r="B38" s="217" t="s">
        <v>297</v>
      </c>
      <c r="C38" s="148">
        <f>'[1]KV_9.3.1.sz.mell'!C36</f>
        <v>0</v>
      </c>
      <c r="D38" s="148">
        <f t="shared" ref="D38:K38" si="6">+D10+D22+D27+D28+D32+D36+D37</f>
        <v>934702</v>
      </c>
      <c r="E38" s="148">
        <f t="shared" si="6"/>
        <v>0</v>
      </c>
      <c r="F38" s="148">
        <f t="shared" si="6"/>
        <v>0</v>
      </c>
      <c r="G38" s="148">
        <f t="shared" si="6"/>
        <v>0</v>
      </c>
      <c r="H38" s="148">
        <f t="shared" si="6"/>
        <v>0</v>
      </c>
      <c r="I38" s="148">
        <f t="shared" si="6"/>
        <v>0</v>
      </c>
      <c r="J38" s="148">
        <f t="shared" si="6"/>
        <v>934702</v>
      </c>
      <c r="K38" s="156">
        <f t="shared" si="6"/>
        <v>934702</v>
      </c>
    </row>
    <row r="39" spans="1:11" ht="15.75" thickBot="1" x14ac:dyDescent="0.3">
      <c r="A39" s="225" t="s">
        <v>128</v>
      </c>
      <c r="B39" s="217" t="s">
        <v>298</v>
      </c>
      <c r="C39" s="148">
        <f>'[1]KV_9.3.1.sz.mell'!C37</f>
        <v>156755300</v>
      </c>
      <c r="D39" s="148">
        <f t="shared" ref="D39:J39" si="7">+D40+D41+D42</f>
        <v>-934702</v>
      </c>
      <c r="E39" s="148">
        <f t="shared" si="7"/>
        <v>0</v>
      </c>
      <c r="F39" s="148">
        <f t="shared" si="7"/>
        <v>0</v>
      </c>
      <c r="G39" s="148">
        <f t="shared" si="7"/>
        <v>0</v>
      </c>
      <c r="H39" s="148">
        <f t="shared" si="7"/>
        <v>0</v>
      </c>
      <c r="I39" s="148">
        <f t="shared" si="7"/>
        <v>0</v>
      </c>
      <c r="J39" s="148">
        <f t="shared" si="7"/>
        <v>-934702</v>
      </c>
      <c r="K39" s="156">
        <f>+K40+K41+K42</f>
        <v>155820598</v>
      </c>
    </row>
    <row r="40" spans="1:11" x14ac:dyDescent="0.25">
      <c r="A40" s="212" t="s">
        <v>299</v>
      </c>
      <c r="B40" s="219" t="s">
        <v>300</v>
      </c>
      <c r="C40" s="60">
        <f>'[1]KV_9.3.1.sz.mell'!C38</f>
        <v>0</v>
      </c>
      <c r="D40" s="59">
        <v>1008841</v>
      </c>
      <c r="E40" s="220"/>
      <c r="F40" s="220"/>
      <c r="G40" s="220"/>
      <c r="H40" s="220"/>
      <c r="I40" s="220"/>
      <c r="J40" s="158">
        <f>D40+E40+F40+G40+H40+I40</f>
        <v>1008841</v>
      </c>
      <c r="K40" s="151">
        <f>C40+J40</f>
        <v>1008841</v>
      </c>
    </row>
    <row r="41" spans="1:11" x14ac:dyDescent="0.25">
      <c r="A41" s="212" t="s">
        <v>301</v>
      </c>
      <c r="B41" s="222" t="s">
        <v>302</v>
      </c>
      <c r="C41" s="50">
        <f>'[1]KV_9.3.1.sz.mell'!C39</f>
        <v>0</v>
      </c>
      <c r="D41" s="49"/>
      <c r="E41" s="221"/>
      <c r="F41" s="221"/>
      <c r="G41" s="221"/>
      <c r="H41" s="221"/>
      <c r="I41" s="221"/>
      <c r="J41" s="158">
        <f>D41+E41+F41+G41+H41+I41</f>
        <v>0</v>
      </c>
      <c r="K41" s="159">
        <f>C41+J41</f>
        <v>0</v>
      </c>
    </row>
    <row r="42" spans="1:11" ht="15.75" thickBot="1" x14ac:dyDescent="0.3">
      <c r="A42" s="206" t="s">
        <v>303</v>
      </c>
      <c r="B42" s="226" t="s">
        <v>304</v>
      </c>
      <c r="C42" s="67">
        <f>'[1]KV_9.3.1.sz.mell'!C40</f>
        <v>156755300</v>
      </c>
      <c r="D42" s="66">
        <v>-1943543</v>
      </c>
      <c r="E42" s="227"/>
      <c r="F42" s="227"/>
      <c r="G42" s="227"/>
      <c r="H42" s="227"/>
      <c r="I42" s="227"/>
      <c r="J42" s="158">
        <f>D42+E42+F42+G42+H42+I42</f>
        <v>-1943543</v>
      </c>
      <c r="K42" s="161">
        <f>C42+J42</f>
        <v>154811757</v>
      </c>
    </row>
    <row r="43" spans="1:11" ht="15.75" thickBot="1" x14ac:dyDescent="0.3">
      <c r="A43" s="225" t="s">
        <v>265</v>
      </c>
      <c r="B43" s="228" t="s">
        <v>305</v>
      </c>
      <c r="C43" s="148">
        <f>'[1]KV_9.3.1.sz.mell'!C41</f>
        <v>156755300</v>
      </c>
      <c r="D43" s="148">
        <f t="shared" ref="D43:J43" si="8">+D38+D39</f>
        <v>0</v>
      </c>
      <c r="E43" s="148">
        <f t="shared" si="8"/>
        <v>0</v>
      </c>
      <c r="F43" s="148">
        <f t="shared" si="8"/>
        <v>0</v>
      </c>
      <c r="G43" s="148">
        <f t="shared" si="8"/>
        <v>0</v>
      </c>
      <c r="H43" s="148">
        <f t="shared" si="8"/>
        <v>0</v>
      </c>
      <c r="I43" s="148">
        <f t="shared" si="8"/>
        <v>0</v>
      </c>
      <c r="J43" s="148">
        <f t="shared" si="8"/>
        <v>0</v>
      </c>
      <c r="K43" s="156">
        <f>+K38+K39</f>
        <v>156755300</v>
      </c>
    </row>
    <row r="44" spans="1:11" ht="15.75" thickBot="1" x14ac:dyDescent="0.3">
      <c r="A44" s="295" t="s">
        <v>180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spans="1:11" ht="15.75" thickBot="1" x14ac:dyDescent="0.3">
      <c r="A45" s="216" t="s">
        <v>21</v>
      </c>
      <c r="B45" s="217" t="s">
        <v>306</v>
      </c>
      <c r="C45" s="173">
        <f>'[1]KV_9.3.1.sz.mell'!C45</f>
        <v>154612300</v>
      </c>
      <c r="D45" s="173">
        <f t="shared" ref="D45:J45" si="9">SUM(D46:D50)</f>
        <v>0</v>
      </c>
      <c r="E45" s="173">
        <f t="shared" si="9"/>
        <v>0</v>
      </c>
      <c r="F45" s="173">
        <f t="shared" si="9"/>
        <v>0</v>
      </c>
      <c r="G45" s="173">
        <f t="shared" si="9"/>
        <v>0</v>
      </c>
      <c r="H45" s="173">
        <f t="shared" si="9"/>
        <v>0</v>
      </c>
      <c r="I45" s="173">
        <f t="shared" si="9"/>
        <v>0</v>
      </c>
      <c r="J45" s="173">
        <f t="shared" si="9"/>
        <v>0</v>
      </c>
      <c r="K45" s="164">
        <f>SUM(K46:K50)</f>
        <v>154612300</v>
      </c>
    </row>
    <row r="46" spans="1:11" x14ac:dyDescent="0.25">
      <c r="A46" s="206" t="s">
        <v>23</v>
      </c>
      <c r="B46" s="213" t="s">
        <v>182</v>
      </c>
      <c r="C46" s="175">
        <f>'[1]KV_9.3.1.sz.mell'!C46</f>
        <v>117609300</v>
      </c>
      <c r="D46" s="174"/>
      <c r="E46" s="239"/>
      <c r="F46" s="239"/>
      <c r="G46" s="239"/>
      <c r="H46" s="239"/>
      <c r="I46" s="239"/>
      <c r="J46" s="175">
        <f>D46+E46+F46+G46+H46+I46</f>
        <v>0</v>
      </c>
      <c r="K46" s="176">
        <f>C46+J46</f>
        <v>117609300</v>
      </c>
    </row>
    <row r="47" spans="1:11" x14ac:dyDescent="0.25">
      <c r="A47" s="206" t="s">
        <v>25</v>
      </c>
      <c r="B47" s="207" t="s">
        <v>183</v>
      </c>
      <c r="C47" s="178">
        <f>'[1]KV_9.3.1.sz.mell'!C47</f>
        <v>18230000</v>
      </c>
      <c r="D47" s="177"/>
      <c r="E47" s="240"/>
      <c r="F47" s="240"/>
      <c r="G47" s="240"/>
      <c r="H47" s="240"/>
      <c r="I47" s="240"/>
      <c r="J47" s="178">
        <f>D47+E47+F47+G47+H47+I47</f>
        <v>0</v>
      </c>
      <c r="K47" s="179">
        <f>C47+J47</f>
        <v>18230000</v>
      </c>
    </row>
    <row r="48" spans="1:11" x14ac:dyDescent="0.25">
      <c r="A48" s="206" t="s">
        <v>27</v>
      </c>
      <c r="B48" s="207" t="s">
        <v>184</v>
      </c>
      <c r="C48" s="178">
        <f>'[1]KV_9.3.1.sz.mell'!C48</f>
        <v>18773000</v>
      </c>
      <c r="D48" s="177"/>
      <c r="E48" s="240"/>
      <c r="F48" s="240"/>
      <c r="G48" s="240"/>
      <c r="H48" s="240"/>
      <c r="I48" s="240"/>
      <c r="J48" s="178">
        <f>D48+E48+F48+G48+H48+I48</f>
        <v>0</v>
      </c>
      <c r="K48" s="179">
        <f>C48+J48</f>
        <v>18773000</v>
      </c>
    </row>
    <row r="49" spans="1:11" x14ac:dyDescent="0.25">
      <c r="A49" s="206" t="s">
        <v>29</v>
      </c>
      <c r="B49" s="207" t="s">
        <v>185</v>
      </c>
      <c r="C49" s="178">
        <f>'[1]KV_9.3.1.sz.mell'!C49</f>
        <v>0</v>
      </c>
      <c r="D49" s="177"/>
      <c r="E49" s="240"/>
      <c r="F49" s="240"/>
      <c r="G49" s="240"/>
      <c r="H49" s="240"/>
      <c r="I49" s="240"/>
      <c r="J49" s="178">
        <f>D49+E49+F49+G49+H49+I49</f>
        <v>0</v>
      </c>
      <c r="K49" s="179">
        <f>C49+J49</f>
        <v>0</v>
      </c>
    </row>
    <row r="50" spans="1:11" ht="15.75" thickBot="1" x14ac:dyDescent="0.3">
      <c r="A50" s="206" t="s">
        <v>31</v>
      </c>
      <c r="B50" s="207" t="s">
        <v>187</v>
      </c>
      <c r="C50" s="178">
        <f>'[1]KV_9.3.1.sz.mell'!C50</f>
        <v>0</v>
      </c>
      <c r="D50" s="177"/>
      <c r="E50" s="240"/>
      <c r="F50" s="240"/>
      <c r="G50" s="240"/>
      <c r="H50" s="240"/>
      <c r="I50" s="240"/>
      <c r="J50" s="178">
        <f>D50+E50+F50+G50+H50+I50</f>
        <v>0</v>
      </c>
      <c r="K50" s="179">
        <f>C50+J50</f>
        <v>0</v>
      </c>
    </row>
    <row r="51" spans="1:11" ht="15.75" thickBot="1" x14ac:dyDescent="0.3">
      <c r="A51" s="216" t="s">
        <v>35</v>
      </c>
      <c r="B51" s="217" t="s">
        <v>307</v>
      </c>
      <c r="C51" s="173">
        <f>'[1]KV_9.3.1.sz.mell'!C51</f>
        <v>2143000</v>
      </c>
      <c r="D51" s="173">
        <f t="shared" ref="D51:J51" si="10">SUM(D52:D54)</f>
        <v>0</v>
      </c>
      <c r="E51" s="173">
        <f t="shared" si="10"/>
        <v>0</v>
      </c>
      <c r="F51" s="173">
        <f t="shared" si="10"/>
        <v>0</v>
      </c>
      <c r="G51" s="173">
        <f t="shared" si="10"/>
        <v>0</v>
      </c>
      <c r="H51" s="173">
        <f t="shared" si="10"/>
        <v>0</v>
      </c>
      <c r="I51" s="173">
        <f t="shared" si="10"/>
        <v>0</v>
      </c>
      <c r="J51" s="173">
        <f t="shared" si="10"/>
        <v>0</v>
      </c>
      <c r="K51" s="164">
        <f>SUM(K52:K54)</f>
        <v>2143000</v>
      </c>
    </row>
    <row r="52" spans="1:11" x14ac:dyDescent="0.25">
      <c r="A52" s="206" t="s">
        <v>37</v>
      </c>
      <c r="B52" s="213" t="s">
        <v>218</v>
      </c>
      <c r="C52" s="175">
        <f>'[1]KV_9.3.1.sz.mell'!C52</f>
        <v>2143000</v>
      </c>
      <c r="D52" s="174"/>
      <c r="E52" s="239"/>
      <c r="F52" s="239"/>
      <c r="G52" s="239"/>
      <c r="H52" s="239"/>
      <c r="I52" s="239"/>
      <c r="J52" s="175">
        <f>D52+E52+F52+G52+H52+I52</f>
        <v>0</v>
      </c>
      <c r="K52" s="176">
        <f>C52+J52</f>
        <v>2143000</v>
      </c>
    </row>
    <row r="53" spans="1:11" x14ac:dyDescent="0.25">
      <c r="A53" s="206" t="s">
        <v>39</v>
      </c>
      <c r="B53" s="207" t="s">
        <v>220</v>
      </c>
      <c r="C53" s="178">
        <f>'[1]KV_9.3.1.sz.mell'!C53</f>
        <v>0</v>
      </c>
      <c r="D53" s="177"/>
      <c r="E53" s="240"/>
      <c r="F53" s="240"/>
      <c r="G53" s="240"/>
      <c r="H53" s="240"/>
      <c r="I53" s="240"/>
      <c r="J53" s="178">
        <f>D53+E53+F53+G53+H53+I53</f>
        <v>0</v>
      </c>
      <c r="K53" s="179">
        <f>C53+J53</f>
        <v>0</v>
      </c>
    </row>
    <row r="54" spans="1:11" x14ac:dyDescent="0.25">
      <c r="A54" s="206" t="s">
        <v>41</v>
      </c>
      <c r="B54" s="207" t="s">
        <v>308</v>
      </c>
      <c r="C54" s="178">
        <f>'[1]KV_9.3.1.sz.mell'!C54</f>
        <v>0</v>
      </c>
      <c r="D54" s="177"/>
      <c r="E54" s="240"/>
      <c r="F54" s="240"/>
      <c r="G54" s="240"/>
      <c r="H54" s="240"/>
      <c r="I54" s="240"/>
      <c r="J54" s="178">
        <f>D54+E54+F54+G54+H54+I54</f>
        <v>0</v>
      </c>
      <c r="K54" s="179">
        <f>C54+J54</f>
        <v>0</v>
      </c>
    </row>
    <row r="55" spans="1:11" ht="15.75" thickBot="1" x14ac:dyDescent="0.3">
      <c r="A55" s="206" t="s">
        <v>43</v>
      </c>
      <c r="B55" s="207" t="s">
        <v>309</v>
      </c>
      <c r="C55" s="178">
        <f>'[1]KV_9.3.1.sz.mell'!C55</f>
        <v>0</v>
      </c>
      <c r="D55" s="177"/>
      <c r="E55" s="240"/>
      <c r="F55" s="240"/>
      <c r="G55" s="240"/>
      <c r="H55" s="240"/>
      <c r="I55" s="240"/>
      <c r="J55" s="178">
        <f>D55+E55+F55+G55+H55+I55</f>
        <v>0</v>
      </c>
      <c r="K55" s="179">
        <f>C55+J55</f>
        <v>0</v>
      </c>
    </row>
    <row r="56" spans="1:11" ht="15.75" thickBot="1" x14ac:dyDescent="0.3">
      <c r="A56" s="216" t="s">
        <v>49</v>
      </c>
      <c r="B56" s="217" t="s">
        <v>310</v>
      </c>
      <c r="C56" s="173">
        <f>'[1]KV_9.3.1.sz.mell'!C56</f>
        <v>0</v>
      </c>
      <c r="D56" s="180"/>
      <c r="E56" s="231"/>
      <c r="F56" s="231"/>
      <c r="G56" s="231"/>
      <c r="H56" s="231"/>
      <c r="I56" s="231"/>
      <c r="J56" s="173">
        <f>D56+E56+F56+G56+H56+I56</f>
        <v>0</v>
      </c>
      <c r="K56" s="164">
        <f>C56+J56</f>
        <v>0</v>
      </c>
    </row>
    <row r="57" spans="1:11" ht="15.75" thickBot="1" x14ac:dyDescent="0.3">
      <c r="A57" s="216" t="s">
        <v>237</v>
      </c>
      <c r="B57" s="232" t="s">
        <v>311</v>
      </c>
      <c r="C57" s="182">
        <f>'[1]KV_9.3.1.sz.mell'!C57</f>
        <v>156755300</v>
      </c>
      <c r="D57" s="182">
        <f t="shared" ref="D57:J57" si="11">+D45+D51+D56</f>
        <v>0</v>
      </c>
      <c r="E57" s="182">
        <f t="shared" si="11"/>
        <v>0</v>
      </c>
      <c r="F57" s="182">
        <f t="shared" si="11"/>
        <v>0</v>
      </c>
      <c r="G57" s="182">
        <f t="shared" si="11"/>
        <v>0</v>
      </c>
      <c r="H57" s="182">
        <f t="shared" si="11"/>
        <v>0</v>
      </c>
      <c r="I57" s="182">
        <f t="shared" si="11"/>
        <v>0</v>
      </c>
      <c r="J57" s="182">
        <f t="shared" si="11"/>
        <v>0</v>
      </c>
      <c r="K57" s="183">
        <f>+K45+K51+K56</f>
        <v>156755300</v>
      </c>
    </row>
    <row r="58" spans="1:11" ht="15.75" thickBot="1" x14ac:dyDescent="0.3">
      <c r="A58" s="233"/>
      <c r="B58" s="234"/>
      <c r="C58" s="186">
        <f>'[1]KV_9.3.1.sz.mell'!C58</f>
        <v>0</v>
      </c>
      <c r="D58" s="186"/>
      <c r="E58" s="235"/>
      <c r="F58" s="235"/>
      <c r="G58" s="235"/>
      <c r="H58" s="235"/>
      <c r="I58" s="235"/>
      <c r="J58" s="235"/>
      <c r="K58" s="126">
        <f>K43-K57</f>
        <v>0</v>
      </c>
    </row>
    <row r="59" spans="1:11" ht="15.75" thickBot="1" x14ac:dyDescent="0.3">
      <c r="A59" s="236" t="s">
        <v>269</v>
      </c>
      <c r="B59" s="237"/>
      <c r="C59" s="187">
        <f>'[1]KV_9.3.1.sz.mell'!C59</f>
        <v>24</v>
      </c>
      <c r="D59" s="188"/>
      <c r="E59" s="238"/>
      <c r="F59" s="238"/>
      <c r="G59" s="238"/>
      <c r="H59" s="238"/>
      <c r="I59" s="238"/>
      <c r="J59" s="187">
        <f>D59+E59+F59+G59+H59+I59</f>
        <v>0</v>
      </c>
      <c r="K59" s="189">
        <f>C59+J59</f>
        <v>24</v>
      </c>
    </row>
    <row r="60" spans="1:11" ht="15.75" thickBot="1" x14ac:dyDescent="0.3">
      <c r="A60" s="236" t="s">
        <v>270</v>
      </c>
      <c r="B60" s="237"/>
      <c r="C60" s="187">
        <f>'[1]KV_9.3.1.sz.mell'!C60</f>
        <v>0</v>
      </c>
      <c r="D60" s="188"/>
      <c r="E60" s="238"/>
      <c r="F60" s="238"/>
      <c r="G60" s="238"/>
      <c r="H60" s="238"/>
      <c r="I60" s="238"/>
      <c r="J60" s="187">
        <f>D60+E60+F60+G60+H60+I60</f>
        <v>0</v>
      </c>
      <c r="K60" s="189">
        <f>C60+J60</f>
        <v>0</v>
      </c>
    </row>
  </sheetData>
  <mergeCells count="16">
    <mergeCell ref="A9:K9"/>
    <mergeCell ref="A44:K44"/>
    <mergeCell ref="G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G1" sqref="G1:K1"/>
    </sheetView>
  </sheetViews>
  <sheetFormatPr defaultRowHeight="15" x14ac:dyDescent="0.25"/>
  <cols>
    <col min="1" max="1" width="11.85546875" customWidth="1"/>
    <col min="2" max="2" width="52" customWidth="1"/>
    <col min="3" max="3" width="13.5703125" customWidth="1"/>
    <col min="4" max="10" width="11.85546875" customWidth="1"/>
    <col min="11" max="11" width="13.5703125" customWidth="1"/>
  </cols>
  <sheetData>
    <row r="1" spans="1:11" ht="16.5" thickBot="1" x14ac:dyDescent="0.3">
      <c r="A1" s="135"/>
      <c r="B1" s="136"/>
      <c r="C1" s="136"/>
      <c r="D1" s="136"/>
      <c r="E1" s="136"/>
      <c r="F1" s="136"/>
      <c r="G1" s="276" t="s">
        <v>314</v>
      </c>
      <c r="H1" s="276"/>
      <c r="I1" s="276"/>
      <c r="J1" s="276"/>
      <c r="K1" s="276"/>
    </row>
    <row r="2" spans="1:11" ht="36" x14ac:dyDescent="0.25">
      <c r="A2" s="190" t="s">
        <v>275</v>
      </c>
      <c r="B2" s="277" t="str">
        <f>CONCATENATE('[1]RM_6.3.1.sz.mell'!B2:J2)</f>
        <v>Sajóbábonyi Szivárvány Óvoda, Bölcsöde és Konyha</v>
      </c>
      <c r="C2" s="278"/>
      <c r="D2" s="278"/>
      <c r="E2" s="278"/>
      <c r="F2" s="278"/>
      <c r="G2" s="278"/>
      <c r="H2" s="278"/>
      <c r="I2" s="278"/>
      <c r="J2" s="278"/>
      <c r="K2" s="191" t="s">
        <v>274</v>
      </c>
    </row>
    <row r="3" spans="1:11" ht="24.75" thickBot="1" x14ac:dyDescent="0.3">
      <c r="A3" s="192" t="s">
        <v>2</v>
      </c>
      <c r="B3" s="279" t="str">
        <f>CONCATENATE('[1]RM_6.1.2.sz.mell'!B3:J3)</f>
        <v>Önként vállalt feladatok bevételeinek, kiadásainak módosítása</v>
      </c>
      <c r="C3" s="280"/>
      <c r="D3" s="280"/>
      <c r="E3" s="280"/>
      <c r="F3" s="280"/>
      <c r="G3" s="280"/>
      <c r="H3" s="280"/>
      <c r="I3" s="280"/>
      <c r="J3" s="280"/>
      <c r="K3" s="193" t="s">
        <v>274</v>
      </c>
    </row>
    <row r="4" spans="1:11" ht="15.75" thickBot="1" x14ac:dyDescent="0.3">
      <c r="A4" s="194"/>
      <c r="B4" s="195"/>
      <c r="C4" s="196"/>
      <c r="D4" s="196"/>
      <c r="E4" s="196"/>
      <c r="F4" s="196"/>
      <c r="G4" s="196"/>
      <c r="H4" s="196"/>
      <c r="I4" s="196"/>
      <c r="J4" s="196"/>
      <c r="K4" s="197" t="s">
        <v>277</v>
      </c>
    </row>
    <row r="5" spans="1:11" x14ac:dyDescent="0.25">
      <c r="A5" s="281" t="s">
        <v>278</v>
      </c>
      <c r="B5" s="284" t="s">
        <v>279</v>
      </c>
      <c r="C5" s="284" t="s">
        <v>313</v>
      </c>
      <c r="D5" s="284" t="str">
        <f>CONCATENATE('[1]RM_6.1.sz.mell'!D5:I5)</f>
        <v xml:space="preserve">1 . sz. módosítás </v>
      </c>
      <c r="E5" s="284" t="str">
        <f>CONCATENATE('[1]RM_6.1.sz.mell'!E5)</f>
        <v xml:space="preserve">… . sz. módosítás </v>
      </c>
      <c r="F5" s="284" t="str">
        <f>CONCATENATE('[1]RM_6.1.sz.mell'!F5)</f>
        <v xml:space="preserve">… . sz. módosítás </v>
      </c>
      <c r="G5" s="284" t="str">
        <f>CONCATENATE('[1]RM_6.1.sz.mell'!G5)</f>
        <v xml:space="preserve">… . sz. módosítás </v>
      </c>
      <c r="H5" s="284" t="str">
        <f>CONCATENATE('[1]RM_6.1.sz.mell'!H5)</f>
        <v xml:space="preserve">… . sz. módosítás </v>
      </c>
      <c r="I5" s="284" t="str">
        <f>CONCATENATE('[1]RM_6.1.sz.mell'!I5)</f>
        <v xml:space="preserve">… . sz. módosítás </v>
      </c>
      <c r="J5" s="284" t="s">
        <v>281</v>
      </c>
      <c r="K5" s="289" t="str">
        <f>CONCATENATE('[1]RM_6.1.sz.mell'!K5)</f>
        <v>1.sz. módosítás utáni előirányzat</v>
      </c>
    </row>
    <row r="6" spans="1:11" x14ac:dyDescent="0.25">
      <c r="A6" s="282"/>
      <c r="B6" s="285"/>
      <c r="C6" s="287"/>
      <c r="D6" s="287"/>
      <c r="E6" s="287"/>
      <c r="F6" s="287"/>
      <c r="G6" s="287"/>
      <c r="H6" s="287"/>
      <c r="I6" s="287"/>
      <c r="J6" s="287"/>
      <c r="K6" s="290"/>
    </row>
    <row r="7" spans="1:11" ht="15.75" thickBot="1" x14ac:dyDescent="0.3">
      <c r="A7" s="283"/>
      <c r="B7" s="286"/>
      <c r="C7" s="288"/>
      <c r="D7" s="288"/>
      <c r="E7" s="288"/>
      <c r="F7" s="288"/>
      <c r="G7" s="288"/>
      <c r="H7" s="288"/>
      <c r="I7" s="288"/>
      <c r="J7" s="288"/>
      <c r="K7" s="291"/>
    </row>
    <row r="8" spans="1:11" ht="15.75" thickBot="1" x14ac:dyDescent="0.3">
      <c r="A8" s="198" t="s">
        <v>9</v>
      </c>
      <c r="B8" s="199" t="s">
        <v>10</v>
      </c>
      <c r="C8" s="199" t="s">
        <v>11</v>
      </c>
      <c r="D8" s="199" t="s">
        <v>12</v>
      </c>
      <c r="E8" s="199" t="s">
        <v>13</v>
      </c>
      <c r="F8" s="199" t="s">
        <v>282</v>
      </c>
      <c r="G8" s="199" t="s">
        <v>15</v>
      </c>
      <c r="H8" s="199" t="s">
        <v>16</v>
      </c>
      <c r="I8" s="199" t="s">
        <v>17</v>
      </c>
      <c r="J8" s="200" t="s">
        <v>18</v>
      </c>
      <c r="K8" s="17" t="s">
        <v>19</v>
      </c>
    </row>
    <row r="9" spans="1:11" ht="15.75" thickBot="1" x14ac:dyDescent="0.3">
      <c r="A9" s="292" t="s">
        <v>20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pans="1:11" ht="15.75" thickBot="1" x14ac:dyDescent="0.3">
      <c r="A10" s="201" t="s">
        <v>21</v>
      </c>
      <c r="B10" s="202" t="s">
        <v>283</v>
      </c>
      <c r="C10" s="148">
        <f>'[1]KV_9.3.2.sz.mell'!C8</f>
        <v>25900000</v>
      </c>
      <c r="D10" s="148">
        <f t="shared" ref="D10:K10" si="0">SUM(D11:D21)</f>
        <v>0</v>
      </c>
      <c r="E10" s="148">
        <f t="shared" si="0"/>
        <v>0</v>
      </c>
      <c r="F10" s="148">
        <f t="shared" si="0"/>
        <v>0</v>
      </c>
      <c r="G10" s="148">
        <f t="shared" si="0"/>
        <v>0</v>
      </c>
      <c r="H10" s="148">
        <f t="shared" si="0"/>
        <v>0</v>
      </c>
      <c r="I10" s="148">
        <f t="shared" si="0"/>
        <v>0</v>
      </c>
      <c r="J10" s="148">
        <f t="shared" si="0"/>
        <v>0</v>
      </c>
      <c r="K10" s="148">
        <f t="shared" si="0"/>
        <v>25900000</v>
      </c>
    </row>
    <row r="11" spans="1:11" x14ac:dyDescent="0.25">
      <c r="A11" s="203" t="s">
        <v>23</v>
      </c>
      <c r="B11" s="204" t="s">
        <v>75</v>
      </c>
      <c r="C11" s="95">
        <f>'[1]KV_9.3.2.sz.mell'!C9</f>
        <v>0</v>
      </c>
      <c r="D11" s="94"/>
      <c r="E11" s="205"/>
      <c r="F11" s="205"/>
      <c r="G11" s="205"/>
      <c r="H11" s="205"/>
      <c r="I11" s="205"/>
      <c r="J11" s="150">
        <f>D11+E11+F11+G11+H11+I11</f>
        <v>0</v>
      </c>
      <c r="K11" s="151">
        <f>C11+J11</f>
        <v>0</v>
      </c>
    </row>
    <row r="12" spans="1:11" x14ac:dyDescent="0.25">
      <c r="A12" s="206" t="s">
        <v>25</v>
      </c>
      <c r="B12" s="207" t="s">
        <v>77</v>
      </c>
      <c r="C12" s="38">
        <f>'[1]KV_9.3.2.sz.mell'!C10</f>
        <v>18400000</v>
      </c>
      <c r="D12" s="34">
        <v>-132000</v>
      </c>
      <c r="E12" s="208"/>
      <c r="F12" s="208"/>
      <c r="G12" s="208"/>
      <c r="H12" s="208"/>
      <c r="I12" s="208"/>
      <c r="J12" s="153">
        <f t="shared" ref="J12:J21" si="1">D12+E12+F12+G12+H12+I12</f>
        <v>-132000</v>
      </c>
      <c r="K12" s="151">
        <f t="shared" ref="K12:K21" si="2">C12+J12</f>
        <v>18268000</v>
      </c>
    </row>
    <row r="13" spans="1:11" x14ac:dyDescent="0.25">
      <c r="A13" s="206" t="s">
        <v>27</v>
      </c>
      <c r="B13" s="207" t="s">
        <v>79</v>
      </c>
      <c r="C13" s="38">
        <f>'[1]KV_9.3.2.sz.mell'!C11</f>
        <v>0</v>
      </c>
      <c r="D13" s="34"/>
      <c r="E13" s="208"/>
      <c r="F13" s="208"/>
      <c r="G13" s="208"/>
      <c r="H13" s="208"/>
      <c r="I13" s="208"/>
      <c r="J13" s="153">
        <f t="shared" si="1"/>
        <v>0</v>
      </c>
      <c r="K13" s="151">
        <f t="shared" si="2"/>
        <v>0</v>
      </c>
    </row>
    <row r="14" spans="1:11" x14ac:dyDescent="0.25">
      <c r="A14" s="206" t="s">
        <v>29</v>
      </c>
      <c r="B14" s="207" t="s">
        <v>81</v>
      </c>
      <c r="C14" s="38">
        <f>'[1]KV_9.3.2.sz.mell'!C12</f>
        <v>0</v>
      </c>
      <c r="D14" s="34"/>
      <c r="E14" s="208"/>
      <c r="F14" s="208"/>
      <c r="G14" s="208"/>
      <c r="H14" s="208"/>
      <c r="I14" s="208"/>
      <c r="J14" s="153">
        <f t="shared" si="1"/>
        <v>0</v>
      </c>
      <c r="K14" s="151">
        <f t="shared" si="2"/>
        <v>0</v>
      </c>
    </row>
    <row r="15" spans="1:11" x14ac:dyDescent="0.25">
      <c r="A15" s="206" t="s">
        <v>31</v>
      </c>
      <c r="B15" s="207" t="s">
        <v>83</v>
      </c>
      <c r="C15" s="38">
        <f>'[1]KV_9.3.2.sz.mell'!C13</f>
        <v>2000000</v>
      </c>
      <c r="D15" s="34">
        <v>126000</v>
      </c>
      <c r="E15" s="208"/>
      <c r="F15" s="208"/>
      <c r="G15" s="208"/>
      <c r="H15" s="208"/>
      <c r="I15" s="208"/>
      <c r="J15" s="153">
        <f t="shared" si="1"/>
        <v>126000</v>
      </c>
      <c r="K15" s="151">
        <f t="shared" si="2"/>
        <v>2126000</v>
      </c>
    </row>
    <row r="16" spans="1:11" x14ac:dyDescent="0.25">
      <c r="A16" s="206" t="s">
        <v>33</v>
      </c>
      <c r="B16" s="207" t="s">
        <v>284</v>
      </c>
      <c r="C16" s="38">
        <f>'[1]KV_9.3.2.sz.mell'!C14</f>
        <v>5500000</v>
      </c>
      <c r="D16" s="34">
        <v>6000</v>
      </c>
      <c r="E16" s="208"/>
      <c r="F16" s="208"/>
      <c r="G16" s="208"/>
      <c r="H16" s="208"/>
      <c r="I16" s="208"/>
      <c r="J16" s="153">
        <f t="shared" si="1"/>
        <v>6000</v>
      </c>
      <c r="K16" s="151">
        <f t="shared" si="2"/>
        <v>5506000</v>
      </c>
    </row>
    <row r="17" spans="1:11" x14ac:dyDescent="0.25">
      <c r="A17" s="206" t="s">
        <v>189</v>
      </c>
      <c r="B17" s="209" t="s">
        <v>285</v>
      </c>
      <c r="C17" s="38">
        <f>'[1]KV_9.3.2.sz.mell'!C15</f>
        <v>0</v>
      </c>
      <c r="D17" s="34"/>
      <c r="E17" s="208"/>
      <c r="F17" s="208"/>
      <c r="G17" s="208"/>
      <c r="H17" s="208"/>
      <c r="I17" s="208"/>
      <c r="J17" s="153">
        <f t="shared" si="1"/>
        <v>0</v>
      </c>
      <c r="K17" s="151">
        <f t="shared" si="2"/>
        <v>0</v>
      </c>
    </row>
    <row r="18" spans="1:11" x14ac:dyDescent="0.25">
      <c r="A18" s="206" t="s">
        <v>191</v>
      </c>
      <c r="B18" s="207" t="s">
        <v>89</v>
      </c>
      <c r="C18" s="38">
        <f>'[1]KV_9.3.2.sz.mell'!C16</f>
        <v>0</v>
      </c>
      <c r="D18" s="34"/>
      <c r="E18" s="208"/>
      <c r="F18" s="208"/>
      <c r="G18" s="208"/>
      <c r="H18" s="208"/>
      <c r="I18" s="208"/>
      <c r="J18" s="153">
        <f t="shared" si="1"/>
        <v>0</v>
      </c>
      <c r="K18" s="151">
        <f t="shared" si="2"/>
        <v>0</v>
      </c>
    </row>
    <row r="19" spans="1:11" x14ac:dyDescent="0.25">
      <c r="A19" s="206" t="s">
        <v>193</v>
      </c>
      <c r="B19" s="207" t="s">
        <v>91</v>
      </c>
      <c r="C19" s="38">
        <f>'[1]KV_9.3.2.sz.mell'!C17</f>
        <v>0</v>
      </c>
      <c r="D19" s="34"/>
      <c r="E19" s="208"/>
      <c r="F19" s="208"/>
      <c r="G19" s="208"/>
      <c r="H19" s="208"/>
      <c r="I19" s="208"/>
      <c r="J19" s="153">
        <f t="shared" si="1"/>
        <v>0</v>
      </c>
      <c r="K19" s="151">
        <f t="shared" si="2"/>
        <v>0</v>
      </c>
    </row>
    <row r="20" spans="1:11" x14ac:dyDescent="0.25">
      <c r="A20" s="206" t="s">
        <v>195</v>
      </c>
      <c r="B20" s="207" t="s">
        <v>93</v>
      </c>
      <c r="C20" s="38">
        <f>'[1]KV_9.3.2.sz.mell'!C18</f>
        <v>0</v>
      </c>
      <c r="D20" s="34"/>
      <c r="E20" s="208"/>
      <c r="F20" s="208"/>
      <c r="G20" s="208"/>
      <c r="H20" s="208"/>
      <c r="I20" s="208"/>
      <c r="J20" s="153">
        <f t="shared" si="1"/>
        <v>0</v>
      </c>
      <c r="K20" s="151">
        <f t="shared" si="2"/>
        <v>0</v>
      </c>
    </row>
    <row r="21" spans="1:11" ht="15.75" thickBot="1" x14ac:dyDescent="0.3">
      <c r="A21" s="210" t="s">
        <v>197</v>
      </c>
      <c r="B21" s="209" t="s">
        <v>95</v>
      </c>
      <c r="C21" s="43">
        <f>'[1]KV_9.3.2.sz.mell'!C19</f>
        <v>0</v>
      </c>
      <c r="D21" s="42"/>
      <c r="E21" s="211"/>
      <c r="F21" s="211"/>
      <c r="G21" s="211"/>
      <c r="H21" s="211"/>
      <c r="I21" s="211"/>
      <c r="J21" s="155">
        <f t="shared" si="1"/>
        <v>0</v>
      </c>
      <c r="K21" s="151">
        <f t="shared" si="2"/>
        <v>0</v>
      </c>
    </row>
    <row r="22" spans="1:11" ht="21.75" thickBot="1" x14ac:dyDescent="0.3">
      <c r="A22" s="201" t="s">
        <v>35</v>
      </c>
      <c r="B22" s="202" t="s">
        <v>286</v>
      </c>
      <c r="C22" s="148">
        <f>'[1]KV_9.3.2.sz.mell'!C20</f>
        <v>0</v>
      </c>
      <c r="D22" s="148">
        <f t="shared" ref="D22:J22" si="3">SUM(D23:D25)</f>
        <v>0</v>
      </c>
      <c r="E22" s="148">
        <f t="shared" si="3"/>
        <v>0</v>
      </c>
      <c r="F22" s="148">
        <f t="shared" si="3"/>
        <v>0</v>
      </c>
      <c r="G22" s="148">
        <f t="shared" si="3"/>
        <v>0</v>
      </c>
      <c r="H22" s="148">
        <f t="shared" si="3"/>
        <v>0</v>
      </c>
      <c r="I22" s="148">
        <f t="shared" si="3"/>
        <v>0</v>
      </c>
      <c r="J22" s="148">
        <f t="shared" si="3"/>
        <v>0</v>
      </c>
      <c r="K22" s="156">
        <f>SUM(K23:K25)</f>
        <v>0</v>
      </c>
    </row>
    <row r="23" spans="1:11" x14ac:dyDescent="0.25">
      <c r="A23" s="212" t="s">
        <v>37</v>
      </c>
      <c r="B23" s="213" t="s">
        <v>38</v>
      </c>
      <c r="C23" s="28">
        <f>'[1]KV_9.3.2.sz.mell'!C21</f>
        <v>0</v>
      </c>
      <c r="D23" s="27"/>
      <c r="E23" s="214"/>
      <c r="F23" s="214"/>
      <c r="G23" s="214"/>
      <c r="H23" s="214"/>
      <c r="I23" s="214"/>
      <c r="J23" s="158">
        <f>D23+E23+F23+G23+H23+I23</f>
        <v>0</v>
      </c>
      <c r="K23" s="151">
        <f>C23+J23</f>
        <v>0</v>
      </c>
    </row>
    <row r="24" spans="1:11" x14ac:dyDescent="0.25">
      <c r="A24" s="206" t="s">
        <v>39</v>
      </c>
      <c r="B24" s="207" t="s">
        <v>287</v>
      </c>
      <c r="C24" s="38">
        <f>'[1]KV_9.3.2.sz.mell'!C22</f>
        <v>0</v>
      </c>
      <c r="D24" s="34"/>
      <c r="E24" s="208"/>
      <c r="F24" s="208"/>
      <c r="G24" s="208"/>
      <c r="H24" s="208"/>
      <c r="I24" s="208"/>
      <c r="J24" s="153">
        <f>D24+E24+F24+G24+H24+I24</f>
        <v>0</v>
      </c>
      <c r="K24" s="159">
        <f>C24+J24</f>
        <v>0</v>
      </c>
    </row>
    <row r="25" spans="1:11" x14ac:dyDescent="0.25">
      <c r="A25" s="206" t="s">
        <v>41</v>
      </c>
      <c r="B25" s="207" t="s">
        <v>288</v>
      </c>
      <c r="C25" s="38">
        <f>'[1]KV_9.3.2.sz.mell'!C23</f>
        <v>0</v>
      </c>
      <c r="D25" s="34"/>
      <c r="E25" s="208"/>
      <c r="F25" s="208"/>
      <c r="G25" s="208"/>
      <c r="H25" s="208"/>
      <c r="I25" s="208"/>
      <c r="J25" s="153">
        <f>D25+E25+F25+G25+H25+I25</f>
        <v>0</v>
      </c>
      <c r="K25" s="159">
        <f>C25+J25</f>
        <v>0</v>
      </c>
    </row>
    <row r="26" spans="1:11" ht="15.75" thickBot="1" x14ac:dyDescent="0.3">
      <c r="A26" s="206" t="s">
        <v>43</v>
      </c>
      <c r="B26" s="215" t="s">
        <v>289</v>
      </c>
      <c r="C26" s="43">
        <f>'[1]KV_9.3.2.sz.mell'!C24</f>
        <v>0</v>
      </c>
      <c r="D26" s="42"/>
      <c r="E26" s="211"/>
      <c r="F26" s="211"/>
      <c r="G26" s="211"/>
      <c r="H26" s="211"/>
      <c r="I26" s="211"/>
      <c r="J26" s="160">
        <f>D26+E26+F26+G26+H26+I26</f>
        <v>0</v>
      </c>
      <c r="K26" s="161">
        <f>C26+J26</f>
        <v>0</v>
      </c>
    </row>
    <row r="27" spans="1:11" ht="15.75" thickBot="1" x14ac:dyDescent="0.3">
      <c r="A27" s="216" t="s">
        <v>49</v>
      </c>
      <c r="B27" s="217" t="s">
        <v>290</v>
      </c>
      <c r="C27" s="45">
        <f>'[1]KV_9.3.2.sz.mell'!C25</f>
        <v>0</v>
      </c>
      <c r="D27" s="163"/>
      <c r="E27" s="218"/>
      <c r="F27" s="218"/>
      <c r="G27" s="218"/>
      <c r="H27" s="218"/>
      <c r="I27" s="218"/>
      <c r="J27" s="160">
        <f>D27+E27+F27+G27+H27+I27</f>
        <v>0</v>
      </c>
      <c r="K27" s="164">
        <f>C27+J27</f>
        <v>0</v>
      </c>
    </row>
    <row r="28" spans="1:11" ht="21.75" thickBot="1" x14ac:dyDescent="0.3">
      <c r="A28" s="216" t="s">
        <v>237</v>
      </c>
      <c r="B28" s="217" t="s">
        <v>291</v>
      </c>
      <c r="C28" s="148">
        <f>'[1]KV_9.3.2.sz.mell'!C26</f>
        <v>0</v>
      </c>
      <c r="D28" s="148">
        <f t="shared" ref="D28:K28" si="4">D29+D30</f>
        <v>0</v>
      </c>
      <c r="E28" s="148">
        <f t="shared" si="4"/>
        <v>0</v>
      </c>
      <c r="F28" s="148">
        <f t="shared" si="4"/>
        <v>0</v>
      </c>
      <c r="G28" s="148">
        <f t="shared" si="4"/>
        <v>0</v>
      </c>
      <c r="H28" s="148">
        <f t="shared" si="4"/>
        <v>0</v>
      </c>
      <c r="I28" s="148">
        <f t="shared" si="4"/>
        <v>0</v>
      </c>
      <c r="J28" s="148">
        <f t="shared" si="4"/>
        <v>0</v>
      </c>
      <c r="K28" s="156">
        <f t="shared" si="4"/>
        <v>0</v>
      </c>
    </row>
    <row r="29" spans="1:11" x14ac:dyDescent="0.25">
      <c r="A29" s="212" t="s">
        <v>66</v>
      </c>
      <c r="B29" s="219" t="s">
        <v>287</v>
      </c>
      <c r="C29" s="50">
        <f>'[1]KV_9.3.2.sz.mell'!C27</f>
        <v>0</v>
      </c>
      <c r="D29" s="49"/>
      <c r="E29" s="221"/>
      <c r="F29" s="221"/>
      <c r="G29" s="221"/>
      <c r="H29" s="221"/>
      <c r="I29" s="221"/>
      <c r="J29" s="158">
        <f>D29+E29+F29+G29+H29+I29</f>
        <v>0</v>
      </c>
      <c r="K29" s="151">
        <f>C29+J29</f>
        <v>0</v>
      </c>
    </row>
    <row r="30" spans="1:11" x14ac:dyDescent="0.25">
      <c r="A30" s="212" t="s">
        <v>67</v>
      </c>
      <c r="B30" s="222" t="s">
        <v>292</v>
      </c>
      <c r="C30" s="50">
        <f>'[1]KV_9.3.2.sz.mell'!C28</f>
        <v>0</v>
      </c>
      <c r="D30" s="49"/>
      <c r="E30" s="221"/>
      <c r="F30" s="221"/>
      <c r="G30" s="221"/>
      <c r="H30" s="221"/>
      <c r="I30" s="221"/>
      <c r="J30" s="158">
        <f>D30+E30+F30+G30+H30+I30</f>
        <v>0</v>
      </c>
      <c r="K30" s="151">
        <f>C30+J30</f>
        <v>0</v>
      </c>
    </row>
    <row r="31" spans="1:11" ht="15.75" thickBot="1" x14ac:dyDescent="0.3">
      <c r="A31" s="206" t="s">
        <v>68</v>
      </c>
      <c r="B31" s="223" t="s">
        <v>293</v>
      </c>
      <c r="C31" s="55">
        <f>'[1]KV_9.3.2.sz.mell'!C29</f>
        <v>0</v>
      </c>
      <c r="D31" s="54"/>
      <c r="E31" s="224"/>
      <c r="F31" s="224"/>
      <c r="G31" s="224"/>
      <c r="H31" s="224"/>
      <c r="I31" s="224"/>
      <c r="J31" s="158">
        <f>D31+E31+F31+G31+H31+I31</f>
        <v>0</v>
      </c>
      <c r="K31" s="151">
        <f>C31+J31</f>
        <v>0</v>
      </c>
    </row>
    <row r="32" spans="1:11" ht="15.75" thickBot="1" x14ac:dyDescent="0.3">
      <c r="A32" s="216" t="s">
        <v>72</v>
      </c>
      <c r="B32" s="217" t="s">
        <v>294</v>
      </c>
      <c r="C32" s="148">
        <f>'[1]KV_9.3.2.sz.mell'!C30</f>
        <v>0</v>
      </c>
      <c r="D32" s="148">
        <f t="shared" ref="D32:J32" si="5">+D33+D34+D35</f>
        <v>0</v>
      </c>
      <c r="E32" s="148">
        <f t="shared" si="5"/>
        <v>0</v>
      </c>
      <c r="F32" s="148">
        <f t="shared" si="5"/>
        <v>0</v>
      </c>
      <c r="G32" s="148">
        <f t="shared" si="5"/>
        <v>0</v>
      </c>
      <c r="H32" s="148">
        <f t="shared" si="5"/>
        <v>0</v>
      </c>
      <c r="I32" s="148">
        <f t="shared" si="5"/>
        <v>0</v>
      </c>
      <c r="J32" s="148">
        <f t="shared" si="5"/>
        <v>0</v>
      </c>
      <c r="K32" s="156">
        <f>+K33+K34+K35</f>
        <v>0</v>
      </c>
    </row>
    <row r="33" spans="1:11" x14ac:dyDescent="0.25">
      <c r="A33" s="212" t="s">
        <v>74</v>
      </c>
      <c r="B33" s="219" t="s">
        <v>99</v>
      </c>
      <c r="C33" s="60">
        <f>'[1]KV_9.3.2.sz.mell'!C31</f>
        <v>0</v>
      </c>
      <c r="D33" s="59"/>
      <c r="E33" s="220"/>
      <c r="F33" s="220"/>
      <c r="G33" s="220"/>
      <c r="H33" s="220"/>
      <c r="I33" s="220"/>
      <c r="J33" s="158">
        <f>D33+E33+F33+G33+H33+I33</f>
        <v>0</v>
      </c>
      <c r="K33" s="151">
        <f>C33+J33</f>
        <v>0</v>
      </c>
    </row>
    <row r="34" spans="1:11" x14ac:dyDescent="0.25">
      <c r="A34" s="212" t="s">
        <v>76</v>
      </c>
      <c r="B34" s="222" t="s">
        <v>101</v>
      </c>
      <c r="C34" s="50">
        <f>'[1]KV_9.3.2.sz.mell'!C32</f>
        <v>0</v>
      </c>
      <c r="D34" s="49"/>
      <c r="E34" s="221"/>
      <c r="F34" s="221"/>
      <c r="G34" s="221"/>
      <c r="H34" s="221"/>
      <c r="I34" s="221"/>
      <c r="J34" s="158">
        <f>D34+E34+F34+G34+H34+I34</f>
        <v>0</v>
      </c>
      <c r="K34" s="151">
        <f>C34+J34</f>
        <v>0</v>
      </c>
    </row>
    <row r="35" spans="1:11" ht="15.75" thickBot="1" x14ac:dyDescent="0.3">
      <c r="A35" s="206" t="s">
        <v>78</v>
      </c>
      <c r="B35" s="223" t="s">
        <v>103</v>
      </c>
      <c r="C35" s="55">
        <f>'[1]KV_9.3.2.sz.mell'!C33</f>
        <v>0</v>
      </c>
      <c r="D35" s="54"/>
      <c r="E35" s="224"/>
      <c r="F35" s="224"/>
      <c r="G35" s="224"/>
      <c r="H35" s="224"/>
      <c r="I35" s="224"/>
      <c r="J35" s="158">
        <f>D35+E35+F35+G35+H35+I35</f>
        <v>0</v>
      </c>
      <c r="K35" s="168">
        <f>C35+J35</f>
        <v>0</v>
      </c>
    </row>
    <row r="36" spans="1:11" ht="15.75" thickBot="1" x14ac:dyDescent="0.3">
      <c r="A36" s="216" t="s">
        <v>96</v>
      </c>
      <c r="B36" s="217" t="s">
        <v>295</v>
      </c>
      <c r="C36" s="45">
        <f>'[1]KV_9.3.2.sz.mell'!C34</f>
        <v>0</v>
      </c>
      <c r="D36" s="163"/>
      <c r="E36" s="218"/>
      <c r="F36" s="218"/>
      <c r="G36" s="218"/>
      <c r="H36" s="218"/>
      <c r="I36" s="218"/>
      <c r="J36" s="148">
        <f>D36+E36+F36+G36+H36+I36</f>
        <v>0</v>
      </c>
      <c r="K36" s="164">
        <f>C36+J36</f>
        <v>0</v>
      </c>
    </row>
    <row r="37" spans="1:11" ht="15.75" thickBot="1" x14ac:dyDescent="0.3">
      <c r="A37" s="216" t="s">
        <v>255</v>
      </c>
      <c r="B37" s="217" t="s">
        <v>296</v>
      </c>
      <c r="C37" s="45">
        <f>'[1]KV_9.3.2.sz.mell'!C35</f>
        <v>0</v>
      </c>
      <c r="D37" s="163"/>
      <c r="E37" s="218"/>
      <c r="F37" s="218"/>
      <c r="G37" s="218"/>
      <c r="H37" s="218"/>
      <c r="I37" s="218"/>
      <c r="J37" s="169">
        <f>D37+E37+F37+G37+H37+I37</f>
        <v>0</v>
      </c>
      <c r="K37" s="151">
        <f>C37+J37</f>
        <v>0</v>
      </c>
    </row>
    <row r="38" spans="1:11" ht="15.75" thickBot="1" x14ac:dyDescent="0.3">
      <c r="A38" s="201" t="s">
        <v>118</v>
      </c>
      <c r="B38" s="217" t="s">
        <v>297</v>
      </c>
      <c r="C38" s="148">
        <f>'[1]KV_9.3.2.sz.mell'!C36</f>
        <v>25900000</v>
      </c>
      <c r="D38" s="148">
        <f t="shared" ref="D38:K38" si="6">+D10+D22+D27+D28+D32+D36+D37</f>
        <v>0</v>
      </c>
      <c r="E38" s="148">
        <f t="shared" si="6"/>
        <v>0</v>
      </c>
      <c r="F38" s="148">
        <f t="shared" si="6"/>
        <v>0</v>
      </c>
      <c r="G38" s="148">
        <f t="shared" si="6"/>
        <v>0</v>
      </c>
      <c r="H38" s="148">
        <f t="shared" si="6"/>
        <v>0</v>
      </c>
      <c r="I38" s="148">
        <f t="shared" si="6"/>
        <v>0</v>
      </c>
      <c r="J38" s="148">
        <f t="shared" si="6"/>
        <v>0</v>
      </c>
      <c r="K38" s="156">
        <f t="shared" si="6"/>
        <v>25900000</v>
      </c>
    </row>
    <row r="39" spans="1:11" ht="15.75" thickBot="1" x14ac:dyDescent="0.3">
      <c r="A39" s="225" t="s">
        <v>128</v>
      </c>
      <c r="B39" s="217" t="s">
        <v>298</v>
      </c>
      <c r="C39" s="148">
        <f>'[1]KV_9.3.2.sz.mell'!C37</f>
        <v>71804100</v>
      </c>
      <c r="D39" s="148">
        <f t="shared" ref="D39:J39" si="7">+D40+D41+D42</f>
        <v>0</v>
      </c>
      <c r="E39" s="148">
        <f t="shared" si="7"/>
        <v>0</v>
      </c>
      <c r="F39" s="148">
        <f t="shared" si="7"/>
        <v>0</v>
      </c>
      <c r="G39" s="148">
        <f t="shared" si="7"/>
        <v>0</v>
      </c>
      <c r="H39" s="148">
        <f t="shared" si="7"/>
        <v>0</v>
      </c>
      <c r="I39" s="148">
        <f t="shared" si="7"/>
        <v>0</v>
      </c>
      <c r="J39" s="148">
        <f t="shared" si="7"/>
        <v>0</v>
      </c>
      <c r="K39" s="156">
        <f>+K40+K41+K42</f>
        <v>71804100</v>
      </c>
    </row>
    <row r="40" spans="1:11" x14ac:dyDescent="0.25">
      <c r="A40" s="212" t="s">
        <v>299</v>
      </c>
      <c r="B40" s="219" t="s">
        <v>300</v>
      </c>
      <c r="C40" s="60">
        <f>'[1]KV_9.3.2.sz.mell'!C38</f>
        <v>0</v>
      </c>
      <c r="D40" s="59"/>
      <c r="E40" s="220"/>
      <c r="F40" s="220"/>
      <c r="G40" s="220"/>
      <c r="H40" s="220"/>
      <c r="I40" s="220"/>
      <c r="J40" s="158">
        <f>D40+E40+F40+G40+H40+I40</f>
        <v>0</v>
      </c>
      <c r="K40" s="151">
        <f>C40+J40</f>
        <v>0</v>
      </c>
    </row>
    <row r="41" spans="1:11" x14ac:dyDescent="0.25">
      <c r="A41" s="212" t="s">
        <v>301</v>
      </c>
      <c r="B41" s="222" t="s">
        <v>302</v>
      </c>
      <c r="C41" s="50">
        <f>'[1]KV_9.3.2.sz.mell'!C39</f>
        <v>0</v>
      </c>
      <c r="D41" s="49"/>
      <c r="E41" s="221"/>
      <c r="F41" s="221"/>
      <c r="G41" s="221"/>
      <c r="H41" s="221"/>
      <c r="I41" s="221"/>
      <c r="J41" s="158">
        <f>D41+E41+F41+G41+H41+I41</f>
        <v>0</v>
      </c>
      <c r="K41" s="159">
        <f>C41+J41</f>
        <v>0</v>
      </c>
    </row>
    <row r="42" spans="1:11" ht="15.75" thickBot="1" x14ac:dyDescent="0.3">
      <c r="A42" s="206" t="s">
        <v>303</v>
      </c>
      <c r="B42" s="226" t="s">
        <v>304</v>
      </c>
      <c r="C42" s="67">
        <f>'[1]KV_9.3.2.sz.mell'!C40</f>
        <v>71804100</v>
      </c>
      <c r="D42" s="66"/>
      <c r="E42" s="227"/>
      <c r="F42" s="227"/>
      <c r="G42" s="227"/>
      <c r="H42" s="227"/>
      <c r="I42" s="227"/>
      <c r="J42" s="158">
        <f>D42+E42+F42+G42+H42+I42</f>
        <v>0</v>
      </c>
      <c r="K42" s="161">
        <f>C42+J42</f>
        <v>71804100</v>
      </c>
    </row>
    <row r="43" spans="1:11" ht="15.75" thickBot="1" x14ac:dyDescent="0.3">
      <c r="A43" s="225" t="s">
        <v>265</v>
      </c>
      <c r="B43" s="228" t="s">
        <v>305</v>
      </c>
      <c r="C43" s="148">
        <f>'[1]KV_9.3.2.sz.mell'!C41</f>
        <v>97704100</v>
      </c>
      <c r="D43" s="148">
        <f t="shared" ref="D43:J43" si="8">+D38+D39</f>
        <v>0</v>
      </c>
      <c r="E43" s="148">
        <f t="shared" si="8"/>
        <v>0</v>
      </c>
      <c r="F43" s="148">
        <f t="shared" si="8"/>
        <v>0</v>
      </c>
      <c r="G43" s="148">
        <f t="shared" si="8"/>
        <v>0</v>
      </c>
      <c r="H43" s="148">
        <f t="shared" si="8"/>
        <v>0</v>
      </c>
      <c r="I43" s="148">
        <f t="shared" si="8"/>
        <v>0</v>
      </c>
      <c r="J43" s="148">
        <f t="shared" si="8"/>
        <v>0</v>
      </c>
      <c r="K43" s="156">
        <f>+K38+K39</f>
        <v>97704100</v>
      </c>
    </row>
    <row r="44" spans="1:11" ht="15.75" thickBot="1" x14ac:dyDescent="0.3">
      <c r="A44" s="295" t="s">
        <v>180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spans="1:11" ht="15.75" thickBot="1" x14ac:dyDescent="0.3">
      <c r="A45" s="216" t="s">
        <v>21</v>
      </c>
      <c r="B45" s="217" t="s">
        <v>306</v>
      </c>
      <c r="C45" s="173">
        <f>'[1]KV_9.3.2.sz.mell'!C45</f>
        <v>96434100</v>
      </c>
      <c r="D45" s="173">
        <f t="shared" ref="D45:J45" si="9">SUM(D46:D50)</f>
        <v>0</v>
      </c>
      <c r="E45" s="173">
        <f t="shared" si="9"/>
        <v>0</v>
      </c>
      <c r="F45" s="173">
        <f t="shared" si="9"/>
        <v>0</v>
      </c>
      <c r="G45" s="173">
        <f t="shared" si="9"/>
        <v>0</v>
      </c>
      <c r="H45" s="173">
        <f t="shared" si="9"/>
        <v>0</v>
      </c>
      <c r="I45" s="173">
        <f t="shared" si="9"/>
        <v>0</v>
      </c>
      <c r="J45" s="173">
        <f t="shared" si="9"/>
        <v>0</v>
      </c>
      <c r="K45" s="164">
        <f>SUM(K46:K50)</f>
        <v>96434100</v>
      </c>
    </row>
    <row r="46" spans="1:11" x14ac:dyDescent="0.25">
      <c r="A46" s="206" t="s">
        <v>23</v>
      </c>
      <c r="B46" s="213" t="s">
        <v>182</v>
      </c>
      <c r="C46" s="175">
        <f>'[1]KV_9.3.2.sz.mell'!C46</f>
        <v>34725100</v>
      </c>
      <c r="D46" s="174"/>
      <c r="E46" s="239"/>
      <c r="F46" s="239"/>
      <c r="G46" s="239"/>
      <c r="H46" s="239"/>
      <c r="I46" s="239"/>
      <c r="J46" s="175">
        <f>D46+E46+F46+G46+H46+I46</f>
        <v>0</v>
      </c>
      <c r="K46" s="176">
        <f>C46+J46</f>
        <v>34725100</v>
      </c>
    </row>
    <row r="47" spans="1:11" x14ac:dyDescent="0.25">
      <c r="A47" s="206" t="s">
        <v>25</v>
      </c>
      <c r="B47" s="207" t="s">
        <v>183</v>
      </c>
      <c r="C47" s="178">
        <f>'[1]KV_9.3.2.sz.mell'!C47</f>
        <v>5383000</v>
      </c>
      <c r="D47" s="177"/>
      <c r="E47" s="240"/>
      <c r="F47" s="240"/>
      <c r="G47" s="240"/>
      <c r="H47" s="240"/>
      <c r="I47" s="240"/>
      <c r="J47" s="178">
        <f>D47+E47+F47+G47+H47+I47</f>
        <v>0</v>
      </c>
      <c r="K47" s="179">
        <f>C47+J47</f>
        <v>5383000</v>
      </c>
    </row>
    <row r="48" spans="1:11" x14ac:dyDescent="0.25">
      <c r="A48" s="206" t="s">
        <v>27</v>
      </c>
      <c r="B48" s="207" t="s">
        <v>184</v>
      </c>
      <c r="C48" s="178">
        <f>'[1]KV_9.3.2.sz.mell'!C48</f>
        <v>56326000</v>
      </c>
      <c r="D48" s="177"/>
      <c r="E48" s="240"/>
      <c r="F48" s="240"/>
      <c r="G48" s="240"/>
      <c r="H48" s="240"/>
      <c r="I48" s="240"/>
      <c r="J48" s="178">
        <f>D48+E48+F48+G48+H48+I48</f>
        <v>0</v>
      </c>
      <c r="K48" s="179">
        <f>C48+J48</f>
        <v>56326000</v>
      </c>
    </row>
    <row r="49" spans="1:11" x14ac:dyDescent="0.25">
      <c r="A49" s="206" t="s">
        <v>29</v>
      </c>
      <c r="B49" s="207" t="s">
        <v>185</v>
      </c>
      <c r="C49" s="178">
        <f>'[1]KV_9.3.2.sz.mell'!C49</f>
        <v>0</v>
      </c>
      <c r="D49" s="177"/>
      <c r="E49" s="240"/>
      <c r="F49" s="240"/>
      <c r="G49" s="240"/>
      <c r="H49" s="240"/>
      <c r="I49" s="240"/>
      <c r="J49" s="178">
        <f>D49+E49+F49+G49+H49+I49</f>
        <v>0</v>
      </c>
      <c r="K49" s="179">
        <f>C49+J49</f>
        <v>0</v>
      </c>
    </row>
    <row r="50" spans="1:11" ht="15.75" thickBot="1" x14ac:dyDescent="0.3">
      <c r="A50" s="206" t="s">
        <v>31</v>
      </c>
      <c r="B50" s="207" t="s">
        <v>187</v>
      </c>
      <c r="C50" s="178">
        <f>'[1]KV_9.3.2.sz.mell'!C50</f>
        <v>0</v>
      </c>
      <c r="D50" s="177"/>
      <c r="E50" s="240"/>
      <c r="F50" s="240"/>
      <c r="G50" s="240"/>
      <c r="H50" s="240"/>
      <c r="I50" s="240"/>
      <c r="J50" s="178">
        <f>D50+E50+F50+G50+H50+I50</f>
        <v>0</v>
      </c>
      <c r="K50" s="179">
        <f>C50+J50</f>
        <v>0</v>
      </c>
    </row>
    <row r="51" spans="1:11" ht="15.75" thickBot="1" x14ac:dyDescent="0.3">
      <c r="A51" s="216" t="s">
        <v>35</v>
      </c>
      <c r="B51" s="217" t="s">
        <v>307</v>
      </c>
      <c r="C51" s="173">
        <f>'[1]KV_9.3.2.sz.mell'!C51</f>
        <v>1270000</v>
      </c>
      <c r="D51" s="173">
        <f t="shared" ref="D51:J51" si="10">SUM(D52:D54)</f>
        <v>0</v>
      </c>
      <c r="E51" s="173">
        <f t="shared" si="10"/>
        <v>0</v>
      </c>
      <c r="F51" s="173">
        <f t="shared" si="10"/>
        <v>0</v>
      </c>
      <c r="G51" s="173">
        <f t="shared" si="10"/>
        <v>0</v>
      </c>
      <c r="H51" s="173">
        <f t="shared" si="10"/>
        <v>0</v>
      </c>
      <c r="I51" s="173">
        <f t="shared" si="10"/>
        <v>0</v>
      </c>
      <c r="J51" s="173">
        <f t="shared" si="10"/>
        <v>0</v>
      </c>
      <c r="K51" s="164">
        <f>SUM(K52:K54)</f>
        <v>1270000</v>
      </c>
    </row>
    <row r="52" spans="1:11" x14ac:dyDescent="0.25">
      <c r="A52" s="206" t="s">
        <v>37</v>
      </c>
      <c r="B52" s="213" t="s">
        <v>218</v>
      </c>
      <c r="C52" s="175">
        <f>'[1]KV_9.3.2.sz.mell'!C52</f>
        <v>1270000</v>
      </c>
      <c r="D52" s="174"/>
      <c r="E52" s="239"/>
      <c r="F52" s="239"/>
      <c r="G52" s="239"/>
      <c r="H52" s="239"/>
      <c r="I52" s="239"/>
      <c r="J52" s="175">
        <f>D52+E52+F52+G52+H52+I52</f>
        <v>0</v>
      </c>
      <c r="K52" s="176">
        <f>C52+J52</f>
        <v>1270000</v>
      </c>
    </row>
    <row r="53" spans="1:11" x14ac:dyDescent="0.25">
      <c r="A53" s="206" t="s">
        <v>39</v>
      </c>
      <c r="B53" s="207" t="s">
        <v>220</v>
      </c>
      <c r="C53" s="178">
        <f>'[1]KV_9.3.2.sz.mell'!C53</f>
        <v>0</v>
      </c>
      <c r="D53" s="177"/>
      <c r="E53" s="240"/>
      <c r="F53" s="240"/>
      <c r="G53" s="240"/>
      <c r="H53" s="240"/>
      <c r="I53" s="240"/>
      <c r="J53" s="178">
        <f>D53+E53+F53+G53+H53+I53</f>
        <v>0</v>
      </c>
      <c r="K53" s="179">
        <f>C53+J53</f>
        <v>0</v>
      </c>
    </row>
    <row r="54" spans="1:11" x14ac:dyDescent="0.25">
      <c r="A54" s="206" t="s">
        <v>41</v>
      </c>
      <c r="B54" s="207" t="s">
        <v>308</v>
      </c>
      <c r="C54" s="178">
        <f>'[1]KV_9.3.2.sz.mell'!C54</f>
        <v>0</v>
      </c>
      <c r="D54" s="177"/>
      <c r="E54" s="240"/>
      <c r="F54" s="240"/>
      <c r="G54" s="240"/>
      <c r="H54" s="240"/>
      <c r="I54" s="240"/>
      <c r="J54" s="178">
        <f>D54+E54+F54+G54+H54+I54</f>
        <v>0</v>
      </c>
      <c r="K54" s="179">
        <f>C54+J54</f>
        <v>0</v>
      </c>
    </row>
    <row r="55" spans="1:11" ht="15.75" thickBot="1" x14ac:dyDescent="0.3">
      <c r="A55" s="206" t="s">
        <v>43</v>
      </c>
      <c r="B55" s="207" t="s">
        <v>309</v>
      </c>
      <c r="C55" s="178">
        <f>'[1]KV_9.3.2.sz.mell'!C55</f>
        <v>0</v>
      </c>
      <c r="D55" s="177"/>
      <c r="E55" s="240"/>
      <c r="F55" s="240"/>
      <c r="G55" s="240"/>
      <c r="H55" s="240"/>
      <c r="I55" s="240"/>
      <c r="J55" s="178">
        <f>D55+E55+F55+G55+H55+I55</f>
        <v>0</v>
      </c>
      <c r="K55" s="179">
        <f>C55+J55</f>
        <v>0</v>
      </c>
    </row>
    <row r="56" spans="1:11" ht="15.75" thickBot="1" x14ac:dyDescent="0.3">
      <c r="A56" s="216" t="s">
        <v>49</v>
      </c>
      <c r="B56" s="217" t="s">
        <v>310</v>
      </c>
      <c r="C56" s="173">
        <f>'[1]KV_9.3.2.sz.mell'!C56</f>
        <v>0</v>
      </c>
      <c r="D56" s="180"/>
      <c r="E56" s="231"/>
      <c r="F56" s="231"/>
      <c r="G56" s="231"/>
      <c r="H56" s="231"/>
      <c r="I56" s="231"/>
      <c r="J56" s="173">
        <f>D56+E56+F56+G56+H56+I56</f>
        <v>0</v>
      </c>
      <c r="K56" s="164">
        <f>C56+J56</f>
        <v>0</v>
      </c>
    </row>
    <row r="57" spans="1:11" ht="15.75" thickBot="1" x14ac:dyDescent="0.3">
      <c r="A57" s="216" t="s">
        <v>237</v>
      </c>
      <c r="B57" s="232" t="s">
        <v>311</v>
      </c>
      <c r="C57" s="182">
        <f>'[1]KV_9.3.2.sz.mell'!C57</f>
        <v>97704100</v>
      </c>
      <c r="D57" s="182">
        <f t="shared" ref="D57:J57" si="11">+D45+D51+D56</f>
        <v>0</v>
      </c>
      <c r="E57" s="182">
        <f t="shared" si="11"/>
        <v>0</v>
      </c>
      <c r="F57" s="182">
        <f t="shared" si="11"/>
        <v>0</v>
      </c>
      <c r="G57" s="182">
        <f t="shared" si="11"/>
        <v>0</v>
      </c>
      <c r="H57" s="182">
        <f t="shared" si="11"/>
        <v>0</v>
      </c>
      <c r="I57" s="182">
        <f t="shared" si="11"/>
        <v>0</v>
      </c>
      <c r="J57" s="182">
        <f t="shared" si="11"/>
        <v>0</v>
      </c>
      <c r="K57" s="183">
        <f>+K45+K51+K56</f>
        <v>97704100</v>
      </c>
    </row>
    <row r="58" spans="1:11" ht="15.75" thickBot="1" x14ac:dyDescent="0.3">
      <c r="A58" s="233"/>
      <c r="B58" s="234"/>
      <c r="C58" s="186">
        <f>'[1]KV_9.3.2.sz.mell'!C58</f>
        <v>0</v>
      </c>
      <c r="D58" s="186"/>
      <c r="E58" s="235"/>
      <c r="F58" s="235"/>
      <c r="G58" s="235"/>
      <c r="H58" s="235"/>
      <c r="I58" s="235"/>
      <c r="J58" s="235"/>
      <c r="K58" s="126">
        <f>K43-K57</f>
        <v>0</v>
      </c>
    </row>
    <row r="59" spans="1:11" ht="15.75" thickBot="1" x14ac:dyDescent="0.3">
      <c r="A59" s="236" t="s">
        <v>269</v>
      </c>
      <c r="B59" s="237"/>
      <c r="C59" s="187">
        <f>'[1]KV_9.3.2.sz.mell'!C59</f>
        <v>7</v>
      </c>
      <c r="D59" s="188"/>
      <c r="E59" s="238"/>
      <c r="F59" s="238"/>
      <c r="G59" s="238"/>
      <c r="H59" s="238"/>
      <c r="I59" s="238"/>
      <c r="J59" s="187">
        <f>D59+E59+F59+G59+H59+I59</f>
        <v>0</v>
      </c>
      <c r="K59" s="189">
        <f>C59+J59</f>
        <v>7</v>
      </c>
    </row>
    <row r="60" spans="1:11" ht="15.75" thickBot="1" x14ac:dyDescent="0.3">
      <c r="A60" s="236" t="s">
        <v>270</v>
      </c>
      <c r="B60" s="237"/>
      <c r="C60" s="187">
        <f>'[1]KV_9.3.2.sz.mell'!C60</f>
        <v>0</v>
      </c>
      <c r="D60" s="188"/>
      <c r="E60" s="238"/>
      <c r="F60" s="238"/>
      <c r="G60" s="238"/>
      <c r="H60" s="238"/>
      <c r="I60" s="238"/>
      <c r="J60" s="187">
        <f>D60+E60+F60+G60+H60+I60</f>
        <v>0</v>
      </c>
      <c r="K60" s="189">
        <f>C60+J60</f>
        <v>0</v>
      </c>
    </row>
  </sheetData>
  <mergeCells count="16">
    <mergeCell ref="A9:K9"/>
    <mergeCell ref="A44:K44"/>
    <mergeCell ref="G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G1" sqref="G1:K1"/>
    </sheetView>
  </sheetViews>
  <sheetFormatPr defaultRowHeight="15" x14ac:dyDescent="0.25"/>
  <cols>
    <col min="1" max="1" width="11.85546875" customWidth="1"/>
    <col min="2" max="2" width="52" customWidth="1"/>
    <col min="3" max="3" width="13.5703125" customWidth="1"/>
    <col min="4" max="10" width="11.85546875" customWidth="1"/>
    <col min="11" max="11" width="13.5703125" customWidth="1"/>
  </cols>
  <sheetData>
    <row r="1" spans="1:11" ht="16.5" thickBot="1" x14ac:dyDescent="0.3">
      <c r="A1" s="135"/>
      <c r="B1" s="136"/>
      <c r="C1" s="136"/>
      <c r="D1" s="136"/>
      <c r="E1" s="136"/>
      <c r="F1" s="136"/>
      <c r="G1" s="276" t="s">
        <v>314</v>
      </c>
      <c r="H1" s="276"/>
      <c r="I1" s="276"/>
      <c r="J1" s="276"/>
      <c r="K1" s="276"/>
    </row>
    <row r="2" spans="1:11" ht="36" x14ac:dyDescent="0.25">
      <c r="A2" s="190" t="s">
        <v>275</v>
      </c>
      <c r="B2" s="277" t="str">
        <f>CONCATENATE([1]RM_ALAPADATOK!B15)</f>
        <v>Déryné Szabadidőközpont és Városi Könyvtár</v>
      </c>
      <c r="C2" s="278"/>
      <c r="D2" s="278"/>
      <c r="E2" s="278"/>
      <c r="F2" s="278"/>
      <c r="G2" s="278"/>
      <c r="H2" s="278"/>
      <c r="I2" s="278"/>
      <c r="J2" s="278"/>
      <c r="K2" s="191" t="s">
        <v>312</v>
      </c>
    </row>
    <row r="3" spans="1:11" ht="24.75" thickBot="1" x14ac:dyDescent="0.3">
      <c r="A3" s="192" t="s">
        <v>2</v>
      </c>
      <c r="B3" s="279" t="s">
        <v>276</v>
      </c>
      <c r="C3" s="280"/>
      <c r="D3" s="280"/>
      <c r="E3" s="280"/>
      <c r="F3" s="280"/>
      <c r="G3" s="280"/>
      <c r="H3" s="280"/>
      <c r="I3" s="280"/>
      <c r="J3" s="280"/>
      <c r="K3" s="193" t="s">
        <v>4</v>
      </c>
    </row>
    <row r="4" spans="1:11" ht="15.75" thickBot="1" x14ac:dyDescent="0.3">
      <c r="A4" s="194"/>
      <c r="B4" s="195"/>
      <c r="C4" s="196"/>
      <c r="D4" s="196"/>
      <c r="E4" s="196"/>
      <c r="F4" s="196"/>
      <c r="G4" s="196"/>
      <c r="H4" s="196"/>
      <c r="I4" s="196"/>
      <c r="J4" s="196"/>
      <c r="K4" s="197" t="s">
        <v>277</v>
      </c>
    </row>
    <row r="5" spans="1:11" x14ac:dyDescent="0.25">
      <c r="A5" s="281" t="s">
        <v>278</v>
      </c>
      <c r="B5" s="284" t="s">
        <v>279</v>
      </c>
      <c r="C5" s="284" t="s">
        <v>313</v>
      </c>
      <c r="D5" s="284" t="str">
        <f>CONCATENATE('[1]RM_6.1.sz.mell'!D5:I5)</f>
        <v xml:space="preserve">1 . sz. módosítás </v>
      </c>
      <c r="E5" s="284" t="str">
        <f>CONCATENATE('[1]RM_6.1.sz.mell'!E5)</f>
        <v xml:space="preserve">… . sz. módosítás </v>
      </c>
      <c r="F5" s="284" t="str">
        <f>CONCATENATE('[1]RM_6.1.sz.mell'!F5)</f>
        <v xml:space="preserve">… . sz. módosítás </v>
      </c>
      <c r="G5" s="284" t="str">
        <f>CONCATENATE('[1]RM_6.1.sz.mell'!G5)</f>
        <v xml:space="preserve">… . sz. módosítás </v>
      </c>
      <c r="H5" s="284" t="str">
        <f>CONCATENATE('[1]RM_6.1.sz.mell'!H5)</f>
        <v xml:space="preserve">… . sz. módosítás </v>
      </c>
      <c r="I5" s="284" t="str">
        <f>CONCATENATE('[1]RM_6.1.sz.mell'!I5)</f>
        <v xml:space="preserve">… . sz. módosítás </v>
      </c>
      <c r="J5" s="284" t="s">
        <v>281</v>
      </c>
      <c r="K5" s="289" t="str">
        <f>CONCATENATE('[1]RM_6.1.sz.mell'!K5)</f>
        <v>1.sz. módosítás utáni előirányzat</v>
      </c>
    </row>
    <row r="6" spans="1:11" x14ac:dyDescent="0.25">
      <c r="A6" s="282"/>
      <c r="B6" s="285"/>
      <c r="C6" s="287"/>
      <c r="D6" s="287"/>
      <c r="E6" s="287"/>
      <c r="F6" s="287"/>
      <c r="G6" s="287"/>
      <c r="H6" s="287"/>
      <c r="I6" s="287"/>
      <c r="J6" s="287"/>
      <c r="K6" s="290"/>
    </row>
    <row r="7" spans="1:11" ht="15.75" thickBot="1" x14ac:dyDescent="0.3">
      <c r="A7" s="283"/>
      <c r="B7" s="286"/>
      <c r="C7" s="288"/>
      <c r="D7" s="288"/>
      <c r="E7" s="288"/>
      <c r="F7" s="288"/>
      <c r="G7" s="288"/>
      <c r="H7" s="288"/>
      <c r="I7" s="288"/>
      <c r="J7" s="288"/>
      <c r="K7" s="291"/>
    </row>
    <row r="8" spans="1:11" ht="15.75" thickBot="1" x14ac:dyDescent="0.3">
      <c r="A8" s="198" t="s">
        <v>9</v>
      </c>
      <c r="B8" s="199" t="s">
        <v>10</v>
      </c>
      <c r="C8" s="199" t="s">
        <v>11</v>
      </c>
      <c r="D8" s="199" t="s">
        <v>12</v>
      </c>
      <c r="E8" s="199" t="s">
        <v>13</v>
      </c>
      <c r="F8" s="199" t="s">
        <v>282</v>
      </c>
      <c r="G8" s="199" t="s">
        <v>15</v>
      </c>
      <c r="H8" s="199" t="s">
        <v>16</v>
      </c>
      <c r="I8" s="199" t="s">
        <v>17</v>
      </c>
      <c r="J8" s="200" t="s">
        <v>18</v>
      </c>
      <c r="K8" s="17" t="s">
        <v>19</v>
      </c>
    </row>
    <row r="9" spans="1:11" ht="15.75" thickBot="1" x14ac:dyDescent="0.3">
      <c r="A9" s="292" t="s">
        <v>20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pans="1:11" ht="15.75" thickBot="1" x14ac:dyDescent="0.3">
      <c r="A10" s="201" t="s">
        <v>21</v>
      </c>
      <c r="B10" s="202" t="s">
        <v>283</v>
      </c>
      <c r="C10" s="148">
        <f>'[1]KV_9.4.sz.mell'!C8</f>
        <v>400000</v>
      </c>
      <c r="D10" s="148">
        <f t="shared" ref="D10:K10" si="0">SUM(D11:D21)</f>
        <v>0</v>
      </c>
      <c r="E10" s="148">
        <f t="shared" si="0"/>
        <v>0</v>
      </c>
      <c r="F10" s="148">
        <f t="shared" si="0"/>
        <v>0</v>
      </c>
      <c r="G10" s="148">
        <f t="shared" si="0"/>
        <v>0</v>
      </c>
      <c r="H10" s="148">
        <f t="shared" si="0"/>
        <v>0</v>
      </c>
      <c r="I10" s="148">
        <f t="shared" si="0"/>
        <v>0</v>
      </c>
      <c r="J10" s="148">
        <f t="shared" si="0"/>
        <v>0</v>
      </c>
      <c r="K10" s="148">
        <f t="shared" si="0"/>
        <v>400000</v>
      </c>
    </row>
    <row r="11" spans="1:11" x14ac:dyDescent="0.25">
      <c r="A11" s="203" t="s">
        <v>23</v>
      </c>
      <c r="B11" s="204" t="s">
        <v>75</v>
      </c>
      <c r="C11" s="95">
        <f>'[1]KV_9.4.sz.mell'!C9</f>
        <v>0</v>
      </c>
      <c r="D11" s="94"/>
      <c r="E11" s="205"/>
      <c r="F11" s="205"/>
      <c r="G11" s="205"/>
      <c r="H11" s="205"/>
      <c r="I11" s="205"/>
      <c r="J11" s="150">
        <f>D11+E11+F11+G11+H11+I11</f>
        <v>0</v>
      </c>
      <c r="K11" s="151">
        <f>C11+J11</f>
        <v>0</v>
      </c>
    </row>
    <row r="12" spans="1:11" x14ac:dyDescent="0.25">
      <c r="A12" s="206" t="s">
        <v>25</v>
      </c>
      <c r="B12" s="207" t="s">
        <v>77</v>
      </c>
      <c r="C12" s="38">
        <f>'[1]KV_9.4.sz.mell'!C10</f>
        <v>0</v>
      </c>
      <c r="D12" s="34"/>
      <c r="E12" s="208"/>
      <c r="F12" s="208"/>
      <c r="G12" s="208"/>
      <c r="H12" s="208"/>
      <c r="I12" s="208"/>
      <c r="J12" s="153">
        <f t="shared" ref="J12:J21" si="1">D12+E12+F12+G12+H12+I12</f>
        <v>0</v>
      </c>
      <c r="K12" s="151">
        <f t="shared" ref="K12:K21" si="2">C12+J12</f>
        <v>0</v>
      </c>
    </row>
    <row r="13" spans="1:11" x14ac:dyDescent="0.25">
      <c r="A13" s="206" t="s">
        <v>27</v>
      </c>
      <c r="B13" s="207" t="s">
        <v>79</v>
      </c>
      <c r="C13" s="38">
        <f>'[1]KV_9.4.sz.mell'!C11</f>
        <v>0</v>
      </c>
      <c r="D13" s="34"/>
      <c r="E13" s="208"/>
      <c r="F13" s="208"/>
      <c r="G13" s="208"/>
      <c r="H13" s="208"/>
      <c r="I13" s="208"/>
      <c r="J13" s="153">
        <f t="shared" si="1"/>
        <v>0</v>
      </c>
      <c r="K13" s="151">
        <f t="shared" si="2"/>
        <v>0</v>
      </c>
    </row>
    <row r="14" spans="1:11" x14ac:dyDescent="0.25">
      <c r="A14" s="206" t="s">
        <v>29</v>
      </c>
      <c r="B14" s="207" t="s">
        <v>81</v>
      </c>
      <c r="C14" s="38">
        <f>'[1]KV_9.4.sz.mell'!C12</f>
        <v>0</v>
      </c>
      <c r="D14" s="34"/>
      <c r="E14" s="208"/>
      <c r="F14" s="208"/>
      <c r="G14" s="208"/>
      <c r="H14" s="208"/>
      <c r="I14" s="208"/>
      <c r="J14" s="153">
        <f t="shared" si="1"/>
        <v>0</v>
      </c>
      <c r="K14" s="151">
        <f t="shared" si="2"/>
        <v>0</v>
      </c>
    </row>
    <row r="15" spans="1:11" x14ac:dyDescent="0.25">
      <c r="A15" s="206" t="s">
        <v>31</v>
      </c>
      <c r="B15" s="207" t="s">
        <v>83</v>
      </c>
      <c r="C15" s="38">
        <f>'[1]KV_9.4.sz.mell'!C13</f>
        <v>0</v>
      </c>
      <c r="D15" s="34"/>
      <c r="E15" s="208"/>
      <c r="F15" s="208"/>
      <c r="G15" s="208"/>
      <c r="H15" s="208"/>
      <c r="I15" s="208"/>
      <c r="J15" s="153">
        <f t="shared" si="1"/>
        <v>0</v>
      </c>
      <c r="K15" s="151">
        <f t="shared" si="2"/>
        <v>0</v>
      </c>
    </row>
    <row r="16" spans="1:11" x14ac:dyDescent="0.25">
      <c r="A16" s="206" t="s">
        <v>33</v>
      </c>
      <c r="B16" s="207" t="s">
        <v>284</v>
      </c>
      <c r="C16" s="38">
        <f>'[1]KV_9.4.sz.mell'!C14</f>
        <v>0</v>
      </c>
      <c r="D16" s="34"/>
      <c r="E16" s="208"/>
      <c r="F16" s="208"/>
      <c r="G16" s="208"/>
      <c r="H16" s="208"/>
      <c r="I16" s="208"/>
      <c r="J16" s="153">
        <f t="shared" si="1"/>
        <v>0</v>
      </c>
      <c r="K16" s="151">
        <f t="shared" si="2"/>
        <v>0</v>
      </c>
    </row>
    <row r="17" spans="1:11" x14ac:dyDescent="0.25">
      <c r="A17" s="206" t="s">
        <v>189</v>
      </c>
      <c r="B17" s="209" t="s">
        <v>285</v>
      </c>
      <c r="C17" s="38">
        <f>'[1]KV_9.4.sz.mell'!C15</f>
        <v>0</v>
      </c>
      <c r="D17" s="34"/>
      <c r="E17" s="208"/>
      <c r="F17" s="208"/>
      <c r="G17" s="208"/>
      <c r="H17" s="208"/>
      <c r="I17" s="208"/>
      <c r="J17" s="153">
        <f t="shared" si="1"/>
        <v>0</v>
      </c>
      <c r="K17" s="151">
        <f t="shared" si="2"/>
        <v>0</v>
      </c>
    </row>
    <row r="18" spans="1:11" x14ac:dyDescent="0.25">
      <c r="A18" s="206" t="s">
        <v>191</v>
      </c>
      <c r="B18" s="207" t="s">
        <v>89</v>
      </c>
      <c r="C18" s="38">
        <f>'[1]KV_9.4.sz.mell'!C16</f>
        <v>0</v>
      </c>
      <c r="D18" s="34"/>
      <c r="E18" s="208"/>
      <c r="F18" s="208"/>
      <c r="G18" s="208"/>
      <c r="H18" s="208"/>
      <c r="I18" s="208"/>
      <c r="J18" s="153">
        <f t="shared" si="1"/>
        <v>0</v>
      </c>
      <c r="K18" s="151">
        <f t="shared" si="2"/>
        <v>0</v>
      </c>
    </row>
    <row r="19" spans="1:11" x14ac:dyDescent="0.25">
      <c r="A19" s="206" t="s">
        <v>193</v>
      </c>
      <c r="B19" s="207" t="s">
        <v>91</v>
      </c>
      <c r="C19" s="38">
        <f>'[1]KV_9.4.sz.mell'!C17</f>
        <v>0</v>
      </c>
      <c r="D19" s="34"/>
      <c r="E19" s="208"/>
      <c r="F19" s="208"/>
      <c r="G19" s="208"/>
      <c r="H19" s="208"/>
      <c r="I19" s="208"/>
      <c r="J19" s="153">
        <f t="shared" si="1"/>
        <v>0</v>
      </c>
      <c r="K19" s="151">
        <f t="shared" si="2"/>
        <v>0</v>
      </c>
    </row>
    <row r="20" spans="1:11" x14ac:dyDescent="0.25">
      <c r="A20" s="206" t="s">
        <v>195</v>
      </c>
      <c r="B20" s="207" t="s">
        <v>93</v>
      </c>
      <c r="C20" s="38">
        <f>'[1]KV_9.4.sz.mell'!C18</f>
        <v>0</v>
      </c>
      <c r="D20" s="34"/>
      <c r="E20" s="208"/>
      <c r="F20" s="208"/>
      <c r="G20" s="208"/>
      <c r="H20" s="208"/>
      <c r="I20" s="208"/>
      <c r="J20" s="153">
        <f t="shared" si="1"/>
        <v>0</v>
      </c>
      <c r="K20" s="151">
        <f t="shared" si="2"/>
        <v>0</v>
      </c>
    </row>
    <row r="21" spans="1:11" ht="15.75" thickBot="1" x14ac:dyDescent="0.3">
      <c r="A21" s="210" t="s">
        <v>197</v>
      </c>
      <c r="B21" s="209" t="s">
        <v>95</v>
      </c>
      <c r="C21" s="43">
        <f>'[1]KV_9.4.sz.mell'!C19</f>
        <v>400000</v>
      </c>
      <c r="D21" s="42"/>
      <c r="E21" s="211"/>
      <c r="F21" s="211"/>
      <c r="G21" s="211"/>
      <c r="H21" s="211"/>
      <c r="I21" s="211"/>
      <c r="J21" s="155">
        <f t="shared" si="1"/>
        <v>0</v>
      </c>
      <c r="K21" s="151">
        <f t="shared" si="2"/>
        <v>400000</v>
      </c>
    </row>
    <row r="22" spans="1:11" ht="21.75" thickBot="1" x14ac:dyDescent="0.3">
      <c r="A22" s="201" t="s">
        <v>35</v>
      </c>
      <c r="B22" s="202" t="s">
        <v>286</v>
      </c>
      <c r="C22" s="148">
        <f>'[1]KV_9.4.sz.mell'!C20</f>
        <v>0</v>
      </c>
      <c r="D22" s="148">
        <f t="shared" ref="D22:J22" si="3">SUM(D23:D25)</f>
        <v>0</v>
      </c>
      <c r="E22" s="148">
        <f t="shared" si="3"/>
        <v>0</v>
      </c>
      <c r="F22" s="148">
        <f t="shared" si="3"/>
        <v>0</v>
      </c>
      <c r="G22" s="148">
        <f t="shared" si="3"/>
        <v>0</v>
      </c>
      <c r="H22" s="148">
        <f t="shared" si="3"/>
        <v>0</v>
      </c>
      <c r="I22" s="148">
        <f t="shared" si="3"/>
        <v>0</v>
      </c>
      <c r="J22" s="148">
        <f t="shared" si="3"/>
        <v>0</v>
      </c>
      <c r="K22" s="156">
        <f>SUM(K23:K25)</f>
        <v>0</v>
      </c>
    </row>
    <row r="23" spans="1:11" x14ac:dyDescent="0.25">
      <c r="A23" s="212" t="s">
        <v>37</v>
      </c>
      <c r="B23" s="213" t="s">
        <v>38</v>
      </c>
      <c r="C23" s="28">
        <f>'[1]KV_9.4.sz.mell'!C21</f>
        <v>0</v>
      </c>
      <c r="D23" s="27"/>
      <c r="E23" s="214"/>
      <c r="F23" s="214"/>
      <c r="G23" s="214"/>
      <c r="H23" s="214"/>
      <c r="I23" s="214"/>
      <c r="J23" s="158">
        <f>D23+E23+F23+G23+H23+I23</f>
        <v>0</v>
      </c>
      <c r="K23" s="151">
        <f>C23+J23</f>
        <v>0</v>
      </c>
    </row>
    <row r="24" spans="1:11" x14ac:dyDescent="0.25">
      <c r="A24" s="206" t="s">
        <v>39</v>
      </c>
      <c r="B24" s="207" t="s">
        <v>287</v>
      </c>
      <c r="C24" s="38">
        <f>'[1]KV_9.4.sz.mell'!C22</f>
        <v>0</v>
      </c>
      <c r="D24" s="34"/>
      <c r="E24" s="208"/>
      <c r="F24" s="208"/>
      <c r="G24" s="208"/>
      <c r="H24" s="208"/>
      <c r="I24" s="208"/>
      <c r="J24" s="153">
        <f>D24+E24+F24+G24+H24+I24</f>
        <v>0</v>
      </c>
      <c r="K24" s="159">
        <f>C24+J24</f>
        <v>0</v>
      </c>
    </row>
    <row r="25" spans="1:11" x14ac:dyDescent="0.25">
      <c r="A25" s="206" t="s">
        <v>41</v>
      </c>
      <c r="B25" s="207" t="s">
        <v>288</v>
      </c>
      <c r="C25" s="38">
        <f>'[1]KV_9.4.sz.mell'!C23</f>
        <v>0</v>
      </c>
      <c r="D25" s="34"/>
      <c r="E25" s="208"/>
      <c r="F25" s="208"/>
      <c r="G25" s="208"/>
      <c r="H25" s="208"/>
      <c r="I25" s="208"/>
      <c r="J25" s="153">
        <f>D25+E25+F25+G25+H25+I25</f>
        <v>0</v>
      </c>
      <c r="K25" s="159">
        <f>C25+J25</f>
        <v>0</v>
      </c>
    </row>
    <row r="26" spans="1:11" ht="15.75" thickBot="1" x14ac:dyDescent="0.3">
      <c r="A26" s="206" t="s">
        <v>43</v>
      </c>
      <c r="B26" s="215" t="s">
        <v>289</v>
      </c>
      <c r="C26" s="43">
        <f>'[1]KV_9.4.sz.mell'!C24</f>
        <v>0</v>
      </c>
      <c r="D26" s="42"/>
      <c r="E26" s="211"/>
      <c r="F26" s="211"/>
      <c r="G26" s="211"/>
      <c r="H26" s="211"/>
      <c r="I26" s="211"/>
      <c r="J26" s="160">
        <f>D26+E26+F26+G26+H26+I26</f>
        <v>0</v>
      </c>
      <c r="K26" s="161">
        <f>C26+J26</f>
        <v>0</v>
      </c>
    </row>
    <row r="27" spans="1:11" ht="15.75" thickBot="1" x14ac:dyDescent="0.3">
      <c r="A27" s="216" t="s">
        <v>49</v>
      </c>
      <c r="B27" s="217" t="s">
        <v>290</v>
      </c>
      <c r="C27" s="45">
        <f>'[1]KV_9.4.sz.mell'!C25</f>
        <v>0</v>
      </c>
      <c r="D27" s="163"/>
      <c r="E27" s="218"/>
      <c r="F27" s="218"/>
      <c r="G27" s="218"/>
      <c r="H27" s="218"/>
      <c r="I27" s="218"/>
      <c r="J27" s="160">
        <f>D27+E27+F27+G27+H27+I27</f>
        <v>0</v>
      </c>
      <c r="K27" s="164">
        <f>C27+J27</f>
        <v>0</v>
      </c>
    </row>
    <row r="28" spans="1:11" ht="21.75" thickBot="1" x14ac:dyDescent="0.3">
      <c r="A28" s="216" t="s">
        <v>237</v>
      </c>
      <c r="B28" s="217" t="s">
        <v>291</v>
      </c>
      <c r="C28" s="148">
        <f>'[1]KV_9.4.sz.mell'!C26</f>
        <v>0</v>
      </c>
      <c r="D28" s="148">
        <f t="shared" ref="D28:K28" si="4">D29+D30</f>
        <v>0</v>
      </c>
      <c r="E28" s="148">
        <f t="shared" si="4"/>
        <v>0</v>
      </c>
      <c r="F28" s="148">
        <f t="shared" si="4"/>
        <v>0</v>
      </c>
      <c r="G28" s="148">
        <f t="shared" si="4"/>
        <v>0</v>
      </c>
      <c r="H28" s="148">
        <f t="shared" si="4"/>
        <v>0</v>
      </c>
      <c r="I28" s="148">
        <f t="shared" si="4"/>
        <v>0</v>
      </c>
      <c r="J28" s="148">
        <f t="shared" si="4"/>
        <v>0</v>
      </c>
      <c r="K28" s="156">
        <f t="shared" si="4"/>
        <v>0</v>
      </c>
    </row>
    <row r="29" spans="1:11" x14ac:dyDescent="0.25">
      <c r="A29" s="212" t="s">
        <v>65</v>
      </c>
      <c r="B29" s="219" t="s">
        <v>287</v>
      </c>
      <c r="C29" s="50">
        <f>'[1]KV_9.4.sz.mell'!C27</f>
        <v>0</v>
      </c>
      <c r="D29" s="49"/>
      <c r="E29" s="221"/>
      <c r="F29" s="221"/>
      <c r="G29" s="221"/>
      <c r="H29" s="221"/>
      <c r="I29" s="221"/>
      <c r="J29" s="158">
        <f>D29+E29+F29+G29+H29+I29</f>
        <v>0</v>
      </c>
      <c r="K29" s="151">
        <f>C29+J29</f>
        <v>0</v>
      </c>
    </row>
    <row r="30" spans="1:11" x14ac:dyDescent="0.25">
      <c r="A30" s="212" t="s">
        <v>66</v>
      </c>
      <c r="B30" s="222" t="s">
        <v>292</v>
      </c>
      <c r="C30" s="50">
        <f>'[1]KV_9.4.sz.mell'!C28</f>
        <v>0</v>
      </c>
      <c r="D30" s="49"/>
      <c r="E30" s="221"/>
      <c r="F30" s="221"/>
      <c r="G30" s="221"/>
      <c r="H30" s="221"/>
      <c r="I30" s="221"/>
      <c r="J30" s="158">
        <f>D30+E30+F30+G30+H30+I30</f>
        <v>0</v>
      </c>
      <c r="K30" s="151">
        <f>C30+J30</f>
        <v>0</v>
      </c>
    </row>
    <row r="31" spans="1:11" ht="15.75" thickBot="1" x14ac:dyDescent="0.3">
      <c r="A31" s="206" t="s">
        <v>67</v>
      </c>
      <c r="B31" s="223" t="s">
        <v>293</v>
      </c>
      <c r="C31" s="55">
        <f>'[1]KV_9.4.sz.mell'!C29</f>
        <v>0</v>
      </c>
      <c r="D31" s="54"/>
      <c r="E31" s="224"/>
      <c r="F31" s="224"/>
      <c r="G31" s="224"/>
      <c r="H31" s="224"/>
      <c r="I31" s="224"/>
      <c r="J31" s="158">
        <f>D31+E31+F31+G31+H31+I31</f>
        <v>0</v>
      </c>
      <c r="K31" s="151">
        <f>C31+J31</f>
        <v>0</v>
      </c>
    </row>
    <row r="32" spans="1:11" ht="15.75" thickBot="1" x14ac:dyDescent="0.3">
      <c r="A32" s="216" t="s">
        <v>72</v>
      </c>
      <c r="B32" s="217" t="s">
        <v>294</v>
      </c>
      <c r="C32" s="148">
        <f>'[1]KV_9.4.sz.mell'!C30</f>
        <v>0</v>
      </c>
      <c r="D32" s="148">
        <f t="shared" ref="D32:J32" si="5">+D33+D34+D35</f>
        <v>0</v>
      </c>
      <c r="E32" s="148">
        <f t="shared" si="5"/>
        <v>0</v>
      </c>
      <c r="F32" s="148">
        <f t="shared" si="5"/>
        <v>0</v>
      </c>
      <c r="G32" s="148">
        <f t="shared" si="5"/>
        <v>0</v>
      </c>
      <c r="H32" s="148">
        <f t="shared" si="5"/>
        <v>0</v>
      </c>
      <c r="I32" s="148">
        <f t="shared" si="5"/>
        <v>0</v>
      </c>
      <c r="J32" s="148">
        <f t="shared" si="5"/>
        <v>0</v>
      </c>
      <c r="K32" s="156">
        <f>+K33+K34+K35</f>
        <v>0</v>
      </c>
    </row>
    <row r="33" spans="1:11" x14ac:dyDescent="0.25">
      <c r="A33" s="212" t="s">
        <v>74</v>
      </c>
      <c r="B33" s="219" t="s">
        <v>99</v>
      </c>
      <c r="C33" s="60">
        <f>'[1]KV_9.4.sz.mell'!C31</f>
        <v>0</v>
      </c>
      <c r="D33" s="59"/>
      <c r="E33" s="220"/>
      <c r="F33" s="220"/>
      <c r="G33" s="220"/>
      <c r="H33" s="220"/>
      <c r="I33" s="220"/>
      <c r="J33" s="158">
        <f>D33+E33+F33+G33+H33+I33</f>
        <v>0</v>
      </c>
      <c r="K33" s="151">
        <f>C33+J33</f>
        <v>0</v>
      </c>
    </row>
    <row r="34" spans="1:11" x14ac:dyDescent="0.25">
      <c r="A34" s="212" t="s">
        <v>76</v>
      </c>
      <c r="B34" s="222" t="s">
        <v>101</v>
      </c>
      <c r="C34" s="50">
        <f>'[1]KV_9.4.sz.mell'!C32</f>
        <v>0</v>
      </c>
      <c r="D34" s="49"/>
      <c r="E34" s="221"/>
      <c r="F34" s="221"/>
      <c r="G34" s="221"/>
      <c r="H34" s="221"/>
      <c r="I34" s="221"/>
      <c r="J34" s="158">
        <f>D34+E34+F34+G34+H34+I34</f>
        <v>0</v>
      </c>
      <c r="K34" s="151">
        <f>C34+J34</f>
        <v>0</v>
      </c>
    </row>
    <row r="35" spans="1:11" ht="15.75" thickBot="1" x14ac:dyDescent="0.3">
      <c r="A35" s="206" t="s">
        <v>78</v>
      </c>
      <c r="B35" s="223" t="s">
        <v>103</v>
      </c>
      <c r="C35" s="55">
        <f>'[1]KV_9.4.sz.mell'!C33</f>
        <v>0</v>
      </c>
      <c r="D35" s="54"/>
      <c r="E35" s="224"/>
      <c r="F35" s="224"/>
      <c r="G35" s="224"/>
      <c r="H35" s="224"/>
      <c r="I35" s="224"/>
      <c r="J35" s="158">
        <f>D35+E35+F35+G35+H35+I35</f>
        <v>0</v>
      </c>
      <c r="K35" s="168">
        <f>C35+J35</f>
        <v>0</v>
      </c>
    </row>
    <row r="36" spans="1:11" ht="15.75" thickBot="1" x14ac:dyDescent="0.3">
      <c r="A36" s="216" t="s">
        <v>96</v>
      </c>
      <c r="B36" s="217" t="s">
        <v>295</v>
      </c>
      <c r="C36" s="45">
        <f>'[1]KV_9.4.sz.mell'!C34</f>
        <v>0</v>
      </c>
      <c r="D36" s="163"/>
      <c r="E36" s="218"/>
      <c r="F36" s="218"/>
      <c r="G36" s="218"/>
      <c r="H36" s="218"/>
      <c r="I36" s="218"/>
      <c r="J36" s="148">
        <f>D36+E36+F36+G36+H36+I36</f>
        <v>0</v>
      </c>
      <c r="K36" s="164">
        <f>C36+J36</f>
        <v>0</v>
      </c>
    </row>
    <row r="37" spans="1:11" ht="15.75" thickBot="1" x14ac:dyDescent="0.3">
      <c r="A37" s="216" t="s">
        <v>255</v>
      </c>
      <c r="B37" s="217" t="s">
        <v>296</v>
      </c>
      <c r="C37" s="45">
        <f>'[1]KV_9.4.sz.mell'!C35</f>
        <v>0</v>
      </c>
      <c r="D37" s="163"/>
      <c r="E37" s="218"/>
      <c r="F37" s="218"/>
      <c r="G37" s="218"/>
      <c r="H37" s="218"/>
      <c r="I37" s="218"/>
      <c r="J37" s="169">
        <f>D37+E37+F37+G37+H37+I37</f>
        <v>0</v>
      </c>
      <c r="K37" s="151">
        <f>C37+J37</f>
        <v>0</v>
      </c>
    </row>
    <row r="38" spans="1:11" ht="15.75" thickBot="1" x14ac:dyDescent="0.3">
      <c r="A38" s="201" t="s">
        <v>118</v>
      </c>
      <c r="B38" s="217" t="s">
        <v>297</v>
      </c>
      <c r="C38" s="148">
        <f>'[1]KV_9.4.sz.mell'!C36</f>
        <v>400000</v>
      </c>
      <c r="D38" s="148">
        <f t="shared" ref="D38:K38" si="6">+D10+D22+D27+D28+D32+D36+D37</f>
        <v>0</v>
      </c>
      <c r="E38" s="148">
        <f t="shared" si="6"/>
        <v>0</v>
      </c>
      <c r="F38" s="148">
        <f t="shared" si="6"/>
        <v>0</v>
      </c>
      <c r="G38" s="148">
        <f t="shared" si="6"/>
        <v>0</v>
      </c>
      <c r="H38" s="148">
        <f t="shared" si="6"/>
        <v>0</v>
      </c>
      <c r="I38" s="148">
        <f t="shared" si="6"/>
        <v>0</v>
      </c>
      <c r="J38" s="148">
        <f t="shared" si="6"/>
        <v>0</v>
      </c>
      <c r="K38" s="156">
        <f t="shared" si="6"/>
        <v>400000</v>
      </c>
    </row>
    <row r="39" spans="1:11" ht="15.75" thickBot="1" x14ac:dyDescent="0.3">
      <c r="A39" s="225" t="s">
        <v>128</v>
      </c>
      <c r="B39" s="217" t="s">
        <v>298</v>
      </c>
      <c r="C39" s="148">
        <f>'[1]KV_9.4.sz.mell'!C37</f>
        <v>52964000</v>
      </c>
      <c r="D39" s="148">
        <f t="shared" ref="D39:J39" si="7">+D40+D41+D42</f>
        <v>0</v>
      </c>
      <c r="E39" s="148">
        <f t="shared" si="7"/>
        <v>0</v>
      </c>
      <c r="F39" s="148">
        <f t="shared" si="7"/>
        <v>0</v>
      </c>
      <c r="G39" s="148">
        <f t="shared" si="7"/>
        <v>0</v>
      </c>
      <c r="H39" s="148">
        <f t="shared" si="7"/>
        <v>0</v>
      </c>
      <c r="I39" s="148">
        <f t="shared" si="7"/>
        <v>0</v>
      </c>
      <c r="J39" s="148">
        <f t="shared" si="7"/>
        <v>0</v>
      </c>
      <c r="K39" s="156">
        <f>+K40+K41+K42</f>
        <v>52964000</v>
      </c>
    </row>
    <row r="40" spans="1:11" x14ac:dyDescent="0.25">
      <c r="A40" s="212" t="s">
        <v>299</v>
      </c>
      <c r="B40" s="219" t="s">
        <v>300</v>
      </c>
      <c r="C40" s="60">
        <f>'[1]KV_9.4.sz.mell'!C38</f>
        <v>0</v>
      </c>
      <c r="D40" s="59">
        <v>4750207</v>
      </c>
      <c r="E40" s="220"/>
      <c r="F40" s="220"/>
      <c r="G40" s="220"/>
      <c r="H40" s="220"/>
      <c r="I40" s="220"/>
      <c r="J40" s="158">
        <f>D40+E40+F40+G40+H40+I40</f>
        <v>4750207</v>
      </c>
      <c r="K40" s="151">
        <f>C40+J40</f>
        <v>4750207</v>
      </c>
    </row>
    <row r="41" spans="1:11" x14ac:dyDescent="0.25">
      <c r="A41" s="212" t="s">
        <v>301</v>
      </c>
      <c r="B41" s="222" t="s">
        <v>302</v>
      </c>
      <c r="C41" s="50">
        <f>'[1]KV_9.4.sz.mell'!C39</f>
        <v>0</v>
      </c>
      <c r="D41" s="49"/>
      <c r="E41" s="221"/>
      <c r="F41" s="221"/>
      <c r="G41" s="221"/>
      <c r="H41" s="221"/>
      <c r="I41" s="221"/>
      <c r="J41" s="158">
        <f>D41+E41+F41+G41+H41+I41</f>
        <v>0</v>
      </c>
      <c r="K41" s="159">
        <f>C41+J41</f>
        <v>0</v>
      </c>
    </row>
    <row r="42" spans="1:11" ht="15.75" thickBot="1" x14ac:dyDescent="0.3">
      <c r="A42" s="206" t="s">
        <v>303</v>
      </c>
      <c r="B42" s="226" t="s">
        <v>304</v>
      </c>
      <c r="C42" s="67">
        <f>'[1]KV_9.4.sz.mell'!C40</f>
        <v>52964000</v>
      </c>
      <c r="D42" s="66">
        <v>-4750207</v>
      </c>
      <c r="E42" s="227"/>
      <c r="F42" s="227"/>
      <c r="G42" s="227"/>
      <c r="H42" s="227"/>
      <c r="I42" s="227"/>
      <c r="J42" s="158">
        <f>D42+E42+F42+G42+H42+I42</f>
        <v>-4750207</v>
      </c>
      <c r="K42" s="161">
        <f>C42+J42</f>
        <v>48213793</v>
      </c>
    </row>
    <row r="43" spans="1:11" ht="15.75" thickBot="1" x14ac:dyDescent="0.3">
      <c r="A43" s="225" t="s">
        <v>265</v>
      </c>
      <c r="B43" s="228" t="s">
        <v>305</v>
      </c>
      <c r="C43" s="148">
        <f>'[1]KV_9.4.sz.mell'!C41</f>
        <v>53364000</v>
      </c>
      <c r="D43" s="148">
        <f t="shared" ref="D43:J43" si="8">+D38+D39</f>
        <v>0</v>
      </c>
      <c r="E43" s="148">
        <f t="shared" si="8"/>
        <v>0</v>
      </c>
      <c r="F43" s="148">
        <f t="shared" si="8"/>
        <v>0</v>
      </c>
      <c r="G43" s="148">
        <f t="shared" si="8"/>
        <v>0</v>
      </c>
      <c r="H43" s="148">
        <f t="shared" si="8"/>
        <v>0</v>
      </c>
      <c r="I43" s="148">
        <f t="shared" si="8"/>
        <v>0</v>
      </c>
      <c r="J43" s="148">
        <f t="shared" si="8"/>
        <v>0</v>
      </c>
      <c r="K43" s="156">
        <f>+K38+K39</f>
        <v>53364000</v>
      </c>
    </row>
    <row r="44" spans="1:11" ht="15.75" thickBot="1" x14ac:dyDescent="0.3">
      <c r="A44" s="295" t="s">
        <v>180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spans="1:11" ht="15.75" thickBot="1" x14ac:dyDescent="0.3">
      <c r="A45" s="216" t="s">
        <v>21</v>
      </c>
      <c r="B45" s="217" t="s">
        <v>306</v>
      </c>
      <c r="C45" s="173">
        <f>'[1]KV_9.4.sz.mell'!C45</f>
        <v>53064000</v>
      </c>
      <c r="D45" s="173">
        <f t="shared" ref="D45:J45" si="9">SUM(D46:D50)</f>
        <v>0</v>
      </c>
      <c r="E45" s="173">
        <f t="shared" si="9"/>
        <v>0</v>
      </c>
      <c r="F45" s="173">
        <f t="shared" si="9"/>
        <v>0</v>
      </c>
      <c r="G45" s="173">
        <f t="shared" si="9"/>
        <v>0</v>
      </c>
      <c r="H45" s="173">
        <f t="shared" si="9"/>
        <v>0</v>
      </c>
      <c r="I45" s="173">
        <f t="shared" si="9"/>
        <v>0</v>
      </c>
      <c r="J45" s="173">
        <f t="shared" si="9"/>
        <v>0</v>
      </c>
      <c r="K45" s="164">
        <f>SUM(K46:K50)</f>
        <v>53064000</v>
      </c>
    </row>
    <row r="46" spans="1:11" x14ac:dyDescent="0.25">
      <c r="A46" s="206" t="s">
        <v>23</v>
      </c>
      <c r="B46" s="213" t="s">
        <v>182</v>
      </c>
      <c r="C46" s="175">
        <f>'[1]KV_9.4.sz.mell'!C46</f>
        <v>22566000</v>
      </c>
      <c r="D46" s="174"/>
      <c r="E46" s="239"/>
      <c r="F46" s="239"/>
      <c r="G46" s="239"/>
      <c r="H46" s="239"/>
      <c r="I46" s="239"/>
      <c r="J46" s="175">
        <f>D46+E46+F46+G46+H46+I46</f>
        <v>0</v>
      </c>
      <c r="K46" s="176">
        <f>C46+J46</f>
        <v>22566000</v>
      </c>
    </row>
    <row r="47" spans="1:11" x14ac:dyDescent="0.25">
      <c r="A47" s="206" t="s">
        <v>25</v>
      </c>
      <c r="B47" s="207" t="s">
        <v>183</v>
      </c>
      <c r="C47" s="178">
        <f>'[1]KV_9.4.sz.mell'!C47</f>
        <v>3498000</v>
      </c>
      <c r="D47" s="177"/>
      <c r="E47" s="240"/>
      <c r="F47" s="240"/>
      <c r="G47" s="240"/>
      <c r="H47" s="240"/>
      <c r="I47" s="240"/>
      <c r="J47" s="178">
        <f>D47+E47+F47+G47+H47+I47</f>
        <v>0</v>
      </c>
      <c r="K47" s="179">
        <f>C47+J47</f>
        <v>3498000</v>
      </c>
    </row>
    <row r="48" spans="1:11" x14ac:dyDescent="0.25">
      <c r="A48" s="206" t="s">
        <v>27</v>
      </c>
      <c r="B48" s="207" t="s">
        <v>184</v>
      </c>
      <c r="C48" s="178">
        <f>'[1]KV_9.4.sz.mell'!C48</f>
        <v>27000000</v>
      </c>
      <c r="D48" s="177"/>
      <c r="E48" s="240"/>
      <c r="F48" s="240"/>
      <c r="G48" s="240"/>
      <c r="H48" s="240"/>
      <c r="I48" s="240"/>
      <c r="J48" s="178">
        <f>D48+E48+F48+G48+H48+I48</f>
        <v>0</v>
      </c>
      <c r="K48" s="179">
        <f>C48+J48</f>
        <v>27000000</v>
      </c>
    </row>
    <row r="49" spans="1:11" x14ac:dyDescent="0.25">
      <c r="A49" s="206" t="s">
        <v>29</v>
      </c>
      <c r="B49" s="207" t="s">
        <v>185</v>
      </c>
      <c r="C49" s="178">
        <f>'[1]KV_9.4.sz.mell'!C49</f>
        <v>0</v>
      </c>
      <c r="D49" s="177"/>
      <c r="E49" s="240"/>
      <c r="F49" s="240"/>
      <c r="G49" s="240"/>
      <c r="H49" s="240"/>
      <c r="I49" s="240"/>
      <c r="J49" s="178">
        <f>D49+E49+F49+G49+H49+I49</f>
        <v>0</v>
      </c>
      <c r="K49" s="179">
        <f>C49+J49</f>
        <v>0</v>
      </c>
    </row>
    <row r="50" spans="1:11" ht="15.75" thickBot="1" x14ac:dyDescent="0.3">
      <c r="A50" s="206" t="s">
        <v>31</v>
      </c>
      <c r="B50" s="207" t="s">
        <v>187</v>
      </c>
      <c r="C50" s="178">
        <f>'[1]KV_9.4.sz.mell'!C50</f>
        <v>0</v>
      </c>
      <c r="D50" s="177"/>
      <c r="E50" s="240"/>
      <c r="F50" s="240"/>
      <c r="G50" s="240"/>
      <c r="H50" s="240"/>
      <c r="I50" s="240"/>
      <c r="J50" s="178">
        <f>D50+E50+F50+G50+H50+I50</f>
        <v>0</v>
      </c>
      <c r="K50" s="179">
        <f>C50+J50</f>
        <v>0</v>
      </c>
    </row>
    <row r="51" spans="1:11" ht="15.75" thickBot="1" x14ac:dyDescent="0.3">
      <c r="A51" s="216" t="s">
        <v>35</v>
      </c>
      <c r="B51" s="217" t="s">
        <v>307</v>
      </c>
      <c r="C51" s="173">
        <f>'[1]KV_9.4.sz.mell'!C51</f>
        <v>300000</v>
      </c>
      <c r="D51" s="173">
        <f t="shared" ref="D51:J51" si="10">SUM(D52:D54)</f>
        <v>0</v>
      </c>
      <c r="E51" s="173">
        <f t="shared" si="10"/>
        <v>0</v>
      </c>
      <c r="F51" s="173">
        <f t="shared" si="10"/>
        <v>0</v>
      </c>
      <c r="G51" s="173">
        <f t="shared" si="10"/>
        <v>0</v>
      </c>
      <c r="H51" s="173">
        <f t="shared" si="10"/>
        <v>0</v>
      </c>
      <c r="I51" s="173">
        <f t="shared" si="10"/>
        <v>0</v>
      </c>
      <c r="J51" s="173">
        <f t="shared" si="10"/>
        <v>0</v>
      </c>
      <c r="K51" s="164">
        <f>SUM(K52:K54)</f>
        <v>300000</v>
      </c>
    </row>
    <row r="52" spans="1:11" x14ac:dyDescent="0.25">
      <c r="A52" s="206" t="s">
        <v>37</v>
      </c>
      <c r="B52" s="213" t="s">
        <v>218</v>
      </c>
      <c r="C52" s="175">
        <f>'[1]KV_9.4.sz.mell'!C52</f>
        <v>300000</v>
      </c>
      <c r="D52" s="174"/>
      <c r="E52" s="239"/>
      <c r="F52" s="239"/>
      <c r="G52" s="239"/>
      <c r="H52" s="239"/>
      <c r="I52" s="239"/>
      <c r="J52" s="175">
        <f>D52+E52+F52+G52+H52+I52</f>
        <v>0</v>
      </c>
      <c r="K52" s="176">
        <f>C52+J52</f>
        <v>300000</v>
      </c>
    </row>
    <row r="53" spans="1:11" x14ac:dyDescent="0.25">
      <c r="A53" s="206" t="s">
        <v>39</v>
      </c>
      <c r="B53" s="207" t="s">
        <v>220</v>
      </c>
      <c r="C53" s="178">
        <f>'[1]KV_9.4.sz.mell'!C53</f>
        <v>0</v>
      </c>
      <c r="D53" s="177"/>
      <c r="E53" s="240"/>
      <c r="F53" s="240"/>
      <c r="G53" s="240"/>
      <c r="H53" s="240"/>
      <c r="I53" s="240"/>
      <c r="J53" s="178">
        <f>D53+E53+F53+G53+H53+I53</f>
        <v>0</v>
      </c>
      <c r="K53" s="179">
        <f>C53+J53</f>
        <v>0</v>
      </c>
    </row>
    <row r="54" spans="1:11" x14ac:dyDescent="0.25">
      <c r="A54" s="206" t="s">
        <v>41</v>
      </c>
      <c r="B54" s="207" t="s">
        <v>308</v>
      </c>
      <c r="C54" s="178">
        <f>'[1]KV_9.4.sz.mell'!C54</f>
        <v>0</v>
      </c>
      <c r="D54" s="177"/>
      <c r="E54" s="240"/>
      <c r="F54" s="240"/>
      <c r="G54" s="240"/>
      <c r="H54" s="240"/>
      <c r="I54" s="240"/>
      <c r="J54" s="178">
        <f>D54+E54+F54+G54+H54+I54</f>
        <v>0</v>
      </c>
      <c r="K54" s="179">
        <f>C54+J54</f>
        <v>0</v>
      </c>
    </row>
    <row r="55" spans="1:11" ht="15.75" thickBot="1" x14ac:dyDescent="0.3">
      <c r="A55" s="206" t="s">
        <v>43</v>
      </c>
      <c r="B55" s="207" t="s">
        <v>309</v>
      </c>
      <c r="C55" s="178">
        <f>'[1]KV_9.4.sz.mell'!C55</f>
        <v>0</v>
      </c>
      <c r="D55" s="177"/>
      <c r="E55" s="240"/>
      <c r="F55" s="240"/>
      <c r="G55" s="240"/>
      <c r="H55" s="240"/>
      <c r="I55" s="240"/>
      <c r="J55" s="178">
        <f>D55+E55+F55+G55+H55+I55</f>
        <v>0</v>
      </c>
      <c r="K55" s="179">
        <f>C55+J55</f>
        <v>0</v>
      </c>
    </row>
    <row r="56" spans="1:11" ht="15.75" thickBot="1" x14ac:dyDescent="0.3">
      <c r="A56" s="216" t="s">
        <v>49</v>
      </c>
      <c r="B56" s="217" t="s">
        <v>310</v>
      </c>
      <c r="C56" s="173">
        <f>'[1]KV_9.4.sz.mell'!C56</f>
        <v>0</v>
      </c>
      <c r="D56" s="180"/>
      <c r="E56" s="231"/>
      <c r="F56" s="231"/>
      <c r="G56" s="231"/>
      <c r="H56" s="231"/>
      <c r="I56" s="231"/>
      <c r="J56" s="173">
        <f>D56+E56+F56+G56+H56+I56</f>
        <v>0</v>
      </c>
      <c r="K56" s="164">
        <f>C56+J56</f>
        <v>0</v>
      </c>
    </row>
    <row r="57" spans="1:11" ht="15.75" thickBot="1" x14ac:dyDescent="0.3">
      <c r="A57" s="216" t="s">
        <v>237</v>
      </c>
      <c r="B57" s="232" t="s">
        <v>311</v>
      </c>
      <c r="C57" s="182">
        <f>'[1]KV_9.4.sz.mell'!C57</f>
        <v>53364000</v>
      </c>
      <c r="D57" s="182">
        <f t="shared" ref="D57:J57" si="11">+D45+D51+D56</f>
        <v>0</v>
      </c>
      <c r="E57" s="182">
        <f t="shared" si="11"/>
        <v>0</v>
      </c>
      <c r="F57" s="182">
        <f t="shared" si="11"/>
        <v>0</v>
      </c>
      <c r="G57" s="182">
        <f t="shared" si="11"/>
        <v>0</v>
      </c>
      <c r="H57" s="182">
        <f t="shared" si="11"/>
        <v>0</v>
      </c>
      <c r="I57" s="182">
        <f t="shared" si="11"/>
        <v>0</v>
      </c>
      <c r="J57" s="182">
        <f t="shared" si="11"/>
        <v>0</v>
      </c>
      <c r="K57" s="183">
        <f>+K45+K51+K56</f>
        <v>53364000</v>
      </c>
    </row>
    <row r="58" spans="1:11" ht="15.75" thickBot="1" x14ac:dyDescent="0.3">
      <c r="A58" s="233"/>
      <c r="B58" s="234"/>
      <c r="C58" s="186">
        <f>'[1]KV_9.4.sz.mell'!C58</f>
        <v>0</v>
      </c>
      <c r="D58" s="186"/>
      <c r="E58" s="235"/>
      <c r="F58" s="235"/>
      <c r="G58" s="235"/>
      <c r="H58" s="235"/>
      <c r="I58" s="235"/>
      <c r="J58" s="235"/>
      <c r="K58" s="126">
        <f>K43-K57</f>
        <v>0</v>
      </c>
    </row>
    <row r="59" spans="1:11" ht="15.75" thickBot="1" x14ac:dyDescent="0.3">
      <c r="A59" s="236" t="s">
        <v>269</v>
      </c>
      <c r="B59" s="237"/>
      <c r="C59" s="187">
        <f>'[1]KV_9.4.sz.mell'!C59</f>
        <v>4</v>
      </c>
      <c r="D59" s="188"/>
      <c r="E59" s="238"/>
      <c r="F59" s="238"/>
      <c r="G59" s="238"/>
      <c r="H59" s="238"/>
      <c r="I59" s="238"/>
      <c r="J59" s="187">
        <f>D59+E59+F59+G59+H59+I59</f>
        <v>0</v>
      </c>
      <c r="K59" s="189">
        <f>C59+J59</f>
        <v>4</v>
      </c>
    </row>
    <row r="60" spans="1:11" ht="15.75" thickBot="1" x14ac:dyDescent="0.3">
      <c r="A60" s="236" t="s">
        <v>270</v>
      </c>
      <c r="B60" s="237"/>
      <c r="C60" s="187">
        <f>'[1]KV_9.4.sz.mell'!C60</f>
        <v>0</v>
      </c>
      <c r="D60" s="188"/>
      <c r="E60" s="238"/>
      <c r="F60" s="238"/>
      <c r="G60" s="238"/>
      <c r="H60" s="238"/>
      <c r="I60" s="238"/>
      <c r="J60" s="187">
        <f>D60+E60+F60+G60+H60+I60</f>
        <v>0</v>
      </c>
      <c r="K60" s="189">
        <f>C60+J60</f>
        <v>0</v>
      </c>
    </row>
  </sheetData>
  <mergeCells count="16">
    <mergeCell ref="A9:K9"/>
    <mergeCell ref="A44:K44"/>
    <mergeCell ref="G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Edina</dc:creator>
  <cp:lastModifiedBy>Edina</cp:lastModifiedBy>
  <dcterms:created xsi:type="dcterms:W3CDTF">2021-06-11T07:53:08Z</dcterms:created>
  <dcterms:modified xsi:type="dcterms:W3CDTF">2021-06-14T13:06:44Z</dcterms:modified>
</cp:coreProperties>
</file>