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8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B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6" i="1" s="1"/>
  <c r="G8" i="1"/>
  <c r="G7" i="1"/>
  <c r="G5" i="1"/>
  <c r="F5" i="1"/>
  <c r="E5" i="1"/>
  <c r="D5" i="1"/>
  <c r="G4" i="1"/>
  <c r="B1" i="1"/>
</calcChain>
</file>

<file path=xl/sharedStrings.xml><?xml version="1.0" encoding="utf-8"?>
<sst xmlns="http://schemas.openxmlformats.org/spreadsheetml/2006/main" count="35" uniqueCount="26">
  <si>
    <t>Felújítási kiadások előirányzata és teljesítése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</si>
  <si>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</si>
  <si>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</si>
  <si>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</si>
  <si>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</si>
  <si>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</si>
  <si>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</si>
  <si>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</si>
  <si>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</si>
  <si>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</si>
  <si>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</si>
  <si>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 xml:space="preserve">Vis maior pinceleszakadás </t>
  </si>
  <si>
    <t>2020.</t>
  </si>
  <si>
    <t xml:space="preserve">Makadám út </t>
  </si>
  <si>
    <t>Rákóczi Kúria bejárati ajtó gyártása beszerelése</t>
  </si>
  <si>
    <t>Kemence építés Török vendégház</t>
  </si>
  <si>
    <t>Piactér felújítása</t>
  </si>
  <si>
    <t>Rendőrség támfal felújítása</t>
  </si>
  <si>
    <t>Vízhálózat felújítása (Borsodvíz)</t>
  </si>
  <si>
    <t>Pékség előtti tér kialakítása</t>
  </si>
  <si>
    <t>Református temető kapu felújítása</t>
  </si>
  <si>
    <t>Szociális bérl. felújítása (Bajcsy Zs. Rákóczi u.)foly. maradó</t>
  </si>
  <si>
    <t>Mailloth kastály kertrekonstrukció</t>
  </si>
  <si>
    <t>2019.</t>
  </si>
  <si>
    <t>Önkormányzati vagyonnal való gazdálkodás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</si>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</sst>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G4" t="str">
            <v xml:space="preserve"> Forintban!</v>
          </cell>
        </row>
        <row r="5">
          <cell r="D5" t="str">
            <v>Felhasználás   2019. XII. 31-ig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="120" zoomScaleNormal="120" workbookViewId="0">
      <selection activeCell="A3" sqref="A3:G3"/>
    </sheetView>
  </sheetViews>
  <sheetFormatPr defaultRowHeight="12.75" x14ac:dyDescent="0.2"/>
  <cols>
    <col min="1" max="1" width="54.1640625" style="28" customWidth="1"/>
    <col min="2" max="2" width="15.6640625" style="3" customWidth="1"/>
    <col min="3" max="3" width="16.33203125" style="3" customWidth="1"/>
    <col min="4" max="5" width="18" style="3" customWidth="1"/>
    <col min="6" max="6" width="15.83203125" style="3" customWidth="1"/>
    <col min="7" max="7" width="18.83203125" style="3" customWidth="1"/>
    <col min="8" max="9" width="12.83203125" style="3" customWidth="1"/>
    <col min="10" max="10" width="13.83203125" style="3" customWidth="1"/>
    <col min="11" max="16384" width="9.33203125" style="3"/>
  </cols>
  <sheetData>
    <row r="1" spans="1:7" ht="15" x14ac:dyDescent="0.2">
      <c r="A1" s="1"/>
      <c r="B1" s="2" t="str">
        <f>CONCATENATE("8. melléklet ",[1]Z_ALAPADATOK!A7," ",[1]Z_ALAPADATOK!B7," ",[1]Z_ALAPADATOK!C7," ",[1]Z_ALAPADATOK!D7," ",[1]Z_ALAPADATOK!E7," ",[1]Z_ALAPADATOK!F7," ",[1]Z_ALAPADATOK!G7," ",[1]Z_ALAPADATOK!H7)</f>
        <v>8. melléklet a 8 / 2021. ( V.28. ) önkormányzati rendelethez</v>
      </c>
      <c r="C1" s="2"/>
      <c r="D1" s="2"/>
      <c r="E1" s="2"/>
      <c r="F1" s="2"/>
      <c r="G1" s="2"/>
    </row>
    <row r="2" spans="1:7" x14ac:dyDescent="0.2">
      <c r="A2" s="1"/>
      <c r="B2" s="4"/>
      <c r="C2" s="4"/>
      <c r="D2" s="4"/>
      <c r="E2" s="4"/>
      <c r="F2" s="4"/>
      <c r="G2" s="4"/>
    </row>
    <row r="3" spans="1:7" ht="24.75" customHeight="1" x14ac:dyDescent="0.2">
      <c r="A3" s="5" t="s">
        <v>0</v>
      </c>
      <c r="B3" s="5"/>
      <c r="C3" s="5"/>
      <c r="D3" s="5"/>
      <c r="E3" s="5"/>
      <c r="F3" s="5"/>
      <c r="G3" s="5"/>
    </row>
    <row r="4" spans="1:7" ht="23.25" customHeight="1" thickBot="1" x14ac:dyDescent="0.3">
      <c r="A4" s="1"/>
      <c r="B4" s="4"/>
      <c r="C4" s="4"/>
      <c r="D4" s="4"/>
      <c r="E4" s="4"/>
      <c r="F4" s="4"/>
      <c r="G4" s="6" t="str">
        <f>'[1]Z_7.sz.mell.'!G4</f>
        <v xml:space="preserve"> Forintban!</v>
      </c>
    </row>
    <row r="5" spans="1:7" s="10" customFormat="1" ht="48.75" customHeight="1" thickBot="1" x14ac:dyDescent="0.25">
      <c r="A5" s="7" t="s">
        <v>1</v>
      </c>
      <c r="B5" s="8" t="s">
        <v>2</v>
      </c>
      <c r="C5" s="8" t="s">
        <v>3</v>
      </c>
      <c r="D5" s="8" t="str">
        <f>+'[1]Z_7.sz.mell.'!D5</f>
        <v>Felhasználás   2019. XII. 31-ig</v>
      </c>
      <c r="E5" s="8" t="str">
        <f>+CONCATENATE(LEFT([1]Z_ÖSSZEFÜGGÉSEK!A6,4),". évi",CHAR(10),"módosított előirányzat")</f>
        <v>2020. évi
módosított előirányzat</v>
      </c>
      <c r="F5" s="8" t="str">
        <f>+CONCATENATE("Teljesítés",CHAR(10),LEFT([1]Z_ÖSSZEFÜGGÉSEK!A6,4),". I. 1-től XII. 31-ig")</f>
        <v>Teljesítés
2020. I. 1-től XII. 31-ig</v>
      </c>
      <c r="G5" s="9" t="str">
        <f>+CONCATENATE("Összes teljesítés",CHAR(10),LEFT([1]Z_ÖSSZEFÜGGÉSEK!A6,4),". XII. 31-ig")</f>
        <v>Összes teljesítés
2020. XII. 31-ig</v>
      </c>
    </row>
    <row r="6" spans="1:7" s="14" customFormat="1" ht="15.2" customHeight="1" thickBo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 t="s">
        <v>10</v>
      </c>
    </row>
    <row r="7" spans="1:7" ht="15.95" customHeight="1" x14ac:dyDescent="0.2">
      <c r="A7" s="15" t="s">
        <v>11</v>
      </c>
      <c r="B7" s="16">
        <v>19560457</v>
      </c>
      <c r="C7" s="17" t="s">
        <v>12</v>
      </c>
      <c r="D7" s="16"/>
      <c r="E7" s="16">
        <v>19560457</v>
      </c>
      <c r="F7" s="16">
        <v>19560457</v>
      </c>
      <c r="G7" s="18">
        <f>D7+F7</f>
        <v>19560457</v>
      </c>
    </row>
    <row r="8" spans="1:7" ht="15.95" customHeight="1" x14ac:dyDescent="0.2">
      <c r="A8" s="15" t="s">
        <v>13</v>
      </c>
      <c r="B8" s="16">
        <v>9985172</v>
      </c>
      <c r="C8" s="17" t="s">
        <v>12</v>
      </c>
      <c r="D8" s="16"/>
      <c r="E8" s="16">
        <v>9985172</v>
      </c>
      <c r="F8" s="16">
        <v>9985172</v>
      </c>
      <c r="G8" s="18">
        <f t="shared" ref="G8:G25" si="0">D8+F8</f>
        <v>9985172</v>
      </c>
    </row>
    <row r="9" spans="1:7" ht="15.95" customHeight="1" x14ac:dyDescent="0.2">
      <c r="A9" s="15" t="s">
        <v>14</v>
      </c>
      <c r="B9" s="16">
        <v>1021080</v>
      </c>
      <c r="C9" s="17" t="s">
        <v>12</v>
      </c>
      <c r="D9" s="16"/>
      <c r="E9" s="16">
        <v>1500000</v>
      </c>
      <c r="F9" s="16">
        <v>1021080</v>
      </c>
      <c r="G9" s="18">
        <f t="shared" si="0"/>
        <v>1021080</v>
      </c>
    </row>
    <row r="10" spans="1:7" ht="15.95" customHeight="1" x14ac:dyDescent="0.2">
      <c r="A10" s="15" t="s">
        <v>15</v>
      </c>
      <c r="B10" s="16">
        <v>1270000</v>
      </c>
      <c r="C10" s="17" t="s">
        <v>12</v>
      </c>
      <c r="D10" s="16"/>
      <c r="E10" s="16">
        <v>1670000</v>
      </c>
      <c r="F10" s="16">
        <v>1270000</v>
      </c>
      <c r="G10" s="18">
        <f t="shared" si="0"/>
        <v>1270000</v>
      </c>
    </row>
    <row r="11" spans="1:7" ht="15.95" customHeight="1" x14ac:dyDescent="0.2">
      <c r="A11" s="15" t="s">
        <v>16</v>
      </c>
      <c r="B11" s="16">
        <v>1143000</v>
      </c>
      <c r="C11" s="17" t="s">
        <v>12</v>
      </c>
      <c r="D11" s="16"/>
      <c r="E11" s="16">
        <v>1234963</v>
      </c>
      <c r="F11" s="16">
        <v>1143000</v>
      </c>
      <c r="G11" s="18">
        <f t="shared" si="0"/>
        <v>1143000</v>
      </c>
    </row>
    <row r="12" spans="1:7" ht="15.95" customHeight="1" x14ac:dyDescent="0.2">
      <c r="A12" s="15" t="s">
        <v>17</v>
      </c>
      <c r="B12" s="16">
        <v>381000</v>
      </c>
      <c r="C12" s="17" t="s">
        <v>12</v>
      </c>
      <c r="D12" s="16"/>
      <c r="E12" s="16">
        <v>381000</v>
      </c>
      <c r="F12" s="16">
        <v>381000</v>
      </c>
      <c r="G12" s="18">
        <f t="shared" si="0"/>
        <v>381000</v>
      </c>
    </row>
    <row r="13" spans="1:7" ht="15.95" customHeight="1" x14ac:dyDescent="0.2">
      <c r="A13" s="15" t="s">
        <v>18</v>
      </c>
      <c r="B13" s="16">
        <v>988219</v>
      </c>
      <c r="C13" s="17" t="s">
        <v>12</v>
      </c>
      <c r="D13" s="16"/>
      <c r="E13" s="16">
        <v>988219</v>
      </c>
      <c r="F13" s="16">
        <v>988219</v>
      </c>
      <c r="G13" s="18">
        <f t="shared" si="0"/>
        <v>988219</v>
      </c>
    </row>
    <row r="14" spans="1:7" ht="15.95" customHeight="1" x14ac:dyDescent="0.2">
      <c r="A14" s="15" t="s">
        <v>19</v>
      </c>
      <c r="B14" s="16">
        <v>2540000</v>
      </c>
      <c r="C14" s="17" t="s">
        <v>12</v>
      </c>
      <c r="D14" s="16"/>
      <c r="E14" s="16">
        <v>2540000</v>
      </c>
      <c r="F14" s="16">
        <v>2540000</v>
      </c>
      <c r="G14" s="18">
        <f t="shared" si="0"/>
        <v>2540000</v>
      </c>
    </row>
    <row r="15" spans="1:7" ht="15.95" customHeight="1" x14ac:dyDescent="0.2">
      <c r="A15" s="15" t="s">
        <v>20</v>
      </c>
      <c r="B15" s="16">
        <v>590000</v>
      </c>
      <c r="C15" s="17" t="s">
        <v>12</v>
      </c>
      <c r="D15" s="16"/>
      <c r="E15" s="16">
        <v>590000</v>
      </c>
      <c r="F15" s="16">
        <v>590000</v>
      </c>
      <c r="G15" s="18">
        <f t="shared" si="0"/>
        <v>590000</v>
      </c>
    </row>
    <row r="16" spans="1:7" ht="15.95" customHeight="1" x14ac:dyDescent="0.2">
      <c r="A16" s="15" t="s">
        <v>21</v>
      </c>
      <c r="B16" s="16">
        <v>1754490</v>
      </c>
      <c r="C16" s="17" t="s">
        <v>12</v>
      </c>
      <c r="D16" s="16"/>
      <c r="E16" s="16">
        <v>1754490</v>
      </c>
      <c r="F16" s="16">
        <v>1754490</v>
      </c>
      <c r="G16" s="18">
        <f t="shared" si="0"/>
        <v>1754490</v>
      </c>
    </row>
    <row r="17" spans="1:7" ht="15.95" customHeight="1" x14ac:dyDescent="0.2">
      <c r="A17" s="15" t="s">
        <v>22</v>
      </c>
      <c r="B17" s="16">
        <v>41289188</v>
      </c>
      <c r="C17" s="17" t="s">
        <v>23</v>
      </c>
      <c r="D17" s="16">
        <v>2000000</v>
      </c>
      <c r="E17" s="16">
        <v>41289188</v>
      </c>
      <c r="F17" s="16">
        <v>41289188</v>
      </c>
      <c r="G17" s="18">
        <f t="shared" si="0"/>
        <v>43289188</v>
      </c>
    </row>
    <row r="18" spans="1:7" ht="15.95" customHeight="1" x14ac:dyDescent="0.2">
      <c r="A18" s="15" t="s">
        <v>24</v>
      </c>
      <c r="B18" s="16"/>
      <c r="C18" s="17"/>
      <c r="D18" s="16"/>
      <c r="E18" s="16">
        <v>261847387</v>
      </c>
      <c r="F18" s="16"/>
      <c r="G18" s="18">
        <f t="shared" si="0"/>
        <v>0</v>
      </c>
    </row>
    <row r="19" spans="1:7" ht="15.95" customHeight="1" x14ac:dyDescent="0.2">
      <c r="A19" s="15"/>
      <c r="B19" s="16"/>
      <c r="C19" s="17"/>
      <c r="D19" s="16"/>
      <c r="E19" s="16"/>
      <c r="F19" s="16"/>
      <c r="G19" s="18">
        <f t="shared" si="0"/>
        <v>0</v>
      </c>
    </row>
    <row r="20" spans="1:7" ht="15.95" customHeight="1" x14ac:dyDescent="0.2">
      <c r="A20" s="15"/>
      <c r="B20" s="16"/>
      <c r="C20" s="17"/>
      <c r="D20" s="16"/>
      <c r="E20" s="16"/>
      <c r="F20" s="16"/>
      <c r="G20" s="18">
        <f t="shared" si="0"/>
        <v>0</v>
      </c>
    </row>
    <row r="21" spans="1:7" ht="15.95" customHeight="1" x14ac:dyDescent="0.2">
      <c r="A21" s="15"/>
      <c r="B21" s="16"/>
      <c r="C21" s="17"/>
      <c r="D21" s="16"/>
      <c r="E21" s="16"/>
      <c r="F21" s="16"/>
      <c r="G21" s="18">
        <f t="shared" si="0"/>
        <v>0</v>
      </c>
    </row>
    <row r="22" spans="1:7" ht="15.95" customHeight="1" x14ac:dyDescent="0.2">
      <c r="A22" s="15"/>
      <c r="B22" s="16"/>
      <c r="C22" s="17"/>
      <c r="D22" s="16"/>
      <c r="E22" s="16"/>
      <c r="F22" s="16"/>
      <c r="G22" s="18">
        <f t="shared" si="0"/>
        <v>0</v>
      </c>
    </row>
    <row r="23" spans="1:7" ht="15.95" customHeight="1" x14ac:dyDescent="0.2">
      <c r="A23" s="15"/>
      <c r="B23" s="16"/>
      <c r="C23" s="17"/>
      <c r="D23" s="16"/>
      <c r="E23" s="16"/>
      <c r="F23" s="16"/>
      <c r="G23" s="18">
        <f t="shared" si="0"/>
        <v>0</v>
      </c>
    </row>
    <row r="24" spans="1:7" ht="15.95" customHeight="1" x14ac:dyDescent="0.2">
      <c r="A24" s="15"/>
      <c r="B24" s="16"/>
      <c r="C24" s="17"/>
      <c r="D24" s="16"/>
      <c r="E24" s="16"/>
      <c r="F24" s="16"/>
      <c r="G24" s="18">
        <f t="shared" si="0"/>
        <v>0</v>
      </c>
    </row>
    <row r="25" spans="1:7" ht="15.95" customHeight="1" thickBot="1" x14ac:dyDescent="0.25">
      <c r="A25" s="19"/>
      <c r="B25" s="20"/>
      <c r="C25" s="21"/>
      <c r="D25" s="20"/>
      <c r="E25" s="20"/>
      <c r="F25" s="20"/>
      <c r="G25" s="22">
        <f t="shared" si="0"/>
        <v>0</v>
      </c>
    </row>
    <row r="26" spans="1:7" s="27" customFormat="1" ht="18" customHeight="1" thickBot="1" x14ac:dyDescent="0.25">
      <c r="A26" s="23" t="s">
        <v>25</v>
      </c>
      <c r="B26" s="24">
        <f>SUM(B7:B25)</f>
        <v>80522606</v>
      </c>
      <c r="C26" s="25"/>
      <c r="D26" s="24">
        <f>SUM(D7:D25)</f>
        <v>2000000</v>
      </c>
      <c r="E26" s="24">
        <f>SUM(E7:E25)</f>
        <v>343340876</v>
      </c>
      <c r="F26" s="24">
        <f>SUM(F7:F25)</f>
        <v>80522606</v>
      </c>
      <c r="G26" s="26">
        <f>SUM(G7:G25)</f>
        <v>82522606</v>
      </c>
    </row>
  </sheetData>
  <mergeCells count="2">
    <mergeCell ref="B1:G1"/>
    <mergeCell ref="A3:G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Z_8.sz.mell.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2021-05-28T11:32:16Z</dcterms:created>
  <dcterms:modified xsi:type="dcterms:W3CDTF">2021-05-28T11:32:25Z</dcterms:modified>
</cp:coreProperties>
</file>