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7.sz.mell" sheetId="1" r:id="rId1"/>
  </sheets>
  <externalReferences>
    <externalReference r:id="rId2"/>
  </externalReferences>
  <definedNames>
    <definedName name="_xlnm.Print_Titles" localSheetId="0">'Z_27.sz.mell'!$5:$9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E66" i="1"/>
  <c r="D66" i="1"/>
  <c r="C66" i="1"/>
  <c r="E62" i="1"/>
  <c r="D62" i="1"/>
  <c r="C62" i="1"/>
  <c r="E57" i="1"/>
  <c r="D57" i="1"/>
  <c r="C57" i="1"/>
  <c r="E48" i="1"/>
  <c r="D48" i="1"/>
  <c r="C48" i="1"/>
  <c r="E43" i="1"/>
  <c r="D43" i="1"/>
  <c r="C43" i="1"/>
  <c r="E38" i="1"/>
  <c r="E37" i="1" s="1"/>
  <c r="D38" i="1"/>
  <c r="C38" i="1"/>
  <c r="D37" i="1"/>
  <c r="C37" i="1"/>
  <c r="E32" i="1"/>
  <c r="D32" i="1"/>
  <c r="C32" i="1"/>
  <c r="E27" i="1"/>
  <c r="D27" i="1"/>
  <c r="C27" i="1"/>
  <c r="E22" i="1"/>
  <c r="D22" i="1"/>
  <c r="C22" i="1"/>
  <c r="E17" i="1"/>
  <c r="D17" i="1"/>
  <c r="D11" i="1" s="1"/>
  <c r="D54" i="1" s="1"/>
  <c r="D71" i="1" s="1"/>
  <c r="C17" i="1"/>
  <c r="E12" i="1"/>
  <c r="D12" i="1"/>
  <c r="C12" i="1"/>
  <c r="C11" i="1" s="1"/>
  <c r="C54" i="1" s="1"/>
  <c r="C71" i="1" s="1"/>
  <c r="E11" i="1"/>
  <c r="E54" i="1" s="1"/>
  <c r="E71" i="1" s="1"/>
  <c r="C5" i="1"/>
  <c r="A4" i="1"/>
  <c r="A1" i="1"/>
</calcChain>
</file>

<file path=xl/sharedStrings.xml><?xml version="1.0" encoding="utf-8"?>
<sst xmlns="http://schemas.openxmlformats.org/spreadsheetml/2006/main" count="137" uniqueCount="137">
  <si>
    <t>VAGYONKIMUTATÁS</t>
  </si>
  <si>
    <t>a könyvviteli mérlegben értékkel szerplő eszközökről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</si>
  <si>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</si>
  <si>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</si>
  <si>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</si>
  <si>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</si>
  <si>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</si>
  <si>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</si>
  <si>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</si>
  <si>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</si>
  <si>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</si>
  <si>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</si>
  <si>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</si>
  <si>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</si>
  <si>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</si>
  <si>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</si>
  <si>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</si>
  <si>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</si>
  <si>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</si>
  <si>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</si>
  <si>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</si>
  <si>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</si>
  <si>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</si>
  <si>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</si>
  <si>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</si>
  <si>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</si>
  <si>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</si>
  <si>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</si>
  <si>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</si>
  <si>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</si>
  <si>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</si>
  <si>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</si>
  <si>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</si>
  <si>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</si>
  <si>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</si>
  <si>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</si>
  <si>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</si>
  <si>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</si>
  <si>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</si>
  <si>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</si>
  <si>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</si>
  <si>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</si>
  <si>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</si>
  <si>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</si>
  <si>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</si>
  <si>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</si>
  <si>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</si>
  <si>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</si>
  <si>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</si>
  <si>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</si>
  <si>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</si>
  <si>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</si>
  <si>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</si>
  <si>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</si>
  <si>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</si>
  <si>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</si>
  <si>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</si>
  <si>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</si>
  <si>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</si>
  <si>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</si>
  <si>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</si>
  <si>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</si>
  <si>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</si>
  <si>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</si>
  <si>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</si>
  <si>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</si>
  <si>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</si>
  <si>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</si>
  <si>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</si>
  <si>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</si>
  <si>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</si>
  <si>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</si>
  <si>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</si>
  <si>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</si>
  <si>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</si>
  <si>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</si>
  <si>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</si>
  <si>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</si>
  <si>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</si>
  <si>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</si>
  <si>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</si>
  <si>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</si>
  <si>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</si>
  <si>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</si>
  <si>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</si>
  <si>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</si>
  <si>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</si>
  <si>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</si>
  <si>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</si>
  <si>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</si>
  <si>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</si>
  <si>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</si>
  <si>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</si>
  <si>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</si>
  <si>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</si>
  <si>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</si>
  <si>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</si>
  <si>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</si>
  <si>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</si>
  <si>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</si>
  <si>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</si>
  <si>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</si>
  <si>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</si>
  <si>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</si>
  <si>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</si>
  <si>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</si>
  <si>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</si>
  <si>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</si>
  <si>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</si>
  <si>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</si>
  <si>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</si>
  <si>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</si>
  <si>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</si>
  <si>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</si>
  <si>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</si>
  <si>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</si>
  <si>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</si>
  <si>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</si>
  <si>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</si>
  <si>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</si>
  <si>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</si>
  <si>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</si>
  <si>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</si>
  <si>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</si>
  <si>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</si>
  <si>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</si>
  <si>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</si>
  <si>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elszámolása, áfa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</si>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</sst>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__;\-#,###__"/>
  </numFmts>
  <fonts count="19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 applyFont="1" applyFill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5" fillId="0" borderId="0" xfId="1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Protection="1">
      <protection locked="0"/>
    </xf>
    <xf numFmtId="0" fontId="7" fillId="0" borderId="0" xfId="1" applyFont="1" applyFill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Fill="1" applyBorder="1" applyAlignment="1" applyProtection="1">
      <alignment horizontal="center" vertical="center" textRotation="90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10" fillId="0" borderId="6" xfId="2" applyFont="1" applyFill="1" applyBorder="1" applyAlignment="1" applyProtection="1">
      <alignment horizontal="center" vertical="center" textRotation="90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center" vertical="center" textRotation="90"/>
      <protection locked="0"/>
    </xf>
    <xf numFmtId="0" fontId="8" fillId="0" borderId="7" xfId="1" applyFont="1" applyFill="1" applyBorder="1" applyAlignment="1" applyProtection="1">
      <alignment horizontal="center" wrapText="1"/>
      <protection locked="0"/>
    </xf>
    <xf numFmtId="0" fontId="8" fillId="0" borderId="11" xfId="1" applyFont="1" applyFill="1" applyBorder="1" applyAlignment="1" applyProtection="1">
      <alignment horizont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vertical="center" wrapText="1"/>
    </xf>
    <xf numFmtId="164" fontId="13" fillId="0" borderId="3" xfId="2" applyNumberFormat="1" applyFont="1" applyFill="1" applyBorder="1" applyAlignment="1" applyProtection="1">
      <alignment horizontal="center" vertical="center"/>
    </xf>
    <xf numFmtId="165" fontId="14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12" fillId="0" borderId="17" xfId="1" applyFont="1" applyFill="1" applyBorder="1" applyAlignment="1" applyProtection="1">
      <alignment vertical="center" wrapText="1"/>
    </xf>
    <xf numFmtId="164" fontId="13" fillId="0" borderId="7" xfId="2" applyNumberFormat="1" applyFont="1" applyFill="1" applyBorder="1" applyAlignment="1" applyProtection="1">
      <alignment horizontal="center" vertical="center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0" fontId="15" fillId="0" borderId="17" xfId="1" applyFont="1" applyFill="1" applyBorder="1" applyAlignment="1" applyProtection="1">
      <alignment horizontal="left" vertical="center" wrapText="1" indent="1"/>
    </xf>
    <xf numFmtId="165" fontId="16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7" xfId="1" applyNumberFormat="1" applyFont="1" applyFill="1" applyBorder="1" applyAlignment="1" applyProtection="1">
      <alignment horizontal="right" vertical="center" wrapText="1"/>
    </xf>
    <xf numFmtId="165" fontId="17" fillId="0" borderId="11" xfId="1" applyNumberFormat="1" applyFont="1" applyFill="1" applyBorder="1" applyAlignment="1" applyProtection="1">
      <alignment horizontal="right" vertical="center" wrapText="1"/>
    </xf>
    <xf numFmtId="0" fontId="12" fillId="0" borderId="12" xfId="1" applyFont="1" applyFill="1" applyBorder="1" applyAlignment="1" applyProtection="1">
      <alignment vertical="center" wrapText="1"/>
    </xf>
    <xf numFmtId="164" fontId="13" fillId="0" borderId="13" xfId="2" applyNumberFormat="1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Alignment="1" applyProtection="1">
      <alignment horizontal="right" vertical="center" wrapText="1"/>
    </xf>
    <xf numFmtId="165" fontId="14" fillId="0" borderId="14" xfId="1" applyNumberFormat="1" applyFont="1" applyFill="1" applyBorder="1" applyAlignment="1" applyProtection="1">
      <alignment horizontal="right" vertical="center" wrapText="1"/>
    </xf>
    <xf numFmtId="0" fontId="18" fillId="0" borderId="0" xfId="1" applyFont="1" applyFill="1" applyProtection="1"/>
    <xf numFmtId="0" fontId="7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6">
          <cell r="E6" t="str">
            <v xml:space="preserve"> Forintban!</v>
          </cell>
        </row>
      </sheetData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abSelected="1" zoomScale="120" zoomScaleNormal="120" zoomScaleSheetLayoutView="120" workbookViewId="0">
      <selection activeCell="A3" sqref="A3:E3"/>
    </sheetView>
  </sheetViews>
  <sheetFormatPr defaultColWidth="12" defaultRowHeight="15.75" x14ac:dyDescent="0.25"/>
  <cols>
    <col min="1" max="1" width="67.1640625" style="3" customWidth="1"/>
    <col min="2" max="2" width="6.1640625" style="48" customWidth="1"/>
    <col min="3" max="4" width="12.1640625" style="3" customWidth="1"/>
    <col min="5" max="5" width="12.1640625" style="53" customWidth="1"/>
    <col min="6" max="16384" width="12" style="3"/>
  </cols>
  <sheetData>
    <row r="1" spans="1:5" x14ac:dyDescent="0.25">
      <c r="A1" s="1" t="str">
        <f>CONCATENATE("27. melléklet ",[1]Z_ALAPADATOK!A7," ",[1]Z_ALAPADATOK!B7," ",[1]Z_ALAPADATOK!C7," ",[1]Z_ALAPADATOK!D7," ",[1]Z_ALAPADATOK!E7," ",[1]Z_ALAPADATOK!F7," ",[1]Z_ALAPADATOK!G7," ",[1]Z_ALAPADATOK!H7)</f>
        <v>27. melléklet a 8 / 2021. ( V.28. ) önkormányzati rendelethez</v>
      </c>
      <c r="B1" s="2"/>
      <c r="C1" s="2"/>
      <c r="D1" s="2"/>
      <c r="E1" s="2"/>
    </row>
    <row r="2" spans="1:5" x14ac:dyDescent="0.25">
      <c r="A2" s="4" t="s">
        <v>0</v>
      </c>
      <c r="B2" s="5"/>
      <c r="C2" s="5"/>
      <c r="D2" s="5"/>
      <c r="E2" s="5"/>
    </row>
    <row r="3" spans="1:5" ht="16.5" customHeight="1" x14ac:dyDescent="0.25">
      <c r="A3" s="4" t="s">
        <v>1</v>
      </c>
      <c r="B3" s="5"/>
      <c r="C3" s="5"/>
      <c r="D3" s="5"/>
      <c r="E3" s="5"/>
    </row>
    <row r="4" spans="1:5" ht="16.5" customHeight="1" x14ac:dyDescent="0.25">
      <c r="A4" s="6" t="str">
        <f>CONCATENATE([1]Z_ALAPADATOK!B1,". év")</f>
        <v>2020. év</v>
      </c>
      <c r="B4" s="7"/>
      <c r="C4" s="7"/>
      <c r="D4" s="7"/>
      <c r="E4" s="7"/>
    </row>
    <row r="5" spans="1:5" ht="16.5" customHeight="1" thickBot="1" x14ac:dyDescent="0.3">
      <c r="A5" s="8"/>
      <c r="B5" s="9"/>
      <c r="C5" s="10" t="str">
        <f>'[1]Z_26.sz.mell'!E6</f>
        <v xml:space="preserve"> Forintban!</v>
      </c>
      <c r="D5" s="10"/>
      <c r="E5" s="10"/>
    </row>
    <row r="6" spans="1:5" ht="15.75" customHeight="1" x14ac:dyDescent="0.25">
      <c r="A6" s="11" t="s">
        <v>2</v>
      </c>
      <c r="B6" s="12" t="s">
        <v>3</v>
      </c>
      <c r="C6" s="13" t="s">
        <v>4</v>
      </c>
      <c r="D6" s="13" t="s">
        <v>5</v>
      </c>
      <c r="E6" s="14" t="s">
        <v>6</v>
      </c>
    </row>
    <row r="7" spans="1:5" ht="11.25" customHeight="1" x14ac:dyDescent="0.25">
      <c r="A7" s="15"/>
      <c r="B7" s="16"/>
      <c r="C7" s="17"/>
      <c r="D7" s="17"/>
      <c r="E7" s="18"/>
    </row>
    <row r="8" spans="1:5" x14ac:dyDescent="0.25">
      <c r="A8" s="19"/>
      <c r="B8" s="20"/>
      <c r="C8" s="21" t="s">
        <v>7</v>
      </c>
      <c r="D8" s="21"/>
      <c r="E8" s="22"/>
    </row>
    <row r="9" spans="1:5" s="26" customFormat="1" ht="16.5" thickBot="1" x14ac:dyDescent="0.25">
      <c r="A9" s="23" t="s">
        <v>8</v>
      </c>
      <c r="B9" s="24" t="s">
        <v>9</v>
      </c>
      <c r="C9" s="24" t="s">
        <v>10</v>
      </c>
      <c r="D9" s="24" t="s">
        <v>11</v>
      </c>
      <c r="E9" s="25" t="s">
        <v>12</v>
      </c>
    </row>
    <row r="10" spans="1:5" s="31" customFormat="1" x14ac:dyDescent="0.2">
      <c r="A10" s="27" t="s">
        <v>13</v>
      </c>
      <c r="B10" s="28" t="s">
        <v>14</v>
      </c>
      <c r="C10" s="29">
        <v>787402</v>
      </c>
      <c r="D10" s="29">
        <v>7870</v>
      </c>
      <c r="E10" s="30"/>
    </row>
    <row r="11" spans="1:5" s="31" customFormat="1" x14ac:dyDescent="0.2">
      <c r="A11" s="32" t="s">
        <v>15</v>
      </c>
      <c r="B11" s="33" t="s">
        <v>16</v>
      </c>
      <c r="C11" s="34">
        <f>+C12+C17+C22+C27+C32</f>
        <v>3901190274</v>
      </c>
      <c r="D11" s="34">
        <f>+D12+D17+D22+D27+D32</f>
        <v>3001954882</v>
      </c>
      <c r="E11" s="35">
        <f>+E12+E17+E22+E27+E32</f>
        <v>0</v>
      </c>
    </row>
    <row r="12" spans="1:5" s="31" customFormat="1" x14ac:dyDescent="0.2">
      <c r="A12" s="32" t="s">
        <v>17</v>
      </c>
      <c r="B12" s="33" t="s">
        <v>18</v>
      </c>
      <c r="C12" s="34">
        <f>+C13+C14+C15+C16</f>
        <v>3826662793</v>
      </c>
      <c r="D12" s="34">
        <f>+D13+D14+D15+D16</f>
        <v>2970007459</v>
      </c>
      <c r="E12" s="35">
        <f>+E13+E14+E15+E16</f>
        <v>0</v>
      </c>
    </row>
    <row r="13" spans="1:5" s="31" customFormat="1" x14ac:dyDescent="0.2">
      <c r="A13" s="36" t="s">
        <v>19</v>
      </c>
      <c r="B13" s="33" t="s">
        <v>20</v>
      </c>
      <c r="C13" s="37">
        <v>662000</v>
      </c>
      <c r="D13" s="37">
        <v>662000</v>
      </c>
      <c r="E13" s="38"/>
    </row>
    <row r="14" spans="1:5" s="31" customFormat="1" ht="26.45" customHeight="1" x14ac:dyDescent="0.2">
      <c r="A14" s="36" t="s">
        <v>21</v>
      </c>
      <c r="B14" s="33" t="s">
        <v>22</v>
      </c>
      <c r="C14" s="39">
        <v>901753727</v>
      </c>
      <c r="D14" s="39">
        <v>571530722</v>
      </c>
      <c r="E14" s="40"/>
    </row>
    <row r="15" spans="1:5" s="31" customFormat="1" x14ac:dyDescent="0.2">
      <c r="A15" s="36" t="s">
        <v>23</v>
      </c>
      <c r="B15" s="33" t="s">
        <v>24</v>
      </c>
      <c r="C15" s="39">
        <v>2018046026</v>
      </c>
      <c r="D15" s="39">
        <v>1671284602</v>
      </c>
      <c r="E15" s="40"/>
    </row>
    <row r="16" spans="1:5" s="31" customFormat="1" x14ac:dyDescent="0.2">
      <c r="A16" s="36" t="s">
        <v>25</v>
      </c>
      <c r="B16" s="33" t="s">
        <v>26</v>
      </c>
      <c r="C16" s="39">
        <v>906201040</v>
      </c>
      <c r="D16" s="39">
        <v>726530135</v>
      </c>
      <c r="E16" s="40"/>
    </row>
    <row r="17" spans="1:5" s="31" customFormat="1" x14ac:dyDescent="0.2">
      <c r="A17" s="32" t="s">
        <v>27</v>
      </c>
      <c r="B17" s="33" t="s">
        <v>28</v>
      </c>
      <c r="C17" s="41">
        <f>+C18+C19+C20+C21</f>
        <v>72436723</v>
      </c>
      <c r="D17" s="41">
        <f>+D18+D19+D20+D21</f>
        <v>29856665</v>
      </c>
      <c r="E17" s="42">
        <f>+E18+E19+E20+E21</f>
        <v>0</v>
      </c>
    </row>
    <row r="18" spans="1:5" s="31" customFormat="1" x14ac:dyDescent="0.2">
      <c r="A18" s="36" t="s">
        <v>29</v>
      </c>
      <c r="B18" s="33" t="s">
        <v>30</v>
      </c>
      <c r="C18" s="39"/>
      <c r="D18" s="39"/>
      <c r="E18" s="40"/>
    </row>
    <row r="19" spans="1:5" s="31" customFormat="1" ht="22.5" x14ac:dyDescent="0.2">
      <c r="A19" s="36" t="s">
        <v>31</v>
      </c>
      <c r="B19" s="33" t="s">
        <v>32</v>
      </c>
      <c r="C19" s="39"/>
      <c r="D19" s="39"/>
      <c r="E19" s="40"/>
    </row>
    <row r="20" spans="1:5" s="31" customFormat="1" x14ac:dyDescent="0.2">
      <c r="A20" s="36" t="s">
        <v>33</v>
      </c>
      <c r="B20" s="33" t="s">
        <v>34</v>
      </c>
      <c r="C20" s="39">
        <v>500000</v>
      </c>
      <c r="D20" s="39">
        <v>282500</v>
      </c>
      <c r="E20" s="40"/>
    </row>
    <row r="21" spans="1:5" s="31" customFormat="1" x14ac:dyDescent="0.2">
      <c r="A21" s="36" t="s">
        <v>35</v>
      </c>
      <c r="B21" s="33" t="s">
        <v>36</v>
      </c>
      <c r="C21" s="39">
        <v>71936723</v>
      </c>
      <c r="D21" s="39">
        <v>29574165</v>
      </c>
      <c r="E21" s="40"/>
    </row>
    <row r="22" spans="1:5" s="31" customFormat="1" x14ac:dyDescent="0.2">
      <c r="A22" s="32" t="s">
        <v>37</v>
      </c>
      <c r="B22" s="33" t="s">
        <v>38</v>
      </c>
      <c r="C22" s="41">
        <f>+C23+C24+C25+C26</f>
        <v>0</v>
      </c>
      <c r="D22" s="41">
        <f>+D23+D24+D25+D26</f>
        <v>0</v>
      </c>
      <c r="E22" s="42">
        <f>+E23+E24+E25+E26</f>
        <v>0</v>
      </c>
    </row>
    <row r="23" spans="1:5" s="31" customFormat="1" x14ac:dyDescent="0.2">
      <c r="A23" s="36" t="s">
        <v>39</v>
      </c>
      <c r="B23" s="33" t="s">
        <v>40</v>
      </c>
      <c r="C23" s="39"/>
      <c r="D23" s="39"/>
      <c r="E23" s="40"/>
    </row>
    <row r="24" spans="1:5" s="31" customFormat="1" x14ac:dyDescent="0.2">
      <c r="A24" s="36" t="s">
        <v>41</v>
      </c>
      <c r="B24" s="33" t="s">
        <v>42</v>
      </c>
      <c r="C24" s="39"/>
      <c r="D24" s="39"/>
      <c r="E24" s="40"/>
    </row>
    <row r="25" spans="1:5" s="31" customFormat="1" x14ac:dyDescent="0.2">
      <c r="A25" s="36" t="s">
        <v>43</v>
      </c>
      <c r="B25" s="33" t="s">
        <v>44</v>
      </c>
      <c r="C25" s="39"/>
      <c r="D25" s="39"/>
      <c r="E25" s="40"/>
    </row>
    <row r="26" spans="1:5" s="31" customFormat="1" x14ac:dyDescent="0.2">
      <c r="A26" s="36" t="s">
        <v>45</v>
      </c>
      <c r="B26" s="33" t="s">
        <v>46</v>
      </c>
      <c r="C26" s="39"/>
      <c r="D26" s="39"/>
      <c r="E26" s="40"/>
    </row>
    <row r="27" spans="1:5" s="31" customFormat="1" x14ac:dyDescent="0.2">
      <c r="A27" s="32" t="s">
        <v>47</v>
      </c>
      <c r="B27" s="33" t="s">
        <v>48</v>
      </c>
      <c r="C27" s="41">
        <f>+C28+C29+C30+C31</f>
        <v>2090758</v>
      </c>
      <c r="D27" s="41">
        <f>+D28+D29+D30+D31</f>
        <v>2090758</v>
      </c>
      <c r="E27" s="42">
        <f>+E28+E29+E30+E31</f>
        <v>0</v>
      </c>
    </row>
    <row r="28" spans="1:5" s="31" customFormat="1" x14ac:dyDescent="0.2">
      <c r="A28" s="36" t="s">
        <v>49</v>
      </c>
      <c r="B28" s="33" t="s">
        <v>50</v>
      </c>
      <c r="C28" s="39"/>
      <c r="D28" s="39"/>
      <c r="E28" s="40"/>
    </row>
    <row r="29" spans="1:5" s="31" customFormat="1" x14ac:dyDescent="0.2">
      <c r="A29" s="36" t="s">
        <v>51</v>
      </c>
      <c r="B29" s="33" t="s">
        <v>52</v>
      </c>
      <c r="C29" s="39"/>
      <c r="D29" s="39"/>
      <c r="E29" s="40"/>
    </row>
    <row r="30" spans="1:5" s="31" customFormat="1" x14ac:dyDescent="0.2">
      <c r="A30" s="36" t="s">
        <v>53</v>
      </c>
      <c r="B30" s="33" t="s">
        <v>54</v>
      </c>
      <c r="C30" s="39"/>
      <c r="D30" s="39"/>
      <c r="E30" s="40"/>
    </row>
    <row r="31" spans="1:5" s="31" customFormat="1" x14ac:dyDescent="0.2">
      <c r="A31" s="36" t="s">
        <v>55</v>
      </c>
      <c r="B31" s="33" t="s">
        <v>56</v>
      </c>
      <c r="C31" s="39">
        <v>2090758</v>
      </c>
      <c r="D31" s="39">
        <v>2090758</v>
      </c>
      <c r="E31" s="40"/>
    </row>
    <row r="32" spans="1:5" s="31" customFormat="1" x14ac:dyDescent="0.2">
      <c r="A32" s="32" t="s">
        <v>57</v>
      </c>
      <c r="B32" s="33" t="s">
        <v>58</v>
      </c>
      <c r="C32" s="41">
        <f>+C33+C34+C35+C36</f>
        <v>0</v>
      </c>
      <c r="D32" s="41">
        <f>+D33+D34+D35+D36</f>
        <v>0</v>
      </c>
      <c r="E32" s="42">
        <f>+E33+E34+E35+E36</f>
        <v>0</v>
      </c>
    </row>
    <row r="33" spans="1:5" s="31" customFormat="1" x14ac:dyDescent="0.2">
      <c r="A33" s="36" t="s">
        <v>59</v>
      </c>
      <c r="B33" s="33" t="s">
        <v>60</v>
      </c>
      <c r="C33" s="39"/>
      <c r="D33" s="39"/>
      <c r="E33" s="40"/>
    </row>
    <row r="34" spans="1:5" s="31" customFormat="1" ht="22.5" x14ac:dyDescent="0.2">
      <c r="A34" s="36" t="s">
        <v>61</v>
      </c>
      <c r="B34" s="33" t="s">
        <v>62</v>
      </c>
      <c r="C34" s="39"/>
      <c r="D34" s="39"/>
      <c r="E34" s="40"/>
    </row>
    <row r="35" spans="1:5" s="31" customFormat="1" x14ac:dyDescent="0.2">
      <c r="A35" s="36" t="s">
        <v>63</v>
      </c>
      <c r="B35" s="33" t="s">
        <v>64</v>
      </c>
      <c r="C35" s="39"/>
      <c r="D35" s="39"/>
      <c r="E35" s="40"/>
    </row>
    <row r="36" spans="1:5" s="31" customFormat="1" x14ac:dyDescent="0.2">
      <c r="A36" s="36" t="s">
        <v>65</v>
      </c>
      <c r="B36" s="33" t="s">
        <v>66</v>
      </c>
      <c r="C36" s="39"/>
      <c r="D36" s="39"/>
      <c r="E36" s="40"/>
    </row>
    <row r="37" spans="1:5" s="31" customFormat="1" x14ac:dyDescent="0.2">
      <c r="A37" s="32" t="s">
        <v>67</v>
      </c>
      <c r="B37" s="33" t="s">
        <v>68</v>
      </c>
      <c r="C37" s="41">
        <f>+C38+C43+C48</f>
        <v>12540000</v>
      </c>
      <c r="D37" s="41">
        <f>+D38+D43+D48</f>
        <v>12540000</v>
      </c>
      <c r="E37" s="42">
        <f>+E38+E43+E48</f>
        <v>0</v>
      </c>
    </row>
    <row r="38" spans="1:5" s="31" customFormat="1" x14ac:dyDescent="0.2">
      <c r="A38" s="32" t="s">
        <v>69</v>
      </c>
      <c r="B38" s="33" t="s">
        <v>70</v>
      </c>
      <c r="C38" s="41">
        <f>+C39+C40+C41+C42</f>
        <v>12540000</v>
      </c>
      <c r="D38" s="41">
        <f>+D39+D40+D41+D42</f>
        <v>12540000</v>
      </c>
      <c r="E38" s="42">
        <f>+E39+E40+E41+E42</f>
        <v>0</v>
      </c>
    </row>
    <row r="39" spans="1:5" s="31" customFormat="1" x14ac:dyDescent="0.2">
      <c r="A39" s="36" t="s">
        <v>71</v>
      </c>
      <c r="B39" s="33" t="s">
        <v>72</v>
      </c>
      <c r="C39" s="39"/>
      <c r="D39" s="39"/>
      <c r="E39" s="40"/>
    </row>
    <row r="40" spans="1:5" s="31" customFormat="1" x14ac:dyDescent="0.2">
      <c r="A40" s="36" t="s">
        <v>73</v>
      </c>
      <c r="B40" s="33" t="s">
        <v>74</v>
      </c>
      <c r="C40" s="39"/>
      <c r="D40" s="39"/>
      <c r="E40" s="40"/>
    </row>
    <row r="41" spans="1:5" s="31" customFormat="1" x14ac:dyDescent="0.2">
      <c r="A41" s="36" t="s">
        <v>75</v>
      </c>
      <c r="B41" s="33" t="s">
        <v>76</v>
      </c>
      <c r="C41" s="39"/>
      <c r="D41" s="39"/>
      <c r="E41" s="40"/>
    </row>
    <row r="42" spans="1:5" s="31" customFormat="1" x14ac:dyDescent="0.2">
      <c r="A42" s="36" t="s">
        <v>77</v>
      </c>
      <c r="B42" s="33" t="s">
        <v>78</v>
      </c>
      <c r="C42" s="39">
        <v>12540000</v>
      </c>
      <c r="D42" s="39">
        <v>12540000</v>
      </c>
      <c r="E42" s="40"/>
    </row>
    <row r="43" spans="1:5" s="31" customFormat="1" x14ac:dyDescent="0.2">
      <c r="A43" s="32" t="s">
        <v>79</v>
      </c>
      <c r="B43" s="33" t="s">
        <v>80</v>
      </c>
      <c r="C43" s="41">
        <f>+C44+C45+C46+C47</f>
        <v>0</v>
      </c>
      <c r="D43" s="41">
        <f>+D44+D45+D46+D47</f>
        <v>0</v>
      </c>
      <c r="E43" s="42">
        <f>+E44+E45+E46+E47</f>
        <v>0</v>
      </c>
    </row>
    <row r="44" spans="1:5" s="31" customFormat="1" x14ac:dyDescent="0.2">
      <c r="A44" s="36" t="s">
        <v>81</v>
      </c>
      <c r="B44" s="33" t="s">
        <v>82</v>
      </c>
      <c r="C44" s="39"/>
      <c r="D44" s="39"/>
      <c r="E44" s="40"/>
    </row>
    <row r="45" spans="1:5" s="31" customFormat="1" ht="22.5" x14ac:dyDescent="0.2">
      <c r="A45" s="36" t="s">
        <v>83</v>
      </c>
      <c r="B45" s="33" t="s">
        <v>84</v>
      </c>
      <c r="C45" s="39"/>
      <c r="D45" s="39"/>
      <c r="E45" s="40"/>
    </row>
    <row r="46" spans="1:5" s="31" customFormat="1" x14ac:dyDescent="0.2">
      <c r="A46" s="36" t="s">
        <v>85</v>
      </c>
      <c r="B46" s="33" t="s">
        <v>86</v>
      </c>
      <c r="C46" s="39"/>
      <c r="D46" s="39"/>
      <c r="E46" s="40"/>
    </row>
    <row r="47" spans="1:5" s="31" customFormat="1" x14ac:dyDescent="0.2">
      <c r="A47" s="36" t="s">
        <v>87</v>
      </c>
      <c r="B47" s="33" t="s">
        <v>88</v>
      </c>
      <c r="C47" s="39"/>
      <c r="D47" s="39"/>
      <c r="E47" s="40"/>
    </row>
    <row r="48" spans="1:5" s="31" customFormat="1" x14ac:dyDescent="0.2">
      <c r="A48" s="32" t="s">
        <v>89</v>
      </c>
      <c r="B48" s="33" t="s">
        <v>90</v>
      </c>
      <c r="C48" s="41">
        <f>+C49+C50+C51+C52</f>
        <v>0</v>
      </c>
      <c r="D48" s="41">
        <f>+D49+D50+D51+D52</f>
        <v>0</v>
      </c>
      <c r="E48" s="42">
        <f>+E49+E50+E51+E52</f>
        <v>0</v>
      </c>
    </row>
    <row r="49" spans="1:5" s="31" customFormat="1" x14ac:dyDescent="0.2">
      <c r="A49" s="36" t="s">
        <v>91</v>
      </c>
      <c r="B49" s="33" t="s">
        <v>92</v>
      </c>
      <c r="C49" s="39"/>
      <c r="D49" s="39"/>
      <c r="E49" s="40"/>
    </row>
    <row r="50" spans="1:5" s="31" customFormat="1" ht="22.5" x14ac:dyDescent="0.2">
      <c r="A50" s="36" t="s">
        <v>93</v>
      </c>
      <c r="B50" s="33" t="s">
        <v>94</v>
      </c>
      <c r="C50" s="39"/>
      <c r="D50" s="39"/>
      <c r="E50" s="40"/>
    </row>
    <row r="51" spans="1:5" s="31" customFormat="1" x14ac:dyDescent="0.2">
      <c r="A51" s="36" t="s">
        <v>95</v>
      </c>
      <c r="B51" s="33" t="s">
        <v>96</v>
      </c>
      <c r="C51" s="39"/>
      <c r="D51" s="39"/>
      <c r="E51" s="40"/>
    </row>
    <row r="52" spans="1:5" s="31" customFormat="1" x14ac:dyDescent="0.2">
      <c r="A52" s="36" t="s">
        <v>97</v>
      </c>
      <c r="B52" s="33" t="s">
        <v>98</v>
      </c>
      <c r="C52" s="39"/>
      <c r="D52" s="39"/>
      <c r="E52" s="40"/>
    </row>
    <row r="53" spans="1:5" s="31" customFormat="1" x14ac:dyDescent="0.2">
      <c r="A53" s="32" t="s">
        <v>99</v>
      </c>
      <c r="B53" s="33" t="s">
        <v>100</v>
      </c>
      <c r="C53" s="39">
        <v>1219375476</v>
      </c>
      <c r="D53" s="39">
        <v>734674380</v>
      </c>
      <c r="E53" s="40"/>
    </row>
    <row r="54" spans="1:5" s="31" customFormat="1" ht="21" x14ac:dyDescent="0.2">
      <c r="A54" s="32" t="s">
        <v>101</v>
      </c>
      <c r="B54" s="33" t="s">
        <v>102</v>
      </c>
      <c r="C54" s="41">
        <f>+C10+C11+C37+C53</f>
        <v>5133893152</v>
      </c>
      <c r="D54" s="41">
        <f>+D10+D11+D37+D53</f>
        <v>3749177132</v>
      </c>
      <c r="E54" s="42">
        <f>+E10+E11+E37+E53</f>
        <v>0</v>
      </c>
    </row>
    <row r="55" spans="1:5" s="31" customFormat="1" x14ac:dyDescent="0.2">
      <c r="A55" s="32" t="s">
        <v>103</v>
      </c>
      <c r="B55" s="33" t="s">
        <v>104</v>
      </c>
      <c r="C55" s="39">
        <v>4696400</v>
      </c>
      <c r="D55" s="39">
        <v>4696400</v>
      </c>
      <c r="E55" s="40"/>
    </row>
    <row r="56" spans="1:5" s="31" customFormat="1" x14ac:dyDescent="0.2">
      <c r="A56" s="32" t="s">
        <v>105</v>
      </c>
      <c r="B56" s="33" t="s">
        <v>106</v>
      </c>
      <c r="C56" s="39"/>
      <c r="D56" s="39"/>
      <c r="E56" s="40"/>
    </row>
    <row r="57" spans="1:5" s="31" customFormat="1" x14ac:dyDescent="0.2">
      <c r="A57" s="32" t="s">
        <v>107</v>
      </c>
      <c r="B57" s="33" t="s">
        <v>108</v>
      </c>
      <c r="C57" s="41">
        <f>+C55+C56</f>
        <v>4696400</v>
      </c>
      <c r="D57" s="41">
        <f>+D55+D56</f>
        <v>4696400</v>
      </c>
      <c r="E57" s="42">
        <f>+E55+E56</f>
        <v>0</v>
      </c>
    </row>
    <row r="58" spans="1:5" s="31" customFormat="1" x14ac:dyDescent="0.2">
      <c r="A58" s="32" t="s">
        <v>109</v>
      </c>
      <c r="B58" s="33" t="s">
        <v>110</v>
      </c>
      <c r="C58" s="39"/>
      <c r="D58" s="39"/>
      <c r="E58" s="40"/>
    </row>
    <row r="59" spans="1:5" s="31" customFormat="1" x14ac:dyDescent="0.2">
      <c r="A59" s="32" t="s">
        <v>111</v>
      </c>
      <c r="B59" s="33" t="s">
        <v>112</v>
      </c>
      <c r="C59" s="39">
        <v>638195</v>
      </c>
      <c r="D59" s="39">
        <v>638195</v>
      </c>
      <c r="E59" s="40"/>
    </row>
    <row r="60" spans="1:5" s="31" customFormat="1" x14ac:dyDescent="0.2">
      <c r="A60" s="32" t="s">
        <v>113</v>
      </c>
      <c r="B60" s="33" t="s">
        <v>114</v>
      </c>
      <c r="C60" s="39">
        <v>301236767</v>
      </c>
      <c r="D60" s="39">
        <v>301236767</v>
      </c>
      <c r="E60" s="40"/>
    </row>
    <row r="61" spans="1:5" s="31" customFormat="1" x14ac:dyDescent="0.2">
      <c r="A61" s="32" t="s">
        <v>115</v>
      </c>
      <c r="B61" s="33" t="s">
        <v>116</v>
      </c>
      <c r="C61" s="39"/>
      <c r="D61" s="39"/>
      <c r="E61" s="40"/>
    </row>
    <row r="62" spans="1:5" s="31" customFormat="1" x14ac:dyDescent="0.2">
      <c r="A62" s="32" t="s">
        <v>117</v>
      </c>
      <c r="B62" s="33" t="s">
        <v>118</v>
      </c>
      <c r="C62" s="41">
        <f>+C58+C59+C60+C61</f>
        <v>301874962</v>
      </c>
      <c r="D62" s="41">
        <f>+D58+D59+D60+D61</f>
        <v>301874962</v>
      </c>
      <c r="E62" s="42">
        <f>+E58+E59+E60+E61</f>
        <v>0</v>
      </c>
    </row>
    <row r="63" spans="1:5" s="31" customFormat="1" x14ac:dyDescent="0.2">
      <c r="A63" s="32" t="s">
        <v>119</v>
      </c>
      <c r="B63" s="33" t="s">
        <v>120</v>
      </c>
      <c r="C63" s="39">
        <v>20630061</v>
      </c>
      <c r="D63" s="39">
        <v>18370366</v>
      </c>
      <c r="E63" s="40"/>
    </row>
    <row r="64" spans="1:5" s="31" customFormat="1" x14ac:dyDescent="0.2">
      <c r="A64" s="32" t="s">
        <v>121</v>
      </c>
      <c r="B64" s="33" t="s">
        <v>122</v>
      </c>
      <c r="C64" s="39">
        <v>53223323</v>
      </c>
      <c r="D64" s="39">
        <v>53223323</v>
      </c>
      <c r="E64" s="40"/>
    </row>
    <row r="65" spans="1:5" s="31" customFormat="1" x14ac:dyDescent="0.2">
      <c r="A65" s="32" t="s">
        <v>123</v>
      </c>
      <c r="B65" s="33" t="s">
        <v>124</v>
      </c>
      <c r="C65" s="39">
        <v>4023792</v>
      </c>
      <c r="D65" s="39">
        <v>4023792</v>
      </c>
      <c r="E65" s="40"/>
    </row>
    <row r="66" spans="1:5" s="31" customFormat="1" x14ac:dyDescent="0.2">
      <c r="A66" s="32" t="s">
        <v>125</v>
      </c>
      <c r="B66" s="33" t="s">
        <v>126</v>
      </c>
      <c r="C66" s="41">
        <f>+C63+C64+C65</f>
        <v>77877176</v>
      </c>
      <c r="D66" s="41">
        <f>+D63+D64+D65</f>
        <v>75617481</v>
      </c>
      <c r="E66" s="42">
        <f>+E63+E64+E65</f>
        <v>0</v>
      </c>
    </row>
    <row r="67" spans="1:5" s="31" customFormat="1" x14ac:dyDescent="0.2">
      <c r="A67" s="32" t="s">
        <v>127</v>
      </c>
      <c r="B67" s="33" t="s">
        <v>128</v>
      </c>
      <c r="C67" s="39">
        <v>266407</v>
      </c>
      <c r="D67" s="39">
        <v>266407</v>
      </c>
      <c r="E67" s="40"/>
    </row>
    <row r="68" spans="1:5" s="31" customFormat="1" ht="21" x14ac:dyDescent="0.2">
      <c r="A68" s="32" t="s">
        <v>129</v>
      </c>
      <c r="B68" s="33" t="s">
        <v>130</v>
      </c>
      <c r="C68" s="39"/>
      <c r="D68" s="39"/>
      <c r="E68" s="40"/>
    </row>
    <row r="69" spans="1:5" s="31" customFormat="1" x14ac:dyDescent="0.2">
      <c r="A69" s="32" t="s">
        <v>131</v>
      </c>
      <c r="B69" s="33" t="s">
        <v>132</v>
      </c>
      <c r="C69" s="41">
        <f>+C67+C68</f>
        <v>266407</v>
      </c>
      <c r="D69" s="41">
        <f>+D67+D68</f>
        <v>266407</v>
      </c>
      <c r="E69" s="42">
        <f>+E67+E68</f>
        <v>0</v>
      </c>
    </row>
    <row r="70" spans="1:5" s="31" customFormat="1" x14ac:dyDescent="0.2">
      <c r="A70" s="32" t="s">
        <v>133</v>
      </c>
      <c r="B70" s="33" t="s">
        <v>134</v>
      </c>
      <c r="C70" s="39"/>
      <c r="D70" s="39"/>
      <c r="E70" s="40"/>
    </row>
    <row r="71" spans="1:5" s="31" customFormat="1" ht="16.5" thickBot="1" x14ac:dyDescent="0.25">
      <c r="A71" s="43" t="s">
        <v>135</v>
      </c>
      <c r="B71" s="44" t="s">
        <v>136</v>
      </c>
      <c r="C71" s="45">
        <f>+C54+C57+C62+C66+C69+C70</f>
        <v>5518608097</v>
      </c>
      <c r="D71" s="45">
        <f>+D54+D57+D62+D66+D69+D70</f>
        <v>4131632382</v>
      </c>
      <c r="E71" s="46">
        <f>+E54+E57+E62+E66+E69+E70</f>
        <v>0</v>
      </c>
    </row>
    <row r="72" spans="1:5" x14ac:dyDescent="0.25">
      <c r="A72" s="47"/>
      <c r="C72" s="49"/>
      <c r="D72" s="49"/>
      <c r="E72" s="50"/>
    </row>
    <row r="73" spans="1:5" x14ac:dyDescent="0.25">
      <c r="A73" s="47"/>
      <c r="C73" s="49"/>
      <c r="D73" s="49"/>
      <c r="E73" s="50"/>
    </row>
    <row r="74" spans="1:5" x14ac:dyDescent="0.25">
      <c r="A74" s="51"/>
      <c r="C74" s="49"/>
      <c r="D74" s="49"/>
      <c r="E74" s="50"/>
    </row>
    <row r="75" spans="1:5" x14ac:dyDescent="0.25">
      <c r="A75" s="52"/>
      <c r="B75" s="52"/>
      <c r="C75" s="52"/>
      <c r="D75" s="52"/>
      <c r="E75" s="52"/>
    </row>
    <row r="76" spans="1:5" x14ac:dyDescent="0.25">
      <c r="A76" s="52"/>
      <c r="B76" s="52"/>
      <c r="C76" s="52"/>
      <c r="D76" s="52"/>
      <c r="E76" s="52"/>
    </row>
  </sheetData>
  <mergeCells count="13"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Z_27.sz.mell</vt:lpstr>
      <vt:lpstr>Z_27.sz.mell!Nyomtatási_cím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2021-05-28T11:25:13Z</dcterms:created>
  <dcterms:modified xsi:type="dcterms:W3CDTF">2021-05-28T11:25:23Z</dcterms:modified>
</cp:coreProperties>
</file>