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Alaprendelet\"/>
    </mc:Choice>
  </mc:AlternateContent>
  <bookViews>
    <workbookView xWindow="0" yWindow="0" windowWidth="20490" windowHeight="7650"/>
  </bookViews>
  <sheets>
    <sheet name="2.sz.mell." sheetId="1" r:id="rId1"/>
  </sheets>
  <externalReferences>
    <externalReference r:id="rId2"/>
    <externalReference r:id="rId3"/>
  </externalReferences>
  <definedNames>
    <definedName name="_xlnm.Print_Area" localSheetId="0">'2.sz.mell.'!$A$1:$E$154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8" i="1"/>
  <c r="C7" i="1" s="1"/>
  <c r="D8" i="1"/>
  <c r="D7" i="1" s="1"/>
  <c r="E8" i="1"/>
  <c r="C9" i="1"/>
  <c r="D9" i="1"/>
  <c r="E9" i="1"/>
  <c r="C10" i="1"/>
  <c r="D10" i="1"/>
  <c r="E10" i="1"/>
  <c r="C11" i="1"/>
  <c r="D11" i="1"/>
  <c r="E11" i="1"/>
  <c r="E7" i="1" s="1"/>
  <c r="C12" i="1"/>
  <c r="D12" i="1"/>
  <c r="E12" i="1"/>
  <c r="C13" i="1"/>
  <c r="D13" i="1"/>
  <c r="E13" i="1"/>
  <c r="C15" i="1"/>
  <c r="C14" i="1" s="1"/>
  <c r="D15" i="1"/>
  <c r="E15" i="1"/>
  <c r="E14" i="1" s="1"/>
  <c r="C16" i="1"/>
  <c r="D16" i="1"/>
  <c r="E16" i="1"/>
  <c r="C17" i="1"/>
  <c r="D17" i="1"/>
  <c r="E17" i="1"/>
  <c r="C18" i="1"/>
  <c r="D18" i="1"/>
  <c r="D14" i="1" s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9" i="1"/>
  <c r="C28" i="1" s="1"/>
  <c r="D29" i="1"/>
  <c r="D28" i="1" s="1"/>
  <c r="E29" i="1"/>
  <c r="E28" i="1" s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6" i="1"/>
  <c r="C35" i="1" s="1"/>
  <c r="D36" i="1"/>
  <c r="D35" i="1" s="1"/>
  <c r="E36" i="1"/>
  <c r="E35" i="1" s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7" i="1"/>
  <c r="D47" i="1"/>
  <c r="E47" i="1"/>
  <c r="E46" i="1" s="1"/>
  <c r="C48" i="1"/>
  <c r="D48" i="1"/>
  <c r="E48" i="1"/>
  <c r="C49" i="1"/>
  <c r="C46" i="1" s="1"/>
  <c r="D49" i="1"/>
  <c r="E49" i="1"/>
  <c r="C50" i="1"/>
  <c r="D50" i="1"/>
  <c r="D46" i="1" s="1"/>
  <c r="E50" i="1"/>
  <c r="C51" i="1"/>
  <c r="D51" i="1"/>
  <c r="E51" i="1"/>
  <c r="C53" i="1"/>
  <c r="C52" i="1" s="1"/>
  <c r="D53" i="1"/>
  <c r="D52" i="1" s="1"/>
  <c r="E53" i="1"/>
  <c r="C54" i="1"/>
  <c r="D54" i="1"/>
  <c r="E54" i="1"/>
  <c r="C55" i="1"/>
  <c r="D55" i="1"/>
  <c r="E55" i="1"/>
  <c r="E52" i="1" s="1"/>
  <c r="C56" i="1"/>
  <c r="D56" i="1"/>
  <c r="E56" i="1"/>
  <c r="C58" i="1"/>
  <c r="D58" i="1"/>
  <c r="D57" i="1" s="1"/>
  <c r="E58" i="1"/>
  <c r="E57" i="1" s="1"/>
  <c r="C59" i="1"/>
  <c r="D59" i="1"/>
  <c r="E59" i="1"/>
  <c r="C60" i="1"/>
  <c r="D60" i="1"/>
  <c r="E60" i="1"/>
  <c r="C61" i="1"/>
  <c r="C57" i="1" s="1"/>
  <c r="D61" i="1"/>
  <c r="E61" i="1"/>
  <c r="C64" i="1"/>
  <c r="D64" i="1"/>
  <c r="E64" i="1"/>
  <c r="C65" i="1"/>
  <c r="D65" i="1"/>
  <c r="E65" i="1"/>
  <c r="C66" i="1"/>
  <c r="D66" i="1"/>
  <c r="E66" i="1"/>
  <c r="C68" i="1"/>
  <c r="D68" i="1"/>
  <c r="E68" i="1"/>
  <c r="E67" i="1" s="1"/>
  <c r="C69" i="1"/>
  <c r="D69" i="1"/>
  <c r="E69" i="1"/>
  <c r="C70" i="1"/>
  <c r="C67" i="1" s="1"/>
  <c r="D70" i="1"/>
  <c r="E70" i="1"/>
  <c r="C71" i="1"/>
  <c r="D71" i="1"/>
  <c r="D67" i="1" s="1"/>
  <c r="E71" i="1"/>
  <c r="D72" i="1"/>
  <c r="E72" i="1"/>
  <c r="C73" i="1"/>
  <c r="C72" i="1" s="1"/>
  <c r="D73" i="1"/>
  <c r="E73" i="1"/>
  <c r="C74" i="1"/>
  <c r="D74" i="1"/>
  <c r="E74" i="1"/>
  <c r="D75" i="1"/>
  <c r="C76" i="1"/>
  <c r="D76" i="1"/>
  <c r="E76" i="1"/>
  <c r="E75" i="1" s="1"/>
  <c r="C77" i="1"/>
  <c r="D77" i="1"/>
  <c r="E77" i="1"/>
  <c r="C78" i="1"/>
  <c r="C75" i="1" s="1"/>
  <c r="D78" i="1"/>
  <c r="E78" i="1"/>
  <c r="D79" i="1"/>
  <c r="E79" i="1"/>
  <c r="C81" i="1"/>
  <c r="C80" i="1" s="1"/>
  <c r="D81" i="1"/>
  <c r="D80" i="1" s="1"/>
  <c r="E81" i="1"/>
  <c r="C82" i="1"/>
  <c r="D82" i="1"/>
  <c r="E82" i="1"/>
  <c r="C83" i="1"/>
  <c r="D83" i="1"/>
  <c r="E83" i="1"/>
  <c r="E80" i="1" s="1"/>
  <c r="C84" i="1"/>
  <c r="D84" i="1"/>
  <c r="E84" i="1"/>
  <c r="D91" i="1"/>
  <c r="E91" i="1"/>
  <c r="C95" i="1"/>
  <c r="D95" i="1"/>
  <c r="D94" i="1" s="1"/>
  <c r="E95" i="1"/>
  <c r="E94" i="1" s="1"/>
  <c r="E127" i="1" s="1"/>
  <c r="C96" i="1"/>
  <c r="D96" i="1"/>
  <c r="E96" i="1"/>
  <c r="C97" i="1"/>
  <c r="D97" i="1"/>
  <c r="E97" i="1"/>
  <c r="C98" i="1"/>
  <c r="C94" i="1" s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D110" i="1" s="1"/>
  <c r="E115" i="1"/>
  <c r="E110" i="1" s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D124" i="1"/>
  <c r="E124" i="1"/>
  <c r="C125" i="1"/>
  <c r="C124" i="1" s="1"/>
  <c r="D125" i="1"/>
  <c r="E125" i="1"/>
  <c r="D128" i="1"/>
  <c r="D148" i="1" s="1"/>
  <c r="E128" i="1"/>
  <c r="C129" i="1"/>
  <c r="C130" i="1"/>
  <c r="C128" i="1" s="1"/>
  <c r="C131" i="1"/>
  <c r="E132" i="1"/>
  <c r="C133" i="1"/>
  <c r="D132" i="1" s="1"/>
  <c r="C134" i="1"/>
  <c r="C135" i="1"/>
  <c r="C136" i="1"/>
  <c r="D137" i="1"/>
  <c r="E137" i="1"/>
  <c r="C138" i="1"/>
  <c r="C140" i="1"/>
  <c r="C137" i="1" s="1"/>
  <c r="C141" i="1"/>
  <c r="C142" i="1"/>
  <c r="D143" i="1"/>
  <c r="E143" i="1"/>
  <c r="E148" i="1" s="1"/>
  <c r="C144" i="1"/>
  <c r="C143" i="1" s="1"/>
  <c r="C145" i="1"/>
  <c r="C146" i="1"/>
  <c r="C147" i="1"/>
  <c r="D62" i="1" l="1"/>
  <c r="C148" i="1"/>
  <c r="C127" i="1"/>
  <c r="D127" i="1"/>
  <c r="D149" i="1" s="1"/>
  <c r="C62" i="1"/>
  <c r="E149" i="1"/>
  <c r="D86" i="1"/>
  <c r="D154" i="1" s="1"/>
  <c r="C86" i="1"/>
  <c r="E86" i="1"/>
  <c r="E154" i="1" s="1"/>
  <c r="E62" i="1"/>
  <c r="C154" i="1" l="1"/>
  <c r="C87" i="1"/>
  <c r="C153" i="1"/>
  <c r="C149" i="1"/>
  <c r="E87" i="1"/>
  <c r="E153" i="1"/>
  <c r="D153" i="1"/>
  <c r="D87" i="1"/>
</calcChain>
</file>

<file path=xl/sharedStrings.xml><?xml version="1.0" encoding="utf-8"?>
<sst xmlns="http://schemas.openxmlformats.org/spreadsheetml/2006/main" count="304" uniqueCount="256">
  <si>
    <t>Finanszírozási bevételek, kiadások egyenlege (finanszírozási bevételek 16. sor - finanszírozási kiadások 9. sor) (+/-)</t>
  </si>
  <si>
    <t>2.</t>
  </si>
  <si>
    <t>Költségvetési hiány, többlet ( költségvetési bevételek 9. sor - költségvetési kiadások 4. sor) (+/-)</t>
  </si>
  <si>
    <t>3. sz. táblázat</t>
  </si>
  <si>
    <t>KÖLTSÉGVETÉSI, FINANSZÍROZÁSI BEVÉTELEK ÉS KIADÁSOK EGYENLEGE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</si>
  <si>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</si>
  <si>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</si>
  <si>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</si>
  <si>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</si>
  <si>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</si>
  <si>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</si>
  <si>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</si>
  <si>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</si>
  <si>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</si>
  <si>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</si>
  <si>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</si>
  <si>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</si>
  <si>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(6.1. + … + 6.4.)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</si>
  <si>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</si>
  <si>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</si>
  <si>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</si>
  <si>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</si>
  <si>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</si>
  <si>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</si>
  <si>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</si>
  <si>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</si>
  <si>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</si>
  <si>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</si>
  <si>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</si>
  <si>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+ 7.4.)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</si>
  <si>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</si>
  <si>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</si>
  <si>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</si>
  <si>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</si>
  <si>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</si>
  <si>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</si>
  <si>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</si>
  <si>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</si>
  <si>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</si>
  <si>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</si>
  <si>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</si>
  <si>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</si>
  <si>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</si>
  <si>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</si>
  <si>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</si>
  <si>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</si>
  <si>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</si>
  <si>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 + … + 5.3.)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</si>
  <si>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</si>
  <si>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</si>
  <si>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</si>
  <si>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</si>
  <si>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</si>
  <si>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</si>
  <si>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</si>
  <si>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</si>
  <si>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</si>
  <si>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</si>
  <si>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</si>
  <si>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</si>
  <si>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</si>
  <si>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</si>
  <si>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</si>
  <si>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</si>
  <si>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</si>
  <si>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</si>
  <si>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</si>
  <si>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</si>
  <si>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</si>
  <si>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</si>
  <si>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</si>
  <si>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</si>
  <si>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</si>
  <si>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</si>
  <si>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</si>
  <si>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</si>
  <si>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</si>
  <si>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</si>
  <si>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</si>
  <si>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</si>
  <si>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</si>
  <si>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</si>
  <si>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</si>
  <si>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</si>
  <si>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</si>
  <si>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</si>
  <si>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</si>
  <si>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</si>
  <si>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</si>
  <si>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</si>
  <si>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</si>
  <si>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</si>
  <si>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</si>
  <si>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</si>
  <si>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</si>
  <si>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</si>
  <si>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</si>
  <si>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</si>
  <si>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</si>
  <si>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</si>
  <si>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</si>
  <si>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</si>
  <si>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</si>
  <si>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</si>
  <si>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</si>
  <si>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</si>
  <si>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</si>
  <si>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</si>
  <si>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</si>
  <si>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</si>
  <si>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</si>
  <si>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</si>
  <si>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</si>
  <si>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</si>
  <si>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C</t>
  </si>
  <si>
    <t>B</t>
  </si>
  <si>
    <t>A</t>
  </si>
  <si>
    <t>Eredeti előirányzat</t>
  </si>
  <si>
    <t>Kiadási jogcím</t>
  </si>
  <si>
    <t>Sor-
szám</t>
  </si>
  <si>
    <t>2. sz. táblázat</t>
  </si>
  <si>
    <t>K I A D Á S O K</t>
  </si>
  <si>
    <t>KÖLTSÉGVETÉSI ÉS FINANSZÍROZÁSI 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</si>
  <si>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</si>
  <si>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</si>
  <si>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</si>
  <si>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</si>
  <si>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</si>
  <si>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</si>
  <si>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</si>
  <si>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</si>
  <si>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</si>
  <si>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</si>
  <si>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</si>
  <si>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</si>
  <si>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</si>
  <si>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</si>
  <si>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</si>
  <si>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</si>
  <si>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</si>
  <si>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Központi irányító szervi támogatás</t>
  </si>
  <si>
    <t xml:space="preserve">   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</si>
  <si>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</si>
  <si>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</si>
  <si>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</si>
  <si>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</si>
  <si>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</si>
  <si>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</si>
  <si>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</si>
  <si>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</si>
  <si>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</si>
  <si>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</si>
  <si>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</si>
  <si>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</si>
  <si>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</si>
  <si>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</si>
  <si>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</si>
  <si>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</si>
  <si>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</si>
  <si>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</si>
  <si>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</si>
  <si>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</si>
  <si>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</si>
  <si>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</si>
  <si>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</si>
  <si>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</si>
  <si>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</si>
  <si>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</si>
  <si>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</si>
  <si>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</si>
  <si>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</si>
  <si>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</si>
  <si>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</si>
  <si>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</si>
  <si>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</si>
  <si>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</si>
  <si>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</si>
  <si>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</si>
  <si>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</si>
  <si>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</si>
  <si>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</si>
  <si>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</si>
  <si>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</si>
  <si>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</si>
  <si>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</si>
  <si>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</si>
  <si>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</si>
  <si>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</si>
  <si>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</si>
  <si>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</si>
  <si>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</si>
  <si>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</si>
  <si>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</si>
  <si>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</si>
  <si>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</si>
  <si>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</si>
  <si>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</si>
  <si>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</si>
  <si>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</si>
  <si>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</si>
  <si>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</si>
  <si>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</si>
  <si>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</si>
  <si>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</si>
  <si>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</si>
  <si>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</si>
  <si>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</si>
  <si>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</si>
  <si>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</si>
  <si>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</si>
  <si>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</si>
  <si>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</si>
  <si>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</si>
  <si>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</si>
  <si>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</si>
  <si>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</si>
  <si>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</si>
  <si>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</si>
  <si>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</si>
  <si>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</si>
  <si>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</si>
  <si>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</si>
  <si>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</si>
  <si>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</si>
  <si>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</si>
  <si>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</si>
  <si>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</si>
  <si>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</si>
  <si>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</si>
  <si>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</si>
  <si>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</si>
  <si>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</si>
  <si>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</si>
  <si>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</si>
  <si>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</si>
  <si>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</si>
  <si>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</si>
  <si>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</si>
  <si>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</si>
  <si>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</si>
  <si>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</si>
  <si>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</si>
  <si>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</si>
  <si>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</si>
  <si>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</si>
  <si>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</si>
  <si>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</si>
  <si>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</si>
  <si>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</si>
  <si>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Államigazgatási feladatok eredeti előirányzat</t>
  </si>
  <si>
    <t>Önkéntvállalt feladatok eredeti előirányzat</t>
  </si>
  <si>
    <t>Kötelező feladatok eredeti előirányzat</t>
  </si>
  <si>
    <t>Bevételi jogcím</t>
  </si>
  <si>
    <t>1. sz. táblázat</t>
  </si>
  <si>
    <t>B E V É T E L E K</t>
  </si>
  <si>
    <t>Kiemelt előirányzatonként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</si>
</sst>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3" fillId="0" borderId="4" xfId="1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1" applyFont="1" applyFill="1" applyAlignment="1" applyProtection="1">
      <alignment horizontal="center"/>
    </xf>
    <xf numFmtId="164" fontId="6" fillId="0" borderId="2" xfId="0" quotePrefix="1" applyNumberFormat="1" applyFont="1" applyBorder="1" applyAlignment="1" applyProtection="1">
      <alignment horizontal="right" vertical="center" wrapText="1" indent="1"/>
    </xf>
    <xf numFmtId="0" fontId="6" fillId="0" borderId="5" xfId="0" applyFont="1" applyBorder="1" applyAlignment="1" applyProtection="1">
      <alignment horizontal="left" vertical="center" wrapText="1" indent="1"/>
    </xf>
    <xf numFmtId="0" fontId="7" fillId="0" borderId="6" xfId="0" applyFont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0" fillId="0" borderId="0" xfId="1" applyFont="1" applyFill="1" applyProtection="1"/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3" xfId="1" applyNumberFormat="1" applyFont="1" applyFill="1" applyBorder="1" applyAlignment="1" applyProtection="1">
      <alignment horizontal="left" vertical="center" wrapText="1" indent="1"/>
    </xf>
    <xf numFmtId="49" fontId="9" fillId="0" borderId="10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0" fontId="9" fillId="0" borderId="7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9" fillId="0" borderId="9" xfId="1" applyFont="1" applyFill="1" applyBorder="1" applyAlignment="1" applyProtection="1">
      <alignment horizontal="left" vertical="center" wrapText="1" indent="6"/>
    </xf>
    <xf numFmtId="0" fontId="11" fillId="0" borderId="7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6"/>
    </xf>
    <xf numFmtId="49" fontId="9" fillId="0" borderId="16" xfId="1" applyNumberFormat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6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7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20" xfId="1" applyFont="1" applyFill="1" applyBorder="1" applyAlignment="1" applyProtection="1">
      <alignment vertical="center" wrapText="1"/>
    </xf>
    <xf numFmtId="0" fontId="2" fillId="0" borderId="2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Protection="1"/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3" fillId="0" borderId="16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164" fontId="14" fillId="0" borderId="11" xfId="1" applyNumberFormat="1" applyFont="1" applyFill="1" applyBorder="1" applyAlignment="1" applyProtection="1">
      <alignment horizontal="center" vertical="center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right"/>
    </xf>
    <xf numFmtId="164" fontId="3" fillId="0" borderId="4" xfId="1" applyNumberFormat="1" applyFont="1" applyFill="1" applyBorder="1" applyAlignment="1" applyProtection="1"/>
    <xf numFmtId="164" fontId="16" fillId="0" borderId="0" xfId="1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7" fillId="0" borderId="5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0" applyFont="1" applyBorder="1" applyAlignment="1" applyProtection="1">
      <alignment horizontal="lef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left" wrapText="1" indent="1"/>
    </xf>
    <xf numFmtId="0" fontId="11" fillId="0" borderId="17" xfId="0" applyFont="1" applyBorder="1" applyAlignment="1" applyProtection="1">
      <alignment wrapText="1"/>
    </xf>
    <xf numFmtId="0" fontId="11" fillId="0" borderId="9" xfId="0" applyFont="1" applyBorder="1" applyAlignment="1" applyProtection="1">
      <alignment horizontal="left" wrapText="1" inden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horizontal="left" wrapText="1" indent="1"/>
    </xf>
    <xf numFmtId="49" fontId="9" fillId="0" borderId="15" xfId="1" applyNumberFormat="1" applyFont="1" applyFill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164" fontId="9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14" fillId="0" borderId="24" xfId="1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right" vertical="center"/>
    </xf>
    <xf numFmtId="164" fontId="3" fillId="0" borderId="4" xfId="1" applyNumberFormat="1" applyFont="1" applyFill="1" applyBorder="1" applyAlignment="1" applyProtection="1">
      <alignment vertical="center"/>
    </xf>
    <xf numFmtId="0" fontId="17" fillId="0" borderId="0" xfId="0" applyFont="1" applyAlignment="1">
      <alignment horizontal="center"/>
    </xf>
    <xf numFmtId="0" fontId="18" fillId="0" borderId="0" xfId="1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59419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sz&#225;m&#250;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Munka1"/>
    </sheetNames>
    <sheetDataSet>
      <sheetData sheetId="0"/>
      <sheetData sheetId="1"/>
      <sheetData sheetId="2">
        <row r="9">
          <cell r="C9">
            <v>26941694</v>
          </cell>
        </row>
        <row r="10">
          <cell r="C10">
            <v>16362350</v>
          </cell>
        </row>
        <row r="11">
          <cell r="C11">
            <v>15118747</v>
          </cell>
        </row>
        <row r="12">
          <cell r="C12">
            <v>1800000</v>
          </cell>
        </row>
        <row r="13">
          <cell r="C13">
            <v>0</v>
          </cell>
        </row>
        <row r="14">
          <cell r="C14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28772294</v>
          </cell>
        </row>
        <row r="21">
          <cell r="C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30">
          <cell r="C30">
            <v>20257</v>
          </cell>
        </row>
        <row r="31">
          <cell r="C31">
            <v>3000000</v>
          </cell>
        </row>
        <row r="32">
          <cell r="C32">
            <v>20674124</v>
          </cell>
        </row>
        <row r="33">
          <cell r="C33">
            <v>3000000</v>
          </cell>
        </row>
        <row r="34">
          <cell r="C34">
            <v>0</v>
          </cell>
        </row>
        <row r="35">
          <cell r="C35">
            <v>500000</v>
          </cell>
        </row>
        <row r="37">
          <cell r="C37">
            <v>0</v>
          </cell>
        </row>
        <row r="38">
          <cell r="C38">
            <v>6569977</v>
          </cell>
        </row>
        <row r="39">
          <cell r="C39">
            <v>3259541</v>
          </cell>
        </row>
        <row r="40">
          <cell r="C40">
            <v>0</v>
          </cell>
        </row>
        <row r="41">
          <cell r="C41">
            <v>4607387</v>
          </cell>
        </row>
        <row r="42">
          <cell r="C42">
            <v>3602369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205000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565110</v>
          </cell>
        </row>
        <row r="62">
          <cell r="C62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160392516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3">
          <cell r="C93">
            <v>31438903</v>
          </cell>
        </row>
        <row r="94">
          <cell r="C94">
            <v>5125781.0080000004</v>
          </cell>
        </row>
        <row r="95">
          <cell r="C95">
            <v>69762260</v>
          </cell>
        </row>
        <row r="96">
          <cell r="C96">
            <v>8500000</v>
          </cell>
        </row>
        <row r="97">
          <cell r="C97">
            <v>17495607</v>
          </cell>
          <cell r="E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12155607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5340000</v>
          </cell>
        </row>
        <row r="109">
          <cell r="C109">
            <v>100108260</v>
          </cell>
        </row>
        <row r="110">
          <cell r="C110">
            <v>0</v>
          </cell>
        </row>
        <row r="111">
          <cell r="C111">
            <v>27901369</v>
          </cell>
        </row>
        <row r="112">
          <cell r="C112">
            <v>0</v>
          </cell>
        </row>
        <row r="113">
          <cell r="C113">
            <v>750000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750000</v>
          </cell>
        </row>
        <row r="121">
          <cell r="C121">
            <v>0</v>
          </cell>
        </row>
        <row r="123">
          <cell r="C123">
            <v>2500000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7">
          <cell r="C137">
            <v>2408911</v>
          </cell>
        </row>
        <row r="138">
          <cell r="C138">
            <v>29400275</v>
          </cell>
        </row>
        <row r="139">
          <cell r="C139">
            <v>0</v>
          </cell>
        </row>
        <row r="140">
          <cell r="C140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</sheetData>
      <sheetData sheetId="3"/>
      <sheetData sheetId="4"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20">
          <cell r="C20">
            <v>2395980</v>
          </cell>
        </row>
        <row r="38">
          <cell r="C38">
            <v>20100256</v>
          </cell>
        </row>
        <row r="41">
          <cell r="C41">
            <v>71150</v>
          </cell>
        </row>
        <row r="42">
          <cell r="C42">
            <v>5446281</v>
          </cell>
        </row>
        <row r="46">
          <cell r="C46">
            <v>1000</v>
          </cell>
        </row>
        <row r="74">
          <cell r="C74">
            <v>67834</v>
          </cell>
        </row>
        <row r="79">
          <cell r="C79">
            <v>29400275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93">
          <cell r="C93">
            <v>27691200</v>
          </cell>
        </row>
        <row r="94">
          <cell r="C94">
            <v>4526760</v>
          </cell>
        </row>
        <row r="95">
          <cell r="C95">
            <v>25264816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</sheetNames>
    <sheetDataSet>
      <sheetData sheetId="0">
        <row r="6">
          <cell r="C6">
            <v>60222791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tabSelected="1" view="pageLayout" zoomScaleNormal="100" zoomScaleSheetLayoutView="100" workbookViewId="0">
      <selection activeCell="C45" sqref="C45:C47"/>
    </sheetView>
  </sheetViews>
  <sheetFormatPr defaultRowHeight="15.75" x14ac:dyDescent="0.25"/>
  <cols>
    <col min="1" max="1" width="6.6640625" style="3" customWidth="1"/>
    <col min="2" max="2" width="56.6640625" style="3" customWidth="1"/>
    <col min="3" max="3" width="14.1640625" style="2" customWidth="1"/>
    <col min="4" max="4" width="14.5" style="2" customWidth="1"/>
    <col min="5" max="5" width="13.5" style="2" customWidth="1"/>
    <col min="6" max="16384" width="9.33203125" style="1"/>
  </cols>
  <sheetData>
    <row r="1" spans="1:5" x14ac:dyDescent="0.25">
      <c r="A1" s="86" t="s">
        <v>255</v>
      </c>
      <c r="B1" s="85"/>
      <c r="C1" s="85"/>
      <c r="D1" s="85"/>
      <c r="E1" s="85"/>
    </row>
    <row r="2" spans="1:5" ht="15.95" customHeight="1" x14ac:dyDescent="0.25">
      <c r="A2" s="59" t="s">
        <v>254</v>
      </c>
      <c r="B2" s="59"/>
      <c r="C2" s="59"/>
      <c r="D2" s="58"/>
      <c r="E2" s="58"/>
    </row>
    <row r="3" spans="1:5" ht="15.95" customHeight="1" thickBot="1" x14ac:dyDescent="0.3">
      <c r="A3" s="84" t="s">
        <v>253</v>
      </c>
      <c r="B3" s="84"/>
      <c r="C3" s="83"/>
      <c r="E3" s="83"/>
    </row>
    <row r="4" spans="1:5" ht="15.95" customHeight="1" x14ac:dyDescent="0.25">
      <c r="A4" s="55" t="s">
        <v>119</v>
      </c>
      <c r="B4" s="54" t="s">
        <v>252</v>
      </c>
      <c r="C4" s="82">
        <f>+'[2]1.sz.mell.'!C3:C3</f>
        <v>0</v>
      </c>
      <c r="D4" s="81"/>
      <c r="E4" s="80"/>
    </row>
    <row r="5" spans="1:5" ht="56.25" customHeight="1" thickBot="1" x14ac:dyDescent="0.3">
      <c r="A5" s="51"/>
      <c r="B5" s="50"/>
      <c r="C5" s="49" t="s">
        <v>251</v>
      </c>
      <c r="D5" s="49" t="s">
        <v>250</v>
      </c>
      <c r="E5" s="49" t="s">
        <v>249</v>
      </c>
    </row>
    <row r="6" spans="1:5" s="46" customFormat="1" ht="12" customHeight="1" thickBot="1" x14ac:dyDescent="0.25">
      <c r="A6" s="48" t="s">
        <v>116</v>
      </c>
      <c r="B6" s="47" t="s">
        <v>115</v>
      </c>
      <c r="C6" s="47" t="s">
        <v>114</v>
      </c>
      <c r="D6" s="47" t="s">
        <v>114</v>
      </c>
      <c r="E6" s="47" t="s">
        <v>114</v>
      </c>
    </row>
    <row r="7" spans="1:5" s="18" customFormat="1" ht="12" customHeight="1" thickBot="1" x14ac:dyDescent="0.25">
      <c r="A7" s="6" t="s">
        <v>113</v>
      </c>
      <c r="B7" s="77" t="s">
        <v>248</v>
      </c>
      <c r="C7" s="25">
        <f>SUM(C8:C13)</f>
        <v>60222791</v>
      </c>
      <c r="D7" s="25">
        <f>SUM(D8:D13)</f>
        <v>0</v>
      </c>
      <c r="E7" s="25">
        <f>SUM(E8:E13)</f>
        <v>0</v>
      </c>
    </row>
    <row r="8" spans="1:5" s="18" customFormat="1" ht="16.5" customHeight="1" x14ac:dyDescent="0.2">
      <c r="A8" s="17" t="s">
        <v>111</v>
      </c>
      <c r="B8" s="72" t="s">
        <v>247</v>
      </c>
      <c r="C8" s="68">
        <f>SUM('[1]5.sz.mell  '!C9+'[1]7. sz. mell.'!C9)</f>
        <v>26941694</v>
      </c>
      <c r="D8" s="68">
        <f>SUM('[1]5.sz.mell  '!D9+'[1]7. sz. mell.'!D9)</f>
        <v>0</v>
      </c>
      <c r="E8" s="68">
        <f>SUM('[1]5.sz.mell  '!E9+'[1]7. sz. mell.'!E9)</f>
        <v>0</v>
      </c>
    </row>
    <row r="9" spans="1:5" s="18" customFormat="1" ht="12" customHeight="1" x14ac:dyDescent="0.2">
      <c r="A9" s="37" t="s">
        <v>109</v>
      </c>
      <c r="B9" s="70" t="s">
        <v>246</v>
      </c>
      <c r="C9" s="68">
        <f>SUM('[1]5.sz.mell  '!C10+'[1]7. sz. mell.'!C10)</f>
        <v>16362350</v>
      </c>
      <c r="D9" s="68">
        <f>SUM('[1]5.sz.mell  '!D10+'[1]7. sz. mell.'!D10)</f>
        <v>0</v>
      </c>
      <c r="E9" s="68">
        <f>SUM('[1]5.sz.mell  '!E10+'[1]7. sz. mell.'!E10)</f>
        <v>0</v>
      </c>
    </row>
    <row r="10" spans="1:5" s="18" customFormat="1" ht="12" customHeight="1" x14ac:dyDescent="0.2">
      <c r="A10" s="37" t="s">
        <v>107</v>
      </c>
      <c r="B10" s="70" t="s">
        <v>245</v>
      </c>
      <c r="C10" s="68">
        <f>SUM('[1]5.sz.mell  '!C11+'[1]7. sz. mell.'!C11)</f>
        <v>15118747</v>
      </c>
      <c r="D10" s="68">
        <f>SUM('[1]5.sz.mell  '!D11+'[1]7. sz. mell.'!D11)</f>
        <v>0</v>
      </c>
      <c r="E10" s="68">
        <f>SUM('[1]5.sz.mell  '!E11+'[1]7. sz. mell.'!E11)</f>
        <v>0</v>
      </c>
    </row>
    <row r="11" spans="1:5" s="18" customFormat="1" ht="12" customHeight="1" x14ac:dyDescent="0.2">
      <c r="A11" s="37" t="s">
        <v>105</v>
      </c>
      <c r="B11" s="70" t="s">
        <v>244</v>
      </c>
      <c r="C11" s="68">
        <f>SUM('[1]5.sz.mell  '!C12+'[1]7. sz. mell.'!C12)</f>
        <v>1800000</v>
      </c>
      <c r="D11" s="68">
        <f>SUM('[1]5.sz.mell  '!D12+'[1]7. sz. mell.'!D12)</f>
        <v>0</v>
      </c>
      <c r="E11" s="68">
        <f>SUM('[1]5.sz.mell  '!E12+'[1]7. sz. mell.'!E12)</f>
        <v>0</v>
      </c>
    </row>
    <row r="12" spans="1:5" s="18" customFormat="1" ht="12" customHeight="1" x14ac:dyDescent="0.2">
      <c r="A12" s="37" t="s">
        <v>243</v>
      </c>
      <c r="B12" s="70" t="s">
        <v>242</v>
      </c>
      <c r="C12" s="68">
        <f>SUM('[1]5.sz.mell  '!C13+'[1]7. sz. mell.'!C13)</f>
        <v>0</v>
      </c>
      <c r="D12" s="68">
        <f>SUM('[1]5.sz.mell  '!D13+'[1]7. sz. mell.'!D13)</f>
        <v>0</v>
      </c>
      <c r="E12" s="68">
        <f>SUM('[1]5.sz.mell  '!E13+'[1]7. sz. mell.'!E13)</f>
        <v>0</v>
      </c>
    </row>
    <row r="13" spans="1:5" s="18" customFormat="1" ht="12" customHeight="1" thickBot="1" x14ac:dyDescent="0.25">
      <c r="A13" s="27" t="s">
        <v>101</v>
      </c>
      <c r="B13" s="74" t="s">
        <v>241</v>
      </c>
      <c r="C13" s="68">
        <f>SUM('[1]5.sz.mell  '!C14+'[1]7. sz. mell.'!C14)</f>
        <v>0</v>
      </c>
      <c r="D13" s="68">
        <f>SUM('[1]5.sz.mell  '!D14+'[1]7. sz. mell.'!D14)</f>
        <v>0</v>
      </c>
      <c r="E13" s="68">
        <f>SUM('[1]5.sz.mell  '!E14+'[1]7. sz. mell.'!E14)</f>
        <v>0</v>
      </c>
    </row>
    <row r="14" spans="1:5" s="18" customFormat="1" ht="26.25" customHeight="1" thickBot="1" x14ac:dyDescent="0.25">
      <c r="A14" s="6" t="s">
        <v>1</v>
      </c>
      <c r="B14" s="67" t="s">
        <v>240</v>
      </c>
      <c r="C14" s="25">
        <f>SUM(C15:C19)</f>
        <v>31168274</v>
      </c>
      <c r="D14" s="25">
        <f>SUM(D15:D20)</f>
        <v>0</v>
      </c>
      <c r="E14" s="25">
        <f>SUM(E15:E20)</f>
        <v>0</v>
      </c>
    </row>
    <row r="15" spans="1:5" s="18" customFormat="1" ht="12" customHeight="1" x14ac:dyDescent="0.2">
      <c r="A15" s="17" t="s">
        <v>82</v>
      </c>
      <c r="B15" s="72" t="s">
        <v>239</v>
      </c>
      <c r="C15" s="68">
        <f>SUM('[1]5.sz.mell  '!C16+'[1]7. sz. mell.'!C16)</f>
        <v>0</v>
      </c>
      <c r="D15" s="68">
        <f>SUM('[1]5.sz.mell  '!D16+'[1]7. sz. mell.'!D16)</f>
        <v>0</v>
      </c>
      <c r="E15" s="68">
        <f>SUM('[1]5.sz.mell  '!E16+'[1]7. sz. mell.'!E16)</f>
        <v>0</v>
      </c>
    </row>
    <row r="16" spans="1:5" s="18" customFormat="1" ht="12" customHeight="1" x14ac:dyDescent="0.2">
      <c r="A16" s="37" t="s">
        <v>80</v>
      </c>
      <c r="B16" s="70" t="s">
        <v>238</v>
      </c>
      <c r="C16" s="68">
        <f>SUM('[1]5.sz.mell  '!C17+'[1]7. sz. mell.'!C17)</f>
        <v>0</v>
      </c>
      <c r="D16" s="68">
        <f>SUM('[1]5.sz.mell  '!D17+'[1]7. sz. mell.'!D17)</f>
        <v>0</v>
      </c>
      <c r="E16" s="68">
        <f>SUM('[1]5.sz.mell  '!E17+'[1]7. sz. mell.'!E17)</f>
        <v>0</v>
      </c>
    </row>
    <row r="17" spans="1:5" s="18" customFormat="1" ht="12" customHeight="1" x14ac:dyDescent="0.2">
      <c r="A17" s="37" t="s">
        <v>78</v>
      </c>
      <c r="B17" s="70" t="s">
        <v>237</v>
      </c>
      <c r="C17" s="68">
        <f>SUM('[1]5.sz.mell  '!C18+'[1]7. sz. mell.'!C18)</f>
        <v>0</v>
      </c>
      <c r="D17" s="68">
        <f>SUM('[1]5.sz.mell  '!D18+'[1]7. sz. mell.'!D18)</f>
        <v>0</v>
      </c>
      <c r="E17" s="68">
        <f>SUM('[1]5.sz.mell  '!E18+'[1]7. sz. mell.'!E18)</f>
        <v>0</v>
      </c>
    </row>
    <row r="18" spans="1:5" s="18" customFormat="1" ht="12" customHeight="1" x14ac:dyDescent="0.2">
      <c r="A18" s="37" t="s">
        <v>76</v>
      </c>
      <c r="B18" s="70" t="s">
        <v>236</v>
      </c>
      <c r="C18" s="68">
        <f>SUM('[1]5.sz.mell  '!C19+'[1]7. sz. mell.'!C19)</f>
        <v>0</v>
      </c>
      <c r="D18" s="68">
        <f>SUM('[1]5.sz.mell  '!D19+'[1]7. sz. mell.'!D19)</f>
        <v>0</v>
      </c>
      <c r="E18" s="68">
        <f>SUM('[1]5.sz.mell  '!E19+'[1]7. sz. mell.'!E19)</f>
        <v>0</v>
      </c>
    </row>
    <row r="19" spans="1:5" s="18" customFormat="1" ht="12" customHeight="1" x14ac:dyDescent="0.2">
      <c r="A19" s="37" t="s">
        <v>74</v>
      </c>
      <c r="B19" s="70" t="s">
        <v>235</v>
      </c>
      <c r="C19" s="68">
        <f>SUM('[1]5.sz.mell  '!C20+'[1]7. sz. mell.'!C20)</f>
        <v>31168274</v>
      </c>
      <c r="D19" s="68">
        <f>SUM('[1]5.sz.mell  '!D20+'[1]7. sz. mell.'!D20)</f>
        <v>0</v>
      </c>
      <c r="E19" s="68">
        <f>SUM('[1]5.sz.mell  '!E20+'[1]7. sz. mell.'!E20)</f>
        <v>0</v>
      </c>
    </row>
    <row r="20" spans="1:5" s="18" customFormat="1" ht="12" customHeight="1" thickBot="1" x14ac:dyDescent="0.25">
      <c r="A20" s="27" t="s">
        <v>72</v>
      </c>
      <c r="B20" s="74" t="s">
        <v>234</v>
      </c>
      <c r="C20" s="79">
        <f>SUM('[1]5.sz.mell  '!C21+'[1]7. sz. mell.'!C21)</f>
        <v>0</v>
      </c>
      <c r="D20" s="79">
        <f>SUM('[1]5.sz.mell  '!D21+'[1]7. sz. mell.'!D21)</f>
        <v>0</v>
      </c>
      <c r="E20" s="79">
        <f>SUM('[1]5.sz.mell  '!E21+'[1]7. sz. mell.'!E21)</f>
        <v>0</v>
      </c>
    </row>
    <row r="21" spans="1:5" s="18" customFormat="1" ht="21.75" thickBot="1" x14ac:dyDescent="0.25">
      <c r="A21" s="6" t="s">
        <v>56</v>
      </c>
      <c r="B21" s="77" t="s">
        <v>233</v>
      </c>
      <c r="C21" s="78">
        <f>SUM('[1]5.sz.mell  '!C22+'[1]7. sz. mell.'!C22)</f>
        <v>0</v>
      </c>
      <c r="D21" s="78">
        <f>SUM('[1]5.sz.mell  '!D22+'[1]7. sz. mell.'!D22)</f>
        <v>0</v>
      </c>
      <c r="E21" s="78">
        <f>SUM('[1]5.sz.mell  '!E22+'[1]7. sz. mell.'!E22)</f>
        <v>0</v>
      </c>
    </row>
    <row r="22" spans="1:5" s="18" customFormat="1" ht="12" customHeight="1" x14ac:dyDescent="0.2">
      <c r="A22" s="17" t="s">
        <v>54</v>
      </c>
      <c r="B22" s="72" t="s">
        <v>232</v>
      </c>
      <c r="C22" s="68">
        <f>SUM('[1]5.sz.mell  '!C23+'[1]7. sz. mell.'!C23)</f>
        <v>0</v>
      </c>
      <c r="D22" s="68">
        <f>SUM('[1]5.sz.mell  '!D23+'[1]7. sz. mell.'!D23)</f>
        <v>0</v>
      </c>
      <c r="E22" s="68">
        <f>SUM('[1]5.sz.mell  '!E23+'[1]7. sz. mell.'!E23)</f>
        <v>0</v>
      </c>
    </row>
    <row r="23" spans="1:5" s="18" customFormat="1" ht="12" customHeight="1" x14ac:dyDescent="0.2">
      <c r="A23" s="37" t="s">
        <v>52</v>
      </c>
      <c r="B23" s="70" t="s">
        <v>231</v>
      </c>
      <c r="C23" s="68">
        <f>SUM('[1]5.sz.mell  '!C24+'[1]7. sz. mell.'!C24)</f>
        <v>0</v>
      </c>
      <c r="D23" s="68">
        <f>SUM('[1]5.sz.mell  '!D24+'[1]7. sz. mell.'!D24)</f>
        <v>0</v>
      </c>
      <c r="E23" s="68">
        <f>SUM('[1]5.sz.mell  '!E24+'[1]7. sz. mell.'!E24)</f>
        <v>0</v>
      </c>
    </row>
    <row r="24" spans="1:5" s="18" customFormat="1" ht="12" customHeight="1" x14ac:dyDescent="0.2">
      <c r="A24" s="37" t="s">
        <v>230</v>
      </c>
      <c r="B24" s="70" t="s">
        <v>229</v>
      </c>
      <c r="C24" s="68">
        <f>SUM('[1]5.sz.mell  '!C25+'[1]7. sz. mell.'!C25)</f>
        <v>0</v>
      </c>
      <c r="D24" s="68">
        <f>SUM('[1]5.sz.mell  '!D25+'[1]7. sz. mell.'!D25)</f>
        <v>0</v>
      </c>
      <c r="E24" s="68">
        <f>SUM('[1]5.sz.mell  '!E25+'[1]7. sz. mell.'!E25)</f>
        <v>0</v>
      </c>
    </row>
    <row r="25" spans="1:5" s="18" customFormat="1" ht="12" customHeight="1" x14ac:dyDescent="0.2">
      <c r="A25" s="37" t="s">
        <v>228</v>
      </c>
      <c r="B25" s="70" t="s">
        <v>227</v>
      </c>
      <c r="C25" s="68">
        <f>SUM('[1]5.sz.mell  '!C26+'[1]7. sz. mell.'!C26)</f>
        <v>0</v>
      </c>
      <c r="D25" s="68">
        <f>SUM('[1]5.sz.mell  '!D26+'[1]7. sz. mell.'!D26)</f>
        <v>0</v>
      </c>
      <c r="E25" s="68">
        <f>SUM('[1]5.sz.mell  '!E26+'[1]7. sz. mell.'!E26)</f>
        <v>0</v>
      </c>
    </row>
    <row r="26" spans="1:5" s="18" customFormat="1" ht="12" customHeight="1" x14ac:dyDescent="0.2">
      <c r="A26" s="37" t="s">
        <v>226</v>
      </c>
      <c r="B26" s="70" t="s">
        <v>225</v>
      </c>
      <c r="C26" s="68">
        <f>SUM('[1]5.sz.mell  '!C27+'[1]7. sz. mell.'!C27)</f>
        <v>0</v>
      </c>
      <c r="D26" s="68">
        <f>SUM('[1]5.sz.mell  '!D27+'[1]7. sz. mell.'!D27)</f>
        <v>0</v>
      </c>
      <c r="E26" s="68">
        <f>SUM('[1]5.sz.mell  '!E27+'[1]7. sz. mell.'!E27)</f>
        <v>0</v>
      </c>
    </row>
    <row r="27" spans="1:5" s="18" customFormat="1" ht="12" customHeight="1" thickBot="1" x14ac:dyDescent="0.25">
      <c r="A27" s="27" t="s">
        <v>224</v>
      </c>
      <c r="B27" s="74" t="s">
        <v>223</v>
      </c>
      <c r="C27" s="68">
        <f>SUM('[1]5.sz.mell  '!C28+'[1]7. sz. mell.'!C28)</f>
        <v>0</v>
      </c>
      <c r="D27" s="68">
        <f>SUM('[1]5.sz.mell  '!D28+'[1]7. sz. mell.'!D28)</f>
        <v>0</v>
      </c>
      <c r="E27" s="68">
        <f>SUM('[1]5.sz.mell  '!E28+'[1]7. sz. mell.'!E28)</f>
        <v>0</v>
      </c>
    </row>
    <row r="28" spans="1:5" s="18" customFormat="1" ht="12" customHeight="1" thickBot="1" x14ac:dyDescent="0.25">
      <c r="A28" s="6" t="s">
        <v>222</v>
      </c>
      <c r="B28" s="77" t="s">
        <v>221</v>
      </c>
      <c r="C28" s="24">
        <f>SUM(C29:C34)</f>
        <v>27194381</v>
      </c>
      <c r="D28" s="24">
        <f>SUM(D29:D34)</f>
        <v>0</v>
      </c>
      <c r="E28" s="24">
        <f>SUM(E29:E34)</f>
        <v>0</v>
      </c>
    </row>
    <row r="29" spans="1:5" s="18" customFormat="1" ht="12" customHeight="1" x14ac:dyDescent="0.2">
      <c r="A29" s="17" t="s">
        <v>220</v>
      </c>
      <c r="B29" s="72" t="s">
        <v>219</v>
      </c>
      <c r="C29" s="68">
        <f>SUM('[1]5.sz.mell  '!C30+'[1]7. sz. mell.'!C30)</f>
        <v>20257</v>
      </c>
      <c r="D29" s="68">
        <f>SUM('[1]5.sz.mell  '!D30+'[1]7. sz. mell.'!D30)</f>
        <v>0</v>
      </c>
      <c r="E29" s="68">
        <f>SUM('[1]5.sz.mell  '!E30+'[1]7. sz. mell.'!E30)</f>
        <v>0</v>
      </c>
    </row>
    <row r="30" spans="1:5" s="18" customFormat="1" ht="22.5" x14ac:dyDescent="0.2">
      <c r="A30" s="37" t="s">
        <v>218</v>
      </c>
      <c r="B30" s="70" t="s">
        <v>217</v>
      </c>
      <c r="C30" s="68">
        <f>SUM('[1]5.sz.mell  '!C31+'[1]7. sz. mell.'!C31)</f>
        <v>3000000</v>
      </c>
      <c r="D30" s="68">
        <f>SUM('[1]5.sz.mell  '!D31+'[1]7. sz. mell.'!D31)</f>
        <v>0</v>
      </c>
      <c r="E30" s="68">
        <f>SUM('[1]5.sz.mell  '!E31+'[1]7. sz. mell.'!E31)</f>
        <v>0</v>
      </c>
    </row>
    <row r="31" spans="1:5" s="18" customFormat="1" ht="22.5" x14ac:dyDescent="0.2">
      <c r="A31" s="37" t="s">
        <v>216</v>
      </c>
      <c r="B31" s="70" t="s">
        <v>215</v>
      </c>
      <c r="C31" s="68">
        <f>SUM('[1]5.sz.mell  '!C32+'[1]7. sz. mell.'!C32)</f>
        <v>20674124</v>
      </c>
      <c r="D31" s="68">
        <f>SUM('[1]5.sz.mell  '!D32+'[1]7. sz. mell.'!D32)</f>
        <v>0</v>
      </c>
      <c r="E31" s="68">
        <f>SUM('[1]5.sz.mell  '!E32+'[1]7. sz. mell.'!E32)</f>
        <v>0</v>
      </c>
    </row>
    <row r="32" spans="1:5" s="18" customFormat="1" ht="12" customHeight="1" x14ac:dyDescent="0.2">
      <c r="A32" s="37" t="s">
        <v>214</v>
      </c>
      <c r="B32" s="70" t="s">
        <v>213</v>
      </c>
      <c r="C32" s="68">
        <f>SUM('[1]5.sz.mell  '!C33+'[1]7. sz. mell.'!C33)</f>
        <v>3000000</v>
      </c>
      <c r="D32" s="68">
        <f>SUM('[1]5.sz.mell  '!D33+'[1]7. sz. mell.'!D33)</f>
        <v>0</v>
      </c>
      <c r="E32" s="68">
        <f>SUM('[1]5.sz.mell  '!E33+'[1]7. sz. mell.'!E33)</f>
        <v>0</v>
      </c>
    </row>
    <row r="33" spans="1:5" s="18" customFormat="1" ht="12" customHeight="1" x14ac:dyDescent="0.2">
      <c r="A33" s="37" t="s">
        <v>212</v>
      </c>
      <c r="B33" s="70" t="s">
        <v>211</v>
      </c>
      <c r="C33" s="68">
        <f>SUM('[1]5.sz.mell  '!C34+'[1]7. sz. mell.'!C34)</f>
        <v>0</v>
      </c>
      <c r="D33" s="68">
        <f>SUM('[1]5.sz.mell  '!D34+'[1]7. sz. mell.'!D34)</f>
        <v>0</v>
      </c>
      <c r="E33" s="68">
        <f>SUM('[1]5.sz.mell  '!E34+'[1]7. sz. mell.'!E34)</f>
        <v>0</v>
      </c>
    </row>
    <row r="34" spans="1:5" s="18" customFormat="1" ht="12" customHeight="1" thickBot="1" x14ac:dyDescent="0.25">
      <c r="A34" s="27" t="s">
        <v>210</v>
      </c>
      <c r="B34" s="74" t="s">
        <v>209</v>
      </c>
      <c r="C34" s="68">
        <f>SUM('[1]5.sz.mell  '!C35+'[1]7. sz. mell.'!C35)</f>
        <v>500000</v>
      </c>
      <c r="D34" s="68">
        <f>SUM('[1]5.sz.mell  '!D35+'[1]7. sz. mell.'!D35)</f>
        <v>0</v>
      </c>
      <c r="E34" s="68">
        <f>SUM('[1]5.sz.mell  '!E35+'[1]7. sz. mell.'!E35)</f>
        <v>0</v>
      </c>
    </row>
    <row r="35" spans="1:5" s="18" customFormat="1" ht="12" customHeight="1" thickBot="1" x14ac:dyDescent="0.25">
      <c r="A35" s="6" t="s">
        <v>48</v>
      </c>
      <c r="B35" s="77" t="s">
        <v>208</v>
      </c>
      <c r="C35" s="25">
        <f>SUM(C36:C45)</f>
        <v>43862961</v>
      </c>
      <c r="D35" s="25">
        <f>SUM(D36:D45)</f>
        <v>0</v>
      </c>
      <c r="E35" s="25">
        <f>SUM(E36:E45)</f>
        <v>0</v>
      </c>
    </row>
    <row r="36" spans="1:5" s="18" customFormat="1" ht="12" customHeight="1" x14ac:dyDescent="0.2">
      <c r="A36" s="17" t="s">
        <v>46</v>
      </c>
      <c r="B36" s="72" t="s">
        <v>207</v>
      </c>
      <c r="C36" s="68">
        <f>SUM('[1]5.sz.mell  '!C37+'[1]7. sz. mell.'!C37)</f>
        <v>0</v>
      </c>
      <c r="D36" s="68">
        <f>SUM('[1]5.sz.mell  '!D37+'[1]7. sz. mell.'!D37)</f>
        <v>0</v>
      </c>
      <c r="E36" s="68">
        <f>SUM('[1]5.sz.mell  '!E37+'[1]7. sz. mell.'!E37)</f>
        <v>0</v>
      </c>
    </row>
    <row r="37" spans="1:5" s="18" customFormat="1" ht="12" customHeight="1" x14ac:dyDescent="0.2">
      <c r="A37" s="37" t="s">
        <v>44</v>
      </c>
      <c r="B37" s="70" t="s">
        <v>206</v>
      </c>
      <c r="C37" s="68">
        <f>SUM('[1]5.sz.mell  '!C38+'[1]7. sz. mell.'!C38)</f>
        <v>26670233</v>
      </c>
      <c r="D37" s="68">
        <f>SUM('[1]5.sz.mell  '!D38+'[1]7. sz. mell.'!D38)</f>
        <v>0</v>
      </c>
      <c r="E37" s="68">
        <f>SUM('[1]5.sz.mell  '!E38+'[1]7. sz. mell.'!E38)</f>
        <v>0</v>
      </c>
    </row>
    <row r="38" spans="1:5" s="18" customFormat="1" ht="12" customHeight="1" x14ac:dyDescent="0.2">
      <c r="A38" s="37" t="s">
        <v>42</v>
      </c>
      <c r="B38" s="70" t="s">
        <v>205</v>
      </c>
      <c r="C38" s="68">
        <f>SUM('[1]5.sz.mell  '!C39+'[1]7. sz. mell.'!C39)</f>
        <v>3259541</v>
      </c>
      <c r="D38" s="68">
        <f>SUM('[1]5.sz.mell  '!D39+'[1]7. sz. mell.'!D39)</f>
        <v>0</v>
      </c>
      <c r="E38" s="68">
        <f>SUM('[1]5.sz.mell  '!E39+'[1]7. sz. mell.'!E39)</f>
        <v>0</v>
      </c>
    </row>
    <row r="39" spans="1:5" s="18" customFormat="1" ht="12" customHeight="1" x14ac:dyDescent="0.2">
      <c r="A39" s="37" t="s">
        <v>204</v>
      </c>
      <c r="B39" s="70" t="s">
        <v>203</v>
      </c>
      <c r="C39" s="68">
        <f>SUM('[1]5.sz.mell  '!C40+'[1]7. sz. mell.'!C40)</f>
        <v>0</v>
      </c>
      <c r="D39" s="68">
        <f>SUM('[1]5.sz.mell  '!D40+'[1]7. sz. mell.'!D40)</f>
        <v>0</v>
      </c>
      <c r="E39" s="68">
        <f>SUM('[1]5.sz.mell  '!E40+'[1]7. sz. mell.'!E40)</f>
        <v>0</v>
      </c>
    </row>
    <row r="40" spans="1:5" s="18" customFormat="1" ht="12" customHeight="1" x14ac:dyDescent="0.2">
      <c r="A40" s="37" t="s">
        <v>202</v>
      </c>
      <c r="B40" s="70" t="s">
        <v>201</v>
      </c>
      <c r="C40" s="68">
        <f>SUM('[1]5.sz.mell  '!C41+'[1]7. sz. mell.'!C41)</f>
        <v>4678537</v>
      </c>
      <c r="D40" s="68">
        <f>SUM('[1]5.sz.mell  '!D41+'[1]7. sz. mell.'!D41)</f>
        <v>0</v>
      </c>
      <c r="E40" s="68">
        <f>SUM('[1]5.sz.mell  '!E41+'[1]7. sz. mell.'!E41)</f>
        <v>0</v>
      </c>
    </row>
    <row r="41" spans="1:5" s="18" customFormat="1" ht="12" customHeight="1" x14ac:dyDescent="0.2">
      <c r="A41" s="37" t="s">
        <v>200</v>
      </c>
      <c r="B41" s="70" t="s">
        <v>199</v>
      </c>
      <c r="C41" s="68">
        <f>SUM('[1]5.sz.mell  '!C42+'[1]7. sz. mell.'!C42)</f>
        <v>9048650</v>
      </c>
      <c r="D41" s="68">
        <f>SUM('[1]5.sz.mell  '!D42+'[1]7. sz. mell.'!D42)</f>
        <v>0</v>
      </c>
      <c r="E41" s="68">
        <f>SUM('[1]5.sz.mell  '!E42+'[1]7. sz. mell.'!E42)</f>
        <v>0</v>
      </c>
    </row>
    <row r="42" spans="1:5" s="18" customFormat="1" ht="12" customHeight="1" x14ac:dyDescent="0.2">
      <c r="A42" s="37" t="s">
        <v>198</v>
      </c>
      <c r="B42" s="70" t="s">
        <v>197</v>
      </c>
      <c r="C42" s="68">
        <f>SUM('[1]5.sz.mell  '!C43+'[1]7. sz. mell.'!C43)</f>
        <v>0</v>
      </c>
      <c r="D42" s="68">
        <f>SUM('[1]5.sz.mell  '!D43+'[1]7. sz. mell.'!D43)</f>
        <v>0</v>
      </c>
      <c r="E42" s="68">
        <f>SUM('[1]5.sz.mell  '!E43+'[1]7. sz. mell.'!E43)</f>
        <v>0</v>
      </c>
    </row>
    <row r="43" spans="1:5" s="18" customFormat="1" ht="12" customHeight="1" x14ac:dyDescent="0.2">
      <c r="A43" s="37" t="s">
        <v>196</v>
      </c>
      <c r="B43" s="70" t="s">
        <v>195</v>
      </c>
      <c r="C43" s="68">
        <f>SUM('[1]5.sz.mell  '!C44+'[1]7. sz. mell.'!C44)</f>
        <v>0</v>
      </c>
      <c r="D43" s="68">
        <f>SUM('[1]5.sz.mell  '!D44+'[1]7. sz. mell.'!D44)</f>
        <v>0</v>
      </c>
      <c r="E43" s="68">
        <f>SUM('[1]5.sz.mell  '!E44+'[1]7. sz. mell.'!E44)</f>
        <v>0</v>
      </c>
    </row>
    <row r="44" spans="1:5" s="18" customFormat="1" ht="12" customHeight="1" x14ac:dyDescent="0.2">
      <c r="A44" s="37" t="s">
        <v>194</v>
      </c>
      <c r="B44" s="70" t="s">
        <v>193</v>
      </c>
      <c r="C44" s="68">
        <f>SUM('[1]5.sz.mell  '!C45+'[1]7. sz. mell.'!C45)</f>
        <v>0</v>
      </c>
      <c r="D44" s="68">
        <f>SUM('[1]5.sz.mell  '!D45+'[1]7. sz. mell.'!D45)</f>
        <v>0</v>
      </c>
      <c r="E44" s="68">
        <f>SUM('[1]5.sz.mell  '!E45+'[1]7. sz. mell.'!E45)</f>
        <v>0</v>
      </c>
    </row>
    <row r="45" spans="1:5" s="18" customFormat="1" ht="12" customHeight="1" thickBot="1" x14ac:dyDescent="0.25">
      <c r="A45" s="27" t="s">
        <v>192</v>
      </c>
      <c r="B45" s="74" t="s">
        <v>191</v>
      </c>
      <c r="C45" s="68">
        <f>SUM('[1]5.sz.mell  '!C46+'[1]7. sz. mell.'!C46)</f>
        <v>206000</v>
      </c>
      <c r="D45" s="68">
        <f>SUM('[1]5.sz.mell  '!D46+'[1]7. sz. mell.'!D46)</f>
        <v>0</v>
      </c>
      <c r="E45" s="68">
        <f>SUM('[1]5.sz.mell  '!E46+'[1]7. sz. mell.'!E46)</f>
        <v>0</v>
      </c>
    </row>
    <row r="46" spans="1:5" s="18" customFormat="1" ht="12" customHeight="1" thickBot="1" x14ac:dyDescent="0.25">
      <c r="A46" s="6" t="s">
        <v>40</v>
      </c>
      <c r="B46" s="77" t="s">
        <v>190</v>
      </c>
      <c r="C46" s="25">
        <f>SUM(C47:C51)</f>
        <v>0</v>
      </c>
      <c r="D46" s="25">
        <f>SUM(D47:D51)</f>
        <v>0</v>
      </c>
      <c r="E46" s="25">
        <f>SUM(E47:E51)</f>
        <v>0</v>
      </c>
    </row>
    <row r="47" spans="1:5" s="18" customFormat="1" ht="12" customHeight="1" x14ac:dyDescent="0.2">
      <c r="A47" s="17" t="s">
        <v>38</v>
      </c>
      <c r="B47" s="72" t="s">
        <v>189</v>
      </c>
      <c r="C47" s="68">
        <f>SUM('[1]5.sz.mell  '!C48+'[1]7. sz. mell.'!C48)</f>
        <v>0</v>
      </c>
      <c r="D47" s="68">
        <f>SUM('[1]5.sz.mell  '!D48+'[1]7. sz. mell.'!D48)</f>
        <v>0</v>
      </c>
      <c r="E47" s="68">
        <f>SUM('[1]5.sz.mell  '!E48+'[1]7. sz. mell.'!E48)</f>
        <v>0</v>
      </c>
    </row>
    <row r="48" spans="1:5" s="18" customFormat="1" ht="12" customHeight="1" x14ac:dyDescent="0.2">
      <c r="A48" s="37" t="s">
        <v>36</v>
      </c>
      <c r="B48" s="70" t="s">
        <v>188</v>
      </c>
      <c r="C48" s="68">
        <f>SUM('[1]5.sz.mell  '!C49+'[1]7. sz. mell.'!C49)</f>
        <v>0</v>
      </c>
      <c r="D48" s="68">
        <f>SUM('[1]5.sz.mell  '!D49+'[1]7. sz. mell.'!D49)</f>
        <v>0</v>
      </c>
      <c r="E48" s="68">
        <f>SUM('[1]5.sz.mell  '!E49+'[1]7. sz. mell.'!E49)</f>
        <v>0</v>
      </c>
    </row>
    <row r="49" spans="1:5" s="18" customFormat="1" ht="12" customHeight="1" x14ac:dyDescent="0.2">
      <c r="A49" s="37" t="s">
        <v>34</v>
      </c>
      <c r="B49" s="70" t="s">
        <v>187</v>
      </c>
      <c r="C49" s="68">
        <f>SUM('[1]5.sz.mell  '!C50+'[1]7. sz. mell.'!C50)</f>
        <v>0</v>
      </c>
      <c r="D49" s="68">
        <f>SUM('[1]5.sz.mell  '!D50+'[1]7. sz. mell.'!D50)</f>
        <v>0</v>
      </c>
      <c r="E49" s="68">
        <f>SUM('[1]5.sz.mell  '!E50+'[1]7. sz. mell.'!E50)</f>
        <v>0</v>
      </c>
    </row>
    <row r="50" spans="1:5" s="18" customFormat="1" ht="12" customHeight="1" x14ac:dyDescent="0.2">
      <c r="A50" s="37" t="s">
        <v>32</v>
      </c>
      <c r="B50" s="70" t="s">
        <v>186</v>
      </c>
      <c r="C50" s="68">
        <f>SUM('[1]5.sz.mell  '!C51+'[1]7. sz. mell.'!C51)</f>
        <v>0</v>
      </c>
      <c r="D50" s="68">
        <f>SUM('[1]5.sz.mell  '!D51+'[1]7. sz. mell.'!D51)</f>
        <v>0</v>
      </c>
      <c r="E50" s="68">
        <f>SUM('[1]5.sz.mell  '!E51+'[1]7. sz. mell.'!E51)</f>
        <v>0</v>
      </c>
    </row>
    <row r="51" spans="1:5" s="18" customFormat="1" ht="12" customHeight="1" thickBot="1" x14ac:dyDescent="0.25">
      <c r="A51" s="27" t="s">
        <v>185</v>
      </c>
      <c r="B51" s="74" t="s">
        <v>184</v>
      </c>
      <c r="C51" s="68">
        <f>SUM('[1]5.sz.mell  '!C52+'[1]7. sz. mell.'!C52)</f>
        <v>0</v>
      </c>
      <c r="D51" s="68">
        <f>SUM('[1]5.sz.mell  '!D52+'[1]7. sz. mell.'!D52)</f>
        <v>0</v>
      </c>
      <c r="E51" s="68">
        <f>SUM('[1]5.sz.mell  '!E52+'[1]7. sz. mell.'!E52)</f>
        <v>0</v>
      </c>
    </row>
    <row r="52" spans="1:5" s="18" customFormat="1" ht="17.25" customHeight="1" thickBot="1" x14ac:dyDescent="0.25">
      <c r="A52" s="6" t="s">
        <v>183</v>
      </c>
      <c r="B52" s="77" t="s">
        <v>182</v>
      </c>
      <c r="C52" s="25">
        <f>SUM(C53:C56)</f>
        <v>0</v>
      </c>
      <c r="D52" s="25">
        <f>SUM(D53:D56)</f>
        <v>0</v>
      </c>
      <c r="E52" s="25">
        <f>SUM(E53:E56)</f>
        <v>0</v>
      </c>
    </row>
    <row r="53" spans="1:5" s="18" customFormat="1" ht="27" customHeight="1" x14ac:dyDescent="0.2">
      <c r="A53" s="17" t="s">
        <v>28</v>
      </c>
      <c r="B53" s="72" t="s">
        <v>181</v>
      </c>
      <c r="C53" s="68">
        <f>SUM('[1]5.sz.mell  '!C54+'[1]7. sz. mell.'!C54)</f>
        <v>0</v>
      </c>
      <c r="D53" s="68">
        <f>SUM('[1]5.sz.mell  '!D54+'[1]7. sz. mell.'!D54)</f>
        <v>0</v>
      </c>
      <c r="E53" s="68">
        <f>SUM('[1]5.sz.mell  '!E54+'[1]7. sz. mell.'!E54)</f>
        <v>0</v>
      </c>
    </row>
    <row r="54" spans="1:5" s="18" customFormat="1" ht="25.5" customHeight="1" x14ac:dyDescent="0.2">
      <c r="A54" s="37" t="s">
        <v>26</v>
      </c>
      <c r="B54" s="70" t="s">
        <v>180</v>
      </c>
      <c r="C54" s="68">
        <f>SUM('[1]5.sz.mell  '!C55+'[1]7. sz. mell.'!C55)</f>
        <v>0</v>
      </c>
      <c r="D54" s="68">
        <f>SUM('[1]5.sz.mell  '!D55+'[1]7. sz. mell.'!D55)</f>
        <v>0</v>
      </c>
      <c r="E54" s="68">
        <f>SUM('[1]5.sz.mell  '!E55+'[1]7. sz. mell.'!E55)</f>
        <v>0</v>
      </c>
    </row>
    <row r="55" spans="1:5" s="18" customFormat="1" ht="12" customHeight="1" x14ac:dyDescent="0.2">
      <c r="A55" s="37" t="s">
        <v>24</v>
      </c>
      <c r="B55" s="70" t="s">
        <v>179</v>
      </c>
      <c r="C55" s="68">
        <f>SUM('[1]5.sz.mell  '!C56+'[1]7. sz. mell.'!C56)</f>
        <v>0</v>
      </c>
      <c r="D55" s="68">
        <f>SUM('[1]5.sz.mell  '!D56+'[1]7. sz. mell.'!D56)</f>
        <v>0</v>
      </c>
      <c r="E55" s="68">
        <f>SUM('[1]5.sz.mell  '!E56+'[1]7. sz. mell.'!E56)</f>
        <v>0</v>
      </c>
    </row>
    <row r="56" spans="1:5" s="18" customFormat="1" ht="12" customHeight="1" thickBot="1" x14ac:dyDescent="0.25">
      <c r="A56" s="27" t="s">
        <v>22</v>
      </c>
      <c r="B56" s="74" t="s">
        <v>178</v>
      </c>
      <c r="C56" s="68">
        <f>SUM('[1]5.sz.mell  '!C57+'[1]7. sz. mell.'!C57)</f>
        <v>0</v>
      </c>
      <c r="D56" s="68">
        <f>SUM('[1]5.sz.mell  '!D57+'[1]7. sz. mell.'!D57)</f>
        <v>0</v>
      </c>
      <c r="E56" s="68">
        <f>SUM('[1]5.sz.mell  '!E57+'[1]7. sz. mell.'!E57)</f>
        <v>0</v>
      </c>
    </row>
    <row r="57" spans="1:5" s="18" customFormat="1" ht="12" customHeight="1" thickBot="1" x14ac:dyDescent="0.25">
      <c r="A57" s="6" t="s">
        <v>18</v>
      </c>
      <c r="B57" s="67" t="s">
        <v>177</v>
      </c>
      <c r="C57" s="25">
        <f>SUM(C58:C61)</f>
        <v>565110</v>
      </c>
      <c r="D57" s="25">
        <f>SUM(D58:D61)</f>
        <v>0</v>
      </c>
      <c r="E57" s="25">
        <f>SUM(E58:E61)</f>
        <v>0</v>
      </c>
    </row>
    <row r="58" spans="1:5" s="18" customFormat="1" ht="22.5" x14ac:dyDescent="0.2">
      <c r="A58" s="17" t="s">
        <v>16</v>
      </c>
      <c r="B58" s="72" t="s">
        <v>176</v>
      </c>
      <c r="C58" s="68">
        <f>SUM('[1]5.sz.mell  '!C59+'[1]7. sz. mell.'!C59)</f>
        <v>0</v>
      </c>
      <c r="D58" s="68">
        <f>SUM('[1]5.sz.mell  '!D59+'[1]7. sz. mell.'!D59)</f>
        <v>0</v>
      </c>
      <c r="E58" s="68">
        <f>SUM('[1]5.sz.mell  '!E59+'[1]7. sz. mell.'!E59)</f>
        <v>0</v>
      </c>
    </row>
    <row r="59" spans="1:5" s="18" customFormat="1" ht="21.75" customHeight="1" x14ac:dyDescent="0.2">
      <c r="A59" s="37" t="s">
        <v>14</v>
      </c>
      <c r="B59" s="70" t="s">
        <v>175</v>
      </c>
      <c r="C59" s="68">
        <f>SUM('[1]5.sz.mell  '!C60+'[1]7. sz. mell.'!C60)</f>
        <v>0</v>
      </c>
      <c r="D59" s="68">
        <f>SUM('[1]5.sz.mell  '!D60+'[1]7. sz. mell.'!D60)</f>
        <v>0</v>
      </c>
      <c r="E59" s="68">
        <f>SUM('[1]5.sz.mell  '!E60+'[1]7. sz. mell.'!E60)</f>
        <v>0</v>
      </c>
    </row>
    <row r="60" spans="1:5" s="18" customFormat="1" ht="12" customHeight="1" x14ac:dyDescent="0.2">
      <c r="A60" s="37" t="s">
        <v>12</v>
      </c>
      <c r="B60" s="70" t="s">
        <v>174</v>
      </c>
      <c r="C60" s="68">
        <f>SUM('[1]5.sz.mell  '!C61+'[1]7. sz. mell.'!C61)</f>
        <v>565110</v>
      </c>
      <c r="D60" s="68">
        <f>SUM('[1]5.sz.mell  '!D61+'[1]7. sz. mell.'!D61)</f>
        <v>0</v>
      </c>
      <c r="E60" s="68">
        <f>SUM('[1]5.sz.mell  '!E61+'[1]7. sz. mell.'!E61)</f>
        <v>0</v>
      </c>
    </row>
    <row r="61" spans="1:5" s="18" customFormat="1" ht="12" customHeight="1" thickBot="1" x14ac:dyDescent="0.25">
      <c r="A61" s="27" t="s">
        <v>10</v>
      </c>
      <c r="B61" s="74" t="s">
        <v>173</v>
      </c>
      <c r="C61" s="68">
        <f>SUM('[1]5.sz.mell  '!C62+'[1]7. sz. mell.'!C62)</f>
        <v>0</v>
      </c>
      <c r="D61" s="68">
        <f>SUM('[1]5.sz.mell  '!D62+'[1]7. sz. mell.'!D62)</f>
        <v>0</v>
      </c>
      <c r="E61" s="68">
        <f>SUM('[1]5.sz.mell  '!E62+'[1]7. sz. mell.'!E62)</f>
        <v>0</v>
      </c>
    </row>
    <row r="62" spans="1:5" s="18" customFormat="1" ht="12" customHeight="1" thickBot="1" x14ac:dyDescent="0.25">
      <c r="A62" s="6" t="s">
        <v>8</v>
      </c>
      <c r="B62" s="77" t="s">
        <v>172</v>
      </c>
      <c r="C62" s="24">
        <f>SUM(C7+C14+C21+C28+C35+C46+C52+C57)</f>
        <v>163013517</v>
      </c>
      <c r="D62" s="24">
        <f>SUM(D7+D14+D21+D28+D35+D46+D52+D57)</f>
        <v>0</v>
      </c>
      <c r="E62" s="24">
        <f>SUM(E7+E14+E21+E28+E35+E46+E52+E57)</f>
        <v>0</v>
      </c>
    </row>
    <row r="63" spans="1:5" s="18" customFormat="1" ht="21" customHeight="1" thickBot="1" x14ac:dyDescent="0.25">
      <c r="A63" s="65" t="s">
        <v>171</v>
      </c>
      <c r="B63" s="67" t="s">
        <v>170</v>
      </c>
      <c r="C63" s="25"/>
      <c r="D63" s="25"/>
      <c r="E63" s="25"/>
    </row>
    <row r="64" spans="1:5" s="18" customFormat="1" ht="12" customHeight="1" x14ac:dyDescent="0.2">
      <c r="A64" s="17" t="s">
        <v>169</v>
      </c>
      <c r="B64" s="72" t="s">
        <v>168</v>
      </c>
      <c r="C64" s="68">
        <f>SUM('[1]5.sz.mell  '!C65+'[1]7. sz. mell.'!C65)</f>
        <v>0</v>
      </c>
      <c r="D64" s="68">
        <f>SUM('[1]5.sz.mell  '!D65+'[1]7. sz. mell.'!D65)</f>
        <v>0</v>
      </c>
      <c r="E64" s="68">
        <f>SUM('[1]5.sz.mell  '!E65+'[1]7. sz. mell.'!E65)</f>
        <v>0</v>
      </c>
    </row>
    <row r="65" spans="1:5" s="18" customFormat="1" ht="12" customHeight="1" x14ac:dyDescent="0.2">
      <c r="A65" s="37" t="s">
        <v>167</v>
      </c>
      <c r="B65" s="70" t="s">
        <v>166</v>
      </c>
      <c r="C65" s="68">
        <f>SUM('[1]5.sz.mell  '!C66+'[1]7. sz. mell.'!C66)</f>
        <v>0</v>
      </c>
      <c r="D65" s="68">
        <f>SUM('[1]5.sz.mell  '!D66+'[1]7. sz. mell.'!D66)</f>
        <v>0</v>
      </c>
      <c r="E65" s="68">
        <f>SUM('[1]5.sz.mell  '!E66+'[1]7. sz. mell.'!E66)</f>
        <v>0</v>
      </c>
    </row>
    <row r="66" spans="1:5" s="18" customFormat="1" ht="12" customHeight="1" thickBot="1" x14ac:dyDescent="0.25">
      <c r="A66" s="27" t="s">
        <v>165</v>
      </c>
      <c r="B66" s="76" t="s">
        <v>164</v>
      </c>
      <c r="C66" s="68">
        <f>SUM('[1]5.sz.mell  '!C67+'[1]7. sz. mell.'!C67)</f>
        <v>0</v>
      </c>
      <c r="D66" s="68">
        <f>SUM('[1]5.sz.mell  '!D67+'[1]7. sz. mell.'!D67)</f>
        <v>0</v>
      </c>
      <c r="E66" s="68">
        <f>SUM('[1]5.sz.mell  '!E67+'[1]7. sz. mell.'!E67)</f>
        <v>0</v>
      </c>
    </row>
    <row r="67" spans="1:5" s="18" customFormat="1" ht="12" customHeight="1" thickBot="1" x14ac:dyDescent="0.25">
      <c r="A67" s="65" t="s">
        <v>163</v>
      </c>
      <c r="B67" s="67" t="s">
        <v>162</v>
      </c>
      <c r="C67" s="25">
        <f>SUM(C68:C71)</f>
        <v>0</v>
      </c>
      <c r="D67" s="25">
        <f>SUM(D68:D71)</f>
        <v>0</v>
      </c>
      <c r="E67" s="25">
        <f>SUM(E68:E71)</f>
        <v>0</v>
      </c>
    </row>
    <row r="68" spans="1:5" s="18" customFormat="1" ht="13.5" customHeight="1" x14ac:dyDescent="0.2">
      <c r="A68" s="17" t="s">
        <v>161</v>
      </c>
      <c r="B68" s="72" t="s">
        <v>160</v>
      </c>
      <c r="C68" s="68">
        <f>SUM('[1]5.sz.mell  '!C69+'[1]7. sz. mell.'!C69)</f>
        <v>0</v>
      </c>
      <c r="D68" s="68">
        <f>SUM('[1]5.sz.mell  '!D69+'[1]7. sz. mell.'!D69)</f>
        <v>0</v>
      </c>
      <c r="E68" s="68">
        <f>SUM('[1]5.sz.mell  '!E69+'[1]7. sz. mell.'!E69)</f>
        <v>0</v>
      </c>
    </row>
    <row r="69" spans="1:5" s="18" customFormat="1" ht="12" customHeight="1" x14ac:dyDescent="0.2">
      <c r="A69" s="37" t="s">
        <v>159</v>
      </c>
      <c r="B69" s="70" t="s">
        <v>158</v>
      </c>
      <c r="C69" s="68">
        <f>SUM('[1]5.sz.mell  '!C70+'[1]7. sz. mell.'!C70)</f>
        <v>0</v>
      </c>
      <c r="D69" s="68">
        <f>SUM('[1]5.sz.mell  '!D70+'[1]7. sz. mell.'!D70)</f>
        <v>0</v>
      </c>
      <c r="E69" s="68">
        <f>SUM('[1]5.sz.mell  '!E70+'[1]7. sz. mell.'!E70)</f>
        <v>0</v>
      </c>
    </row>
    <row r="70" spans="1:5" s="18" customFormat="1" ht="12" customHeight="1" x14ac:dyDescent="0.2">
      <c r="A70" s="37" t="s">
        <v>157</v>
      </c>
      <c r="B70" s="70" t="s">
        <v>156</v>
      </c>
      <c r="C70" s="68">
        <f>SUM('[1]5.sz.mell  '!C71+'[1]7. sz. mell.'!C71)</f>
        <v>0</v>
      </c>
      <c r="D70" s="68">
        <f>SUM('[1]5.sz.mell  '!D71+'[1]7. sz. mell.'!D71)</f>
        <v>0</v>
      </c>
      <c r="E70" s="68">
        <f>SUM('[1]5.sz.mell  '!E71+'[1]7. sz. mell.'!E71)</f>
        <v>0</v>
      </c>
    </row>
    <row r="71" spans="1:5" s="18" customFormat="1" ht="12" customHeight="1" thickBot="1" x14ac:dyDescent="0.25">
      <c r="A71" s="27" t="s">
        <v>155</v>
      </c>
      <c r="B71" s="74" t="s">
        <v>154</v>
      </c>
      <c r="C71" s="68">
        <f>SUM('[1]5.sz.mell  '!C72+'[1]7. sz. mell.'!C72)</f>
        <v>0</v>
      </c>
      <c r="D71" s="68">
        <f>SUM('[1]5.sz.mell  '!D72+'[1]7. sz. mell.'!D72)</f>
        <v>0</v>
      </c>
      <c r="E71" s="68">
        <f>SUM('[1]5.sz.mell  '!E72+'[1]7. sz. mell.'!E72)</f>
        <v>0</v>
      </c>
    </row>
    <row r="72" spans="1:5" s="18" customFormat="1" ht="12" customHeight="1" thickBot="1" x14ac:dyDescent="0.25">
      <c r="A72" s="65" t="s">
        <v>153</v>
      </c>
      <c r="B72" s="67" t="s">
        <v>152</v>
      </c>
      <c r="C72" s="25">
        <f>SUM(C73:C74)</f>
        <v>160460350</v>
      </c>
      <c r="D72" s="25">
        <f>SUM(D73:D74)</f>
        <v>0</v>
      </c>
      <c r="E72" s="25">
        <f>SUM(E73:E74)</f>
        <v>0</v>
      </c>
    </row>
    <row r="73" spans="1:5" s="18" customFormat="1" ht="12" customHeight="1" x14ac:dyDescent="0.2">
      <c r="A73" s="17" t="s">
        <v>151</v>
      </c>
      <c r="B73" s="72" t="s">
        <v>150</v>
      </c>
      <c r="C73" s="68">
        <f>SUM('[1]5.sz.mell  '!C74+'[1]7. sz. mell.'!C74)</f>
        <v>160460350</v>
      </c>
      <c r="D73" s="68">
        <f>SUM('[1]5.sz.mell  '!D74+'[1]7. sz. mell.'!D74)</f>
        <v>0</v>
      </c>
      <c r="E73" s="68">
        <f>SUM('[1]5.sz.mell  '!E74+'[1]7. sz. mell.'!E74)</f>
        <v>0</v>
      </c>
    </row>
    <row r="74" spans="1:5" s="18" customFormat="1" ht="12" customHeight="1" thickBot="1" x14ac:dyDescent="0.25">
      <c r="A74" s="27" t="s">
        <v>149</v>
      </c>
      <c r="B74" s="74" t="s">
        <v>148</v>
      </c>
      <c r="C74" s="68">
        <f>SUM('[1]5.sz.mell  '!C75+'[1]7. sz. mell.'!C75)</f>
        <v>0</v>
      </c>
      <c r="D74" s="68">
        <f>SUM('[1]5.sz.mell  '!D75+'[1]7. sz. mell.'!D75)</f>
        <v>0</v>
      </c>
      <c r="E74" s="68">
        <f>SUM('[1]5.sz.mell  '!E75+'[1]7. sz. mell.'!E75)</f>
        <v>0</v>
      </c>
    </row>
    <row r="75" spans="1:5" s="18" customFormat="1" ht="12" customHeight="1" thickBot="1" x14ac:dyDescent="0.25">
      <c r="A75" s="65" t="s">
        <v>147</v>
      </c>
      <c r="B75" s="67" t="s">
        <v>146</v>
      </c>
      <c r="C75" s="25">
        <f>SUM(C76:C79)</f>
        <v>29400275</v>
      </c>
      <c r="D75" s="25">
        <f>SUM(D76:D79)</f>
        <v>0</v>
      </c>
      <c r="E75" s="25">
        <f>SUM(E76:E79)</f>
        <v>0</v>
      </c>
    </row>
    <row r="76" spans="1:5" s="18" customFormat="1" ht="12" customHeight="1" x14ac:dyDescent="0.2">
      <c r="A76" s="17" t="s">
        <v>145</v>
      </c>
      <c r="B76" s="72" t="s">
        <v>144</v>
      </c>
      <c r="C76" s="68">
        <f>SUM('[1]5.sz.mell  '!C77+'[1]7. sz. mell.'!C77)</f>
        <v>0</v>
      </c>
      <c r="D76" s="68">
        <f>SUM('[1]5.sz.mell  '!D77+'[1]7. sz. mell.'!D77)</f>
        <v>0</v>
      </c>
      <c r="E76" s="68">
        <f>SUM('[1]5.sz.mell  '!E77+'[1]7. sz. mell.'!E77)</f>
        <v>0</v>
      </c>
    </row>
    <row r="77" spans="1:5" s="18" customFormat="1" ht="12" customHeight="1" x14ac:dyDescent="0.2">
      <c r="A77" s="37" t="s">
        <v>143</v>
      </c>
      <c r="B77" s="70" t="s">
        <v>142</v>
      </c>
      <c r="C77" s="68">
        <f>SUM('[1]5.sz.mell  '!C78+'[1]7. sz. mell.'!C78)</f>
        <v>0</v>
      </c>
      <c r="D77" s="68">
        <f>SUM('[1]5.sz.mell  '!D78+'[1]7. sz. mell.'!D78)</f>
        <v>0</v>
      </c>
      <c r="E77" s="68">
        <f>SUM('[1]5.sz.mell  '!E78+'[1]7. sz. mell.'!E78)</f>
        <v>0</v>
      </c>
    </row>
    <row r="78" spans="1:5" s="18" customFormat="1" ht="12" customHeight="1" x14ac:dyDescent="0.2">
      <c r="A78" s="75" t="s">
        <v>141</v>
      </c>
      <c r="B78" s="74" t="s">
        <v>140</v>
      </c>
      <c r="C78" s="68">
        <f>SUM('[1]5.sz.mell  '!C79+'[1]7. sz. mell.'!C79)</f>
        <v>29400275</v>
      </c>
      <c r="D78" s="68">
        <f>SUM('[1]5.sz.mell  '!D79+'[1]7. sz. mell.'!D79)</f>
        <v>0</v>
      </c>
      <c r="E78" s="68">
        <f>SUM('[1]5.sz.mell  '!E79+'[1]7. sz. mell.'!E79)</f>
        <v>0</v>
      </c>
    </row>
    <row r="79" spans="1:5" s="18" customFormat="1" ht="12" customHeight="1" thickBot="1" x14ac:dyDescent="0.25">
      <c r="A79" s="27" t="s">
        <v>139</v>
      </c>
      <c r="B79" s="32" t="s">
        <v>138</v>
      </c>
      <c r="C79" s="68"/>
      <c r="D79" s="68">
        <f>SUM('[1]5.sz.mell  '!D79+'[1]7. sz. mell.'!D79)</f>
        <v>0</v>
      </c>
      <c r="E79" s="68">
        <f>SUM('[1]5.sz.mell  '!E79+'[1]7. sz. mell.'!E79)</f>
        <v>0</v>
      </c>
    </row>
    <row r="80" spans="1:5" s="18" customFormat="1" ht="12" customHeight="1" thickBot="1" x14ac:dyDescent="0.25">
      <c r="A80" s="65" t="s">
        <v>137</v>
      </c>
      <c r="B80" s="67" t="s">
        <v>136</v>
      </c>
      <c r="C80" s="25">
        <f>SUM(C81:C84)</f>
        <v>0</v>
      </c>
      <c r="D80" s="25">
        <f>SUM(D81:D84)</f>
        <v>0</v>
      </c>
      <c r="E80" s="25">
        <f>SUM(E81:E84)</f>
        <v>0</v>
      </c>
    </row>
    <row r="81" spans="1:5" s="18" customFormat="1" ht="12" customHeight="1" x14ac:dyDescent="0.2">
      <c r="A81" s="73" t="s">
        <v>135</v>
      </c>
      <c r="B81" s="72" t="s">
        <v>134</v>
      </c>
      <c r="C81" s="68">
        <f>SUM('[1]5.sz.mell  '!C81+'[1]7. sz. mell.'!C81)</f>
        <v>0</v>
      </c>
      <c r="D81" s="68">
        <f>SUM('[1]5.sz.mell  '!D81+'[1]7. sz. mell.'!D81)</f>
        <v>0</v>
      </c>
      <c r="E81" s="68">
        <f>SUM('[1]5.sz.mell  '!E81+'[1]7. sz. mell.'!E81)</f>
        <v>0</v>
      </c>
    </row>
    <row r="82" spans="1:5" s="18" customFormat="1" ht="12" customHeight="1" x14ac:dyDescent="0.2">
      <c r="A82" s="71" t="s">
        <v>133</v>
      </c>
      <c r="B82" s="70" t="s">
        <v>132</v>
      </c>
      <c r="C82" s="68">
        <f>SUM('[1]5.sz.mell  '!C82+'[1]7. sz. mell.'!C82)</f>
        <v>0</v>
      </c>
      <c r="D82" s="68">
        <f>SUM('[1]5.sz.mell  '!D82+'[1]7. sz. mell.'!D82)</f>
        <v>0</v>
      </c>
      <c r="E82" s="68">
        <f>SUM('[1]5.sz.mell  '!E82+'[1]7. sz. mell.'!E82)</f>
        <v>0</v>
      </c>
    </row>
    <row r="83" spans="1:5" s="18" customFormat="1" ht="12" customHeight="1" x14ac:dyDescent="0.2">
      <c r="A83" s="71" t="s">
        <v>131</v>
      </c>
      <c r="B83" s="70" t="s">
        <v>130</v>
      </c>
      <c r="C83" s="68">
        <f>SUM('[1]5.sz.mell  '!C83+'[1]7. sz. mell.'!C83)</f>
        <v>0</v>
      </c>
      <c r="D83" s="68">
        <f>SUM('[1]5.sz.mell  '!D83+'[1]7. sz. mell.'!D83)</f>
        <v>0</v>
      </c>
      <c r="E83" s="68">
        <f>SUM('[1]5.sz.mell  '!E83+'[1]7. sz. mell.'!E83)</f>
        <v>0</v>
      </c>
    </row>
    <row r="84" spans="1:5" s="18" customFormat="1" ht="12" customHeight="1" thickBot="1" x14ac:dyDescent="0.25">
      <c r="A84" s="69" t="s">
        <v>129</v>
      </c>
      <c r="B84" s="32" t="s">
        <v>128</v>
      </c>
      <c r="C84" s="68">
        <f>SUM('[1]5.sz.mell  '!C84+'[1]7. sz. mell.'!C84)</f>
        <v>0</v>
      </c>
      <c r="D84" s="68">
        <f>SUM('[1]5.sz.mell  '!D84+'[1]7. sz. mell.'!D84)</f>
        <v>0</v>
      </c>
      <c r="E84" s="68">
        <f>SUM('[1]5.sz.mell  '!E84+'[1]7. sz. mell.'!E84)</f>
        <v>0</v>
      </c>
    </row>
    <row r="85" spans="1:5" s="18" customFormat="1" ht="12" customHeight="1" thickBot="1" x14ac:dyDescent="0.25">
      <c r="A85" s="65" t="s">
        <v>127</v>
      </c>
      <c r="B85" s="67" t="s">
        <v>126</v>
      </c>
      <c r="C85" s="66">
        <v>0</v>
      </c>
      <c r="D85" s="66">
        <v>0</v>
      </c>
      <c r="E85" s="66">
        <v>0</v>
      </c>
    </row>
    <row r="86" spans="1:5" s="18" customFormat="1" ht="12" customHeight="1" thickBot="1" x14ac:dyDescent="0.25">
      <c r="A86" s="65" t="s">
        <v>125</v>
      </c>
      <c r="B86" s="64" t="s">
        <v>124</v>
      </c>
      <c r="C86" s="24">
        <f>SUM(C63+C67+C72+C75+C80+C85)</f>
        <v>189860625</v>
      </c>
      <c r="D86" s="24">
        <f>SUM(D63+D67+D72+D75+D80+D85)</f>
        <v>0</v>
      </c>
      <c r="E86" s="24">
        <f>SUM(E63+E67+E72+E75+E80+E85)</f>
        <v>0</v>
      </c>
    </row>
    <row r="87" spans="1:5" s="18" customFormat="1" ht="20.25" customHeight="1" thickBot="1" x14ac:dyDescent="0.25">
      <c r="A87" s="63" t="s">
        <v>123</v>
      </c>
      <c r="B87" s="62" t="s">
        <v>122</v>
      </c>
      <c r="C87" s="24">
        <f>SUM(C62+C86)</f>
        <v>352874142</v>
      </c>
      <c r="D87" s="24">
        <f>SUM(D62+D86)</f>
        <v>0</v>
      </c>
      <c r="E87" s="24">
        <f>SUM(E62+E86)</f>
        <v>0</v>
      </c>
    </row>
    <row r="88" spans="1:5" s="18" customFormat="1" ht="12" customHeight="1" x14ac:dyDescent="0.2">
      <c r="A88" s="61"/>
      <c r="B88" s="61"/>
      <c r="C88" s="60"/>
      <c r="D88" s="60"/>
      <c r="E88" s="60"/>
    </row>
    <row r="89" spans="1:5" ht="16.5" customHeight="1" x14ac:dyDescent="0.25">
      <c r="A89" s="59" t="s">
        <v>121</v>
      </c>
      <c r="B89" s="59"/>
      <c r="C89" s="59"/>
      <c r="D89" s="58"/>
      <c r="E89" s="58"/>
    </row>
    <row r="90" spans="1:5" s="52" customFormat="1" ht="16.5" customHeight="1" thickBot="1" x14ac:dyDescent="0.3">
      <c r="A90" s="57" t="s">
        <v>120</v>
      </c>
      <c r="B90" s="57"/>
      <c r="C90" s="56"/>
      <c r="D90" s="56"/>
      <c r="E90" s="56"/>
    </row>
    <row r="91" spans="1:5" s="52" customFormat="1" ht="16.5" customHeight="1" x14ac:dyDescent="0.25">
      <c r="A91" s="55" t="s">
        <v>119</v>
      </c>
      <c r="B91" s="54" t="s">
        <v>118</v>
      </c>
      <c r="C91" s="53"/>
      <c r="D91" s="53">
        <f>+D4</f>
        <v>0</v>
      </c>
      <c r="E91" s="53">
        <f>+E4</f>
        <v>0</v>
      </c>
    </row>
    <row r="92" spans="1:5" ht="38.1" customHeight="1" thickBot="1" x14ac:dyDescent="0.3">
      <c r="A92" s="51"/>
      <c r="B92" s="50"/>
      <c r="C92" s="49" t="s">
        <v>117</v>
      </c>
      <c r="D92" s="49" t="s">
        <v>117</v>
      </c>
      <c r="E92" s="49" t="s">
        <v>117</v>
      </c>
    </row>
    <row r="93" spans="1:5" s="46" customFormat="1" ht="12" customHeight="1" thickBot="1" x14ac:dyDescent="0.25">
      <c r="A93" s="48" t="s">
        <v>116</v>
      </c>
      <c r="B93" s="47" t="s">
        <v>115</v>
      </c>
      <c r="C93" s="47" t="s">
        <v>114</v>
      </c>
      <c r="D93" s="47" t="s">
        <v>114</v>
      </c>
      <c r="E93" s="47" t="s">
        <v>114</v>
      </c>
    </row>
    <row r="94" spans="1:5" ht="12" customHeight="1" thickBot="1" x14ac:dyDescent="0.3">
      <c r="A94" s="45" t="s">
        <v>113</v>
      </c>
      <c r="B94" s="44" t="s">
        <v>112</v>
      </c>
      <c r="C94" s="43">
        <f>SUM(C95:C99)</f>
        <v>189805327.00800002</v>
      </c>
      <c r="D94" s="43">
        <f>SUM(D95:D99)</f>
        <v>0</v>
      </c>
      <c r="E94" s="43">
        <f>SUM(E95:E99)</f>
        <v>0</v>
      </c>
    </row>
    <row r="95" spans="1:5" ht="12" customHeight="1" x14ac:dyDescent="0.25">
      <c r="A95" s="42" t="s">
        <v>111</v>
      </c>
      <c r="B95" s="41" t="s">
        <v>110</v>
      </c>
      <c r="C95" s="19">
        <f>SUM('[1]5.sz.mell  '!C93+'[1]7. sz. mell.'!C93)</f>
        <v>59130103</v>
      </c>
      <c r="D95" s="19">
        <f>SUM('[1]5.sz.mell  '!D93+'[1]7. sz. mell.'!D93)</f>
        <v>0</v>
      </c>
      <c r="E95" s="19">
        <f>SUM('[1]5.sz.mell  '!E93+'[1]7. sz. mell.'!E93)</f>
        <v>0</v>
      </c>
    </row>
    <row r="96" spans="1:5" ht="12" customHeight="1" x14ac:dyDescent="0.25">
      <c r="A96" s="37" t="s">
        <v>109</v>
      </c>
      <c r="B96" s="33" t="s">
        <v>108</v>
      </c>
      <c r="C96" s="14">
        <f>SUM('[1]5.sz.mell  '!C94+'[1]7. sz. mell.'!C94)</f>
        <v>9652541.0080000013</v>
      </c>
      <c r="D96" s="14">
        <f>SUM('[1]5.sz.mell  '!D94+'[1]7. sz. mell.'!D94)</f>
        <v>0</v>
      </c>
      <c r="E96" s="14">
        <f>SUM('[1]5.sz.mell  '!E94+'[1]7. sz. mell.'!E94)</f>
        <v>0</v>
      </c>
    </row>
    <row r="97" spans="1:5" ht="12" customHeight="1" x14ac:dyDescent="0.25">
      <c r="A97" s="37" t="s">
        <v>107</v>
      </c>
      <c r="B97" s="33" t="s">
        <v>106</v>
      </c>
      <c r="C97" s="14">
        <f>SUM('[1]5.sz.mell  '!C95+'[1]7. sz. mell.'!C95)</f>
        <v>95027076</v>
      </c>
      <c r="D97" s="14">
        <f>SUM('[1]5.sz.mell  '!D95+'[1]7. sz. mell.'!D95)</f>
        <v>0</v>
      </c>
      <c r="E97" s="14">
        <f>SUM('[1]5.sz.mell  '!E95+'[1]7. sz. mell.'!E95)</f>
        <v>0</v>
      </c>
    </row>
    <row r="98" spans="1:5" ht="12" customHeight="1" x14ac:dyDescent="0.25">
      <c r="A98" s="37" t="s">
        <v>105</v>
      </c>
      <c r="B98" s="40" t="s">
        <v>104</v>
      </c>
      <c r="C98" s="14">
        <f>SUM('[1]5.sz.mell  '!C96+'[1]7. sz. mell.'!C96)</f>
        <v>8500000</v>
      </c>
      <c r="D98" s="14">
        <f>SUM('[1]5.sz.mell  '!D96+'[1]7. sz. mell.'!D96)</f>
        <v>0</v>
      </c>
      <c r="E98" s="14">
        <f>SUM('[1]5.sz.mell  '!E96+'[1]7. sz. mell.'!E96)</f>
        <v>0</v>
      </c>
    </row>
    <row r="99" spans="1:5" ht="12" customHeight="1" x14ac:dyDescent="0.25">
      <c r="A99" s="37" t="s">
        <v>103</v>
      </c>
      <c r="B99" s="39" t="s">
        <v>102</v>
      </c>
      <c r="C99" s="14">
        <f>SUM('[1]5.sz.mell  '!C97+'[1]7. sz. mell.'!C97)</f>
        <v>17495607</v>
      </c>
      <c r="D99" s="14">
        <f>SUM('[1]5.sz.mell  '!D97+'[1]7. sz. mell.'!D97)</f>
        <v>0</v>
      </c>
      <c r="E99" s="14">
        <f>SUM('[1]5.sz.mell  '!E97+'[1]7. sz. mell.'!E97)</f>
        <v>0</v>
      </c>
    </row>
    <row r="100" spans="1:5" ht="12" customHeight="1" x14ac:dyDescent="0.25">
      <c r="A100" s="37" t="s">
        <v>101</v>
      </c>
      <c r="B100" s="33" t="s">
        <v>100</v>
      </c>
      <c r="C100" s="14">
        <f>SUM('[1]5.sz.mell  '!C98+'[1]7. sz. mell.'!C98)</f>
        <v>0</v>
      </c>
      <c r="D100" s="14">
        <f>SUM('[1]5.sz.mell  '!D98+'[1]7. sz. mell.'!D98)</f>
        <v>0</v>
      </c>
      <c r="E100" s="14">
        <f>SUM('[1]5.sz.mell  '!E98+'[1]7. sz. mell.'!E98)</f>
        <v>0</v>
      </c>
    </row>
    <row r="101" spans="1:5" ht="11.25" customHeight="1" x14ac:dyDescent="0.25">
      <c r="A101" s="37" t="s">
        <v>99</v>
      </c>
      <c r="B101" s="38" t="s">
        <v>98</v>
      </c>
      <c r="C101" s="14">
        <f>SUM('[1]5.sz.mell  '!C99+'[1]7. sz. mell.'!C99)</f>
        <v>0</v>
      </c>
      <c r="D101" s="14">
        <f>SUM('[1]5.sz.mell  '!D99+'[1]7. sz. mell.'!D99)</f>
        <v>0</v>
      </c>
      <c r="E101" s="14">
        <f>SUM('[1]5.sz.mell  '!E99+'[1]7. sz. mell.'!E99)</f>
        <v>0</v>
      </c>
    </row>
    <row r="102" spans="1:5" ht="22.5" x14ac:dyDescent="0.25">
      <c r="A102" s="37" t="s">
        <v>97</v>
      </c>
      <c r="B102" s="28" t="s">
        <v>96</v>
      </c>
      <c r="C102" s="14">
        <f>SUM('[1]5.sz.mell  '!C100+'[1]7. sz. mell.'!C100)</f>
        <v>0</v>
      </c>
      <c r="D102" s="14">
        <f>SUM('[1]5.sz.mell  '!D100+'[1]7. sz. mell.'!D100)</f>
        <v>0</v>
      </c>
      <c r="E102" s="14">
        <f>SUM('[1]5.sz.mell  '!E100+'[1]7. sz. mell.'!E100)</f>
        <v>0</v>
      </c>
    </row>
    <row r="103" spans="1:5" ht="22.5" x14ac:dyDescent="0.25">
      <c r="A103" s="37" t="s">
        <v>95</v>
      </c>
      <c r="B103" s="28" t="s">
        <v>67</v>
      </c>
      <c r="C103" s="14">
        <f>SUM('[1]5.sz.mell  '!C101+'[1]7. sz. mell.'!C101)</f>
        <v>0</v>
      </c>
      <c r="D103" s="14">
        <f>SUM('[1]5.sz.mell  '!D101+'[1]7. sz. mell.'!D101)</f>
        <v>0</v>
      </c>
      <c r="E103" s="14">
        <f>SUM('[1]5.sz.mell  '!E101+'[1]7. sz. mell.'!E101)</f>
        <v>0</v>
      </c>
    </row>
    <row r="104" spans="1:5" ht="12.75" customHeight="1" x14ac:dyDescent="0.25">
      <c r="A104" s="37" t="s">
        <v>94</v>
      </c>
      <c r="B104" s="38" t="s">
        <v>93</v>
      </c>
      <c r="C104" s="14">
        <f>SUM('[1]5.sz.mell  '!C102+'[1]7. sz. mell.'!C102)</f>
        <v>12155607</v>
      </c>
      <c r="D104" s="14">
        <f>SUM('[1]5.sz.mell  '!D102+'[1]7. sz. mell.'!D102)</f>
        <v>0</v>
      </c>
      <c r="E104" s="14">
        <f>SUM('[1]5.sz.mell  '!E102+'[1]7. sz. mell.'!E102)</f>
        <v>0</v>
      </c>
    </row>
    <row r="105" spans="1:5" ht="12" customHeight="1" x14ac:dyDescent="0.25">
      <c r="A105" s="37" t="s">
        <v>92</v>
      </c>
      <c r="B105" s="38" t="s">
        <v>91</v>
      </c>
      <c r="C105" s="14">
        <f>SUM('[1]5.sz.mell  '!C103+'[1]7. sz. mell.'!C103)</f>
        <v>0</v>
      </c>
      <c r="D105" s="14">
        <f>SUM('[1]5.sz.mell  '!D103+'[1]7. sz. mell.'!D103)</f>
        <v>0</v>
      </c>
      <c r="E105" s="14">
        <f>SUM('[1]5.sz.mell  '!E103+'[1]7. sz. mell.'!E103)</f>
        <v>0</v>
      </c>
    </row>
    <row r="106" spans="1:5" ht="22.5" x14ac:dyDescent="0.25">
      <c r="A106" s="37" t="s">
        <v>90</v>
      </c>
      <c r="B106" s="28" t="s">
        <v>61</v>
      </c>
      <c r="C106" s="14">
        <f>SUM('[1]5.sz.mell  '!C104+'[1]7. sz. mell.'!C104)</f>
        <v>0</v>
      </c>
      <c r="D106" s="14">
        <f>SUM('[1]5.sz.mell  '!D104+'[1]7. sz. mell.'!D104)</f>
        <v>0</v>
      </c>
      <c r="E106" s="14">
        <f>SUM('[1]5.sz.mell  '!E104+'[1]7. sz. mell.'!E104)</f>
        <v>0</v>
      </c>
    </row>
    <row r="107" spans="1:5" ht="12" customHeight="1" x14ac:dyDescent="0.25">
      <c r="A107" s="22" t="s">
        <v>89</v>
      </c>
      <c r="B107" s="36" t="s">
        <v>88</v>
      </c>
      <c r="C107" s="14">
        <f>SUM('[1]5.sz.mell  '!C105+'[1]7. sz. mell.'!C105)</f>
        <v>0</v>
      </c>
      <c r="D107" s="14">
        <f>SUM('[1]5.sz.mell  '!D105+'[1]7. sz. mell.'!D105)</f>
        <v>0</v>
      </c>
      <c r="E107" s="14">
        <f>SUM('[1]5.sz.mell  '!E105+'[1]7. sz. mell.'!E105)</f>
        <v>0</v>
      </c>
    </row>
    <row r="108" spans="1:5" ht="12" customHeight="1" x14ac:dyDescent="0.25">
      <c r="A108" s="37" t="s">
        <v>87</v>
      </c>
      <c r="B108" s="36" t="s">
        <v>86</v>
      </c>
      <c r="C108" s="14">
        <f>SUM('[1]5.sz.mell  '!C106+'[1]7. sz. mell.'!C106)</f>
        <v>0</v>
      </c>
      <c r="D108" s="14">
        <f>SUM('[1]5.sz.mell  '!D106+'[1]7. sz. mell.'!D106)</f>
        <v>0</v>
      </c>
      <c r="E108" s="14">
        <f>SUM('[1]5.sz.mell  '!E106+'[1]7. sz. mell.'!E106)</f>
        <v>0</v>
      </c>
    </row>
    <row r="109" spans="1:5" ht="23.25" thickBot="1" x14ac:dyDescent="0.3">
      <c r="A109" s="35" t="s">
        <v>85</v>
      </c>
      <c r="B109" s="34" t="s">
        <v>84</v>
      </c>
      <c r="C109" s="15">
        <f>SUM('[1]5.sz.mell  '!C107+'[1]7. sz. mell.'!C107)</f>
        <v>5340000</v>
      </c>
      <c r="D109" s="15">
        <f>SUM('[1]5.sz.mell  '!D107+'[1]7. sz. mell.'!D107)</f>
        <v>0</v>
      </c>
      <c r="E109" s="15">
        <f>SUM('[1]5.sz.mell  '!E107+'[1]7. sz. mell.'!E107)</f>
        <v>0</v>
      </c>
    </row>
    <row r="110" spans="1:5" ht="12" customHeight="1" thickBot="1" x14ac:dyDescent="0.3">
      <c r="A110" s="6" t="s">
        <v>1</v>
      </c>
      <c r="B110" s="5" t="s">
        <v>83</v>
      </c>
      <c r="C110" s="25">
        <f>SUM(C115+C113+C111)</f>
        <v>128759629</v>
      </c>
      <c r="D110" s="25">
        <f>SUM(D115+D113+D111)</f>
        <v>0</v>
      </c>
      <c r="E110" s="25">
        <f>SUM(E115+E113+E111)</f>
        <v>0</v>
      </c>
    </row>
    <row r="111" spans="1:5" ht="12" customHeight="1" x14ac:dyDescent="0.25">
      <c r="A111" s="17" t="s">
        <v>82</v>
      </c>
      <c r="B111" s="33" t="s">
        <v>81</v>
      </c>
      <c r="C111" s="19">
        <f>SUM('[1]5.sz.mell  '!C109+'[1]7. sz. mell.'!C109)</f>
        <v>100108260</v>
      </c>
      <c r="D111" s="19">
        <f>SUM('[1]5.sz.mell  '!D109+'[1]7. sz. mell.'!D109)</f>
        <v>0</v>
      </c>
      <c r="E111" s="19">
        <f>SUM('[1]5.sz.mell  '!E109+'[1]7. sz. mell.'!E109)</f>
        <v>0</v>
      </c>
    </row>
    <row r="112" spans="1:5" ht="12" customHeight="1" x14ac:dyDescent="0.25">
      <c r="A112" s="17" t="s">
        <v>80</v>
      </c>
      <c r="B112" s="26" t="s">
        <v>79</v>
      </c>
      <c r="C112" s="14">
        <f>SUM('[1]5.sz.mell  '!C110+'[1]7. sz. mell.'!C110)</f>
        <v>0</v>
      </c>
      <c r="D112" s="14">
        <f>SUM('[1]5.sz.mell  '!D110+'[1]7. sz. mell.'!D110)</f>
        <v>0</v>
      </c>
      <c r="E112" s="14">
        <f>SUM('[1]5.sz.mell  '!E110+'[1]7. sz. mell.'!E110)</f>
        <v>0</v>
      </c>
    </row>
    <row r="113" spans="1:5" x14ac:dyDescent="0.25">
      <c r="A113" s="17" t="s">
        <v>78</v>
      </c>
      <c r="B113" s="26" t="s">
        <v>77</v>
      </c>
      <c r="C113" s="14">
        <f>SUM('[1]5.sz.mell  '!C111+'[1]7. sz. mell.'!C111)</f>
        <v>27901369</v>
      </c>
      <c r="D113" s="14">
        <f>SUM('[1]5.sz.mell  '!D111+'[1]7. sz. mell.'!D111)</f>
        <v>0</v>
      </c>
      <c r="E113" s="14">
        <f>SUM('[1]5.sz.mell  '!E111+'[1]7. sz. mell.'!E111)</f>
        <v>0</v>
      </c>
    </row>
    <row r="114" spans="1:5" ht="12" customHeight="1" x14ac:dyDescent="0.25">
      <c r="A114" s="17" t="s">
        <v>76</v>
      </c>
      <c r="B114" s="26" t="s">
        <v>75</v>
      </c>
      <c r="C114" s="14">
        <f>SUM('[1]5.sz.mell  '!C112+'[1]7. sz. mell.'!C112)</f>
        <v>0</v>
      </c>
      <c r="D114" s="14">
        <f>SUM('[1]5.sz.mell  '!D112+'[1]7. sz. mell.'!D112)</f>
        <v>0</v>
      </c>
      <c r="E114" s="14">
        <f>SUM('[1]5.sz.mell  '!E112+'[1]7. sz. mell.'!E112)</f>
        <v>0</v>
      </c>
    </row>
    <row r="115" spans="1:5" ht="12" customHeight="1" x14ac:dyDescent="0.25">
      <c r="A115" s="17" t="s">
        <v>74</v>
      </c>
      <c r="B115" s="32" t="s">
        <v>73</v>
      </c>
      <c r="C115" s="14">
        <f>SUM('[1]5.sz.mell  '!C113+'[1]7. sz. mell.'!C113)</f>
        <v>750000</v>
      </c>
      <c r="D115" s="14">
        <f>SUM('[1]5.sz.mell  '!D113+'[1]7. sz. mell.'!D113)</f>
        <v>0</v>
      </c>
      <c r="E115" s="14">
        <f>SUM('[1]5.sz.mell  '!E113+'[1]7. sz. mell.'!E113)</f>
        <v>0</v>
      </c>
    </row>
    <row r="116" spans="1:5" ht="21.75" customHeight="1" x14ac:dyDescent="0.25">
      <c r="A116" s="17" t="s">
        <v>72</v>
      </c>
      <c r="B116" s="31" t="s">
        <v>71</v>
      </c>
      <c r="C116" s="14">
        <f>SUM('[1]5.sz.mell  '!C114+'[1]7. sz. mell.'!C114)</f>
        <v>0</v>
      </c>
      <c r="D116" s="14">
        <f>SUM('[1]5.sz.mell  '!D114+'[1]7. sz. mell.'!D114)</f>
        <v>0</v>
      </c>
      <c r="E116" s="14">
        <f>SUM('[1]5.sz.mell  '!E114+'[1]7. sz. mell.'!E114)</f>
        <v>0</v>
      </c>
    </row>
    <row r="117" spans="1:5" ht="24" customHeight="1" x14ac:dyDescent="0.25">
      <c r="A117" s="17" t="s">
        <v>70</v>
      </c>
      <c r="B117" s="30" t="s">
        <v>69</v>
      </c>
      <c r="C117" s="14">
        <f>SUM('[1]5.sz.mell  '!C115+'[1]7. sz. mell.'!C115)</f>
        <v>0</v>
      </c>
      <c r="D117" s="14">
        <f>SUM('[1]5.sz.mell  '!D115+'[1]7. sz. mell.'!D115)</f>
        <v>0</v>
      </c>
      <c r="E117" s="14">
        <f>SUM('[1]5.sz.mell  '!E115+'[1]7. sz. mell.'!E115)</f>
        <v>0</v>
      </c>
    </row>
    <row r="118" spans="1:5" ht="22.5" x14ac:dyDescent="0.25">
      <c r="A118" s="17" t="s">
        <v>68</v>
      </c>
      <c r="B118" s="28" t="s">
        <v>67</v>
      </c>
      <c r="C118" s="14">
        <f>SUM('[1]5.sz.mell  '!C116+'[1]7. sz. mell.'!C116)</f>
        <v>0</v>
      </c>
      <c r="D118" s="14">
        <f>SUM('[1]5.sz.mell  '!D116+'[1]7. sz. mell.'!D116)</f>
        <v>0</v>
      </c>
      <c r="E118" s="14">
        <f>SUM('[1]5.sz.mell  '!E116+'[1]7. sz. mell.'!E116)</f>
        <v>0</v>
      </c>
    </row>
    <row r="119" spans="1:5" ht="12" customHeight="1" x14ac:dyDescent="0.25">
      <c r="A119" s="17" t="s">
        <v>66</v>
      </c>
      <c r="B119" s="28" t="s">
        <v>65</v>
      </c>
      <c r="C119" s="14">
        <f>SUM('[1]5.sz.mell  '!C117+'[1]7. sz. mell.'!C117)</f>
        <v>0</v>
      </c>
      <c r="D119" s="14">
        <f>SUM('[1]5.sz.mell  '!D117+'[1]7. sz. mell.'!D117)</f>
        <v>0</v>
      </c>
      <c r="E119" s="14">
        <f>SUM('[1]5.sz.mell  '!E117+'[1]7. sz. mell.'!E117)</f>
        <v>0</v>
      </c>
    </row>
    <row r="120" spans="1:5" ht="12" customHeight="1" x14ac:dyDescent="0.25">
      <c r="A120" s="17" t="s">
        <v>64</v>
      </c>
      <c r="B120" s="28" t="s">
        <v>63</v>
      </c>
      <c r="C120" s="14">
        <f>SUM('[1]5.sz.mell  '!C118+'[1]7. sz. mell.'!C118)</f>
        <v>0</v>
      </c>
      <c r="D120" s="14">
        <f>SUM('[1]5.sz.mell  '!D118+'[1]7. sz. mell.'!D118)</f>
        <v>0</v>
      </c>
      <c r="E120" s="14">
        <f>SUM('[1]5.sz.mell  '!E118+'[1]7. sz. mell.'!E118)</f>
        <v>0</v>
      </c>
    </row>
    <row r="121" spans="1:5" s="29" customFormat="1" ht="22.5" x14ac:dyDescent="0.2">
      <c r="A121" s="17" t="s">
        <v>62</v>
      </c>
      <c r="B121" s="28" t="s">
        <v>61</v>
      </c>
      <c r="C121" s="14">
        <f>SUM('[1]5.sz.mell  '!C119+'[1]7. sz. mell.'!C119)</f>
        <v>0</v>
      </c>
      <c r="D121" s="14">
        <f>SUM('[1]5.sz.mell  '!D119+'[1]7. sz. mell.'!D119)</f>
        <v>0</v>
      </c>
      <c r="E121" s="14">
        <f>SUM('[1]5.sz.mell  '!E119+'[1]7. sz. mell.'!E119)</f>
        <v>0</v>
      </c>
    </row>
    <row r="122" spans="1:5" ht="12" customHeight="1" x14ac:dyDescent="0.25">
      <c r="A122" s="17" t="s">
        <v>60</v>
      </c>
      <c r="B122" s="28" t="s">
        <v>59</v>
      </c>
      <c r="C122" s="14">
        <f>SUM('[1]5.sz.mell  '!C120+'[1]7. sz. mell.'!C120)</f>
        <v>750000</v>
      </c>
      <c r="D122" s="14">
        <f>SUM('[1]5.sz.mell  '!D120+'[1]7. sz. mell.'!D120)</f>
        <v>0</v>
      </c>
      <c r="E122" s="14">
        <f>SUM('[1]5.sz.mell  '!E120+'[1]7. sz. mell.'!E120)</f>
        <v>0</v>
      </c>
    </row>
    <row r="123" spans="1:5" ht="23.25" thickBot="1" x14ac:dyDescent="0.3">
      <c r="A123" s="22" t="s">
        <v>58</v>
      </c>
      <c r="B123" s="28" t="s">
        <v>57</v>
      </c>
      <c r="C123" s="15">
        <f>SUM('[1]5.sz.mell  '!C121+'[1]7. sz. mell.'!C121)</f>
        <v>0</v>
      </c>
      <c r="D123" s="15">
        <f>SUM('[1]5.sz.mell  '!D121+'[1]7. sz. mell.'!D121)</f>
        <v>0</v>
      </c>
      <c r="E123" s="15">
        <f>SUM('[1]5.sz.mell  '!E121+'[1]7. sz. mell.'!E121)</f>
        <v>0</v>
      </c>
    </row>
    <row r="124" spans="1:5" ht="12" customHeight="1" thickBot="1" x14ac:dyDescent="0.3">
      <c r="A124" s="6" t="s">
        <v>56</v>
      </c>
      <c r="B124" s="13" t="s">
        <v>55</v>
      </c>
      <c r="C124" s="25">
        <f>SUM(C125:C126)</f>
        <v>2500000</v>
      </c>
      <c r="D124" s="25">
        <f>SUM(D125:D126)</f>
        <v>0</v>
      </c>
      <c r="E124" s="25">
        <f>SUM(E125:E126)</f>
        <v>0</v>
      </c>
    </row>
    <row r="125" spans="1:5" ht="12" customHeight="1" x14ac:dyDescent="0.25">
      <c r="A125" s="17" t="s">
        <v>54</v>
      </c>
      <c r="B125" s="16" t="s">
        <v>53</v>
      </c>
      <c r="C125" s="19">
        <f>SUM('[1]5.sz.mell  '!C123+'[1]7. sz. mell.'!C123)</f>
        <v>2500000</v>
      </c>
      <c r="D125" s="19">
        <f>SUM('[1]5.sz.mell  '!D123+'[1]7. sz. mell.'!D123)</f>
        <v>0</v>
      </c>
      <c r="E125" s="19">
        <f>SUM('[1]5.sz.mell  '!E123+'[1]7. sz. mell.'!E123)</f>
        <v>0</v>
      </c>
    </row>
    <row r="126" spans="1:5" ht="17.25" customHeight="1" thickBot="1" x14ac:dyDescent="0.3">
      <c r="A126" s="27" t="s">
        <v>52</v>
      </c>
      <c r="B126" s="26" t="s">
        <v>51</v>
      </c>
      <c r="C126" s="15"/>
      <c r="D126" s="15"/>
      <c r="E126" s="15"/>
    </row>
    <row r="127" spans="1:5" ht="12" customHeight="1" thickBot="1" x14ac:dyDescent="0.3">
      <c r="A127" s="6" t="s">
        <v>50</v>
      </c>
      <c r="B127" s="13" t="s">
        <v>49</v>
      </c>
      <c r="C127" s="25">
        <f>SUM(C94+C110+C124)</f>
        <v>321064956.00800002</v>
      </c>
      <c r="D127" s="25">
        <f>SUM(D94+D110+D124)</f>
        <v>0</v>
      </c>
      <c r="E127" s="25">
        <f>SUM(E94+E110+E124)</f>
        <v>0</v>
      </c>
    </row>
    <row r="128" spans="1:5" ht="21" customHeight="1" thickBot="1" x14ac:dyDescent="0.3">
      <c r="A128" s="6" t="s">
        <v>48</v>
      </c>
      <c r="B128" s="13" t="s">
        <v>47</v>
      </c>
      <c r="C128" s="25">
        <f>SUM(C129:C131)</f>
        <v>0</v>
      </c>
      <c r="D128" s="25">
        <f>SUM(D129:D131)</f>
        <v>0</v>
      </c>
      <c r="E128" s="25">
        <f>SUM(E129:E131)</f>
        <v>0</v>
      </c>
    </row>
    <row r="129" spans="1:5" ht="16.5" customHeight="1" x14ac:dyDescent="0.25">
      <c r="A129" s="17" t="s">
        <v>46</v>
      </c>
      <c r="B129" s="16" t="s">
        <v>45</v>
      </c>
      <c r="C129" s="19">
        <f>SUM('[1]5.sz.mell  '!C127+'[1]7. sz. mell.'!C127)</f>
        <v>0</v>
      </c>
      <c r="D129" s="14"/>
      <c r="E129" s="14"/>
    </row>
    <row r="130" spans="1:5" ht="20.25" customHeight="1" x14ac:dyDescent="0.25">
      <c r="A130" s="17" t="s">
        <v>44</v>
      </c>
      <c r="B130" s="16" t="s">
        <v>43</v>
      </c>
      <c r="C130" s="14">
        <f>SUM('[1]5.sz.mell  '!C128+'[1]7. sz. mell.'!C128)</f>
        <v>0</v>
      </c>
      <c r="D130" s="14"/>
      <c r="E130" s="14"/>
    </row>
    <row r="131" spans="1:5" ht="19.5" customHeight="1" thickBot="1" x14ac:dyDescent="0.3">
      <c r="A131" s="22" t="s">
        <v>42</v>
      </c>
      <c r="B131" s="21" t="s">
        <v>41</v>
      </c>
      <c r="C131" s="15">
        <f>SUM('[1]5.sz.mell  '!C129+'[1]7. sz. mell.'!C129)</f>
        <v>0</v>
      </c>
      <c r="D131" s="14"/>
      <c r="E131" s="14"/>
    </row>
    <row r="132" spans="1:5" ht="12" customHeight="1" thickBot="1" x14ac:dyDescent="0.3">
      <c r="A132" s="6" t="s">
        <v>40</v>
      </c>
      <c r="B132" s="13" t="s">
        <v>39</v>
      </c>
      <c r="D132" s="25">
        <f>SUM(C133:C136)</f>
        <v>0</v>
      </c>
      <c r="E132" s="25">
        <f>SUM(D133:D136)</f>
        <v>0</v>
      </c>
    </row>
    <row r="133" spans="1:5" ht="14.25" customHeight="1" x14ac:dyDescent="0.25">
      <c r="A133" s="17" t="s">
        <v>38</v>
      </c>
      <c r="B133" s="16" t="s">
        <v>37</v>
      </c>
      <c r="C133" s="19">
        <f>SUM('[1]5.sz.mell  '!C131+'[1]7. sz. mell.'!C131)</f>
        <v>0</v>
      </c>
      <c r="D133" s="14"/>
      <c r="E133" s="14"/>
    </row>
    <row r="134" spans="1:5" ht="15.75" customHeight="1" x14ac:dyDescent="0.25">
      <c r="A134" s="17" t="s">
        <v>36</v>
      </c>
      <c r="B134" s="16" t="s">
        <v>35</v>
      </c>
      <c r="C134" s="14">
        <f>SUM('[1]5.sz.mell  '!C132+'[1]7. sz. mell.'!C132)</f>
        <v>0</v>
      </c>
      <c r="D134" s="14"/>
      <c r="E134" s="14"/>
    </row>
    <row r="135" spans="1:5" ht="18" customHeight="1" x14ac:dyDescent="0.25">
      <c r="A135" s="17" t="s">
        <v>34</v>
      </c>
      <c r="B135" s="16" t="s">
        <v>33</v>
      </c>
      <c r="C135" s="14">
        <f>SUM('[1]5.sz.mell  '!C133+'[1]7. sz. mell.'!C133)</f>
        <v>0</v>
      </c>
      <c r="D135" s="14"/>
      <c r="E135" s="14"/>
    </row>
    <row r="136" spans="1:5" ht="12.75" customHeight="1" thickBot="1" x14ac:dyDescent="0.3">
      <c r="A136" s="22" t="s">
        <v>32</v>
      </c>
      <c r="B136" s="21" t="s">
        <v>31</v>
      </c>
      <c r="C136" s="14">
        <f>SUM('[1]5.sz.mell  '!C134+'[1]7. sz. mell.'!C134)</f>
        <v>0</v>
      </c>
      <c r="D136" s="14"/>
      <c r="E136" s="14"/>
    </row>
    <row r="137" spans="1:5" ht="12" customHeight="1" thickBot="1" x14ac:dyDescent="0.3">
      <c r="A137" s="6" t="s">
        <v>30</v>
      </c>
      <c r="B137" s="13" t="s">
        <v>29</v>
      </c>
      <c r="C137" s="24">
        <f>SUM(C138:C142)</f>
        <v>31809186</v>
      </c>
      <c r="D137" s="24">
        <f>SUM(D138:D142)</f>
        <v>0</v>
      </c>
      <c r="E137" s="24">
        <f>SUM(E138:E142)</f>
        <v>0</v>
      </c>
    </row>
    <row r="138" spans="1:5" ht="12" customHeight="1" x14ac:dyDescent="0.25">
      <c r="A138" s="17" t="s">
        <v>28</v>
      </c>
      <c r="B138" s="16" t="s">
        <v>27</v>
      </c>
      <c r="C138" s="19">
        <f>SUM('[1]5.sz.mell  '!C137+'[1]7. sz. mell.'!C137)</f>
        <v>2408911</v>
      </c>
      <c r="D138" s="14"/>
      <c r="E138" s="14"/>
    </row>
    <row r="139" spans="1:5" ht="12" customHeight="1" x14ac:dyDescent="0.25">
      <c r="A139" s="17" t="s">
        <v>26</v>
      </c>
      <c r="B139" s="16" t="s">
        <v>25</v>
      </c>
      <c r="C139" s="1"/>
      <c r="D139" s="14"/>
      <c r="E139" s="14"/>
    </row>
    <row r="140" spans="1:5" ht="12" customHeight="1" x14ac:dyDescent="0.25">
      <c r="A140" s="23" t="s">
        <v>24</v>
      </c>
      <c r="B140" s="16" t="s">
        <v>23</v>
      </c>
      <c r="C140" s="14">
        <f>SUM('[1]5.sz.mell  '!C138+'[1]7. sz. mell.'!C138)</f>
        <v>29400275</v>
      </c>
      <c r="D140" s="14"/>
      <c r="E140" s="14"/>
    </row>
    <row r="141" spans="1:5" ht="12" customHeight="1" x14ac:dyDescent="0.25">
      <c r="A141" s="17" t="s">
        <v>22</v>
      </c>
      <c r="B141" s="16" t="s">
        <v>21</v>
      </c>
      <c r="C141" s="14">
        <f>SUM('[1]5.sz.mell  '!C139+'[1]7. sz. mell.'!C139)</f>
        <v>0</v>
      </c>
      <c r="D141" s="14"/>
      <c r="E141" s="14"/>
    </row>
    <row r="142" spans="1:5" ht="12" customHeight="1" thickBot="1" x14ac:dyDescent="0.3">
      <c r="A142" s="22" t="s">
        <v>20</v>
      </c>
      <c r="B142" s="21" t="s">
        <v>19</v>
      </c>
      <c r="C142" s="15">
        <f>SUM('[1]5.sz.mell  '!C140+'[1]7. sz. mell.'!C140)</f>
        <v>0</v>
      </c>
      <c r="D142" s="14"/>
      <c r="E142" s="14"/>
    </row>
    <row r="143" spans="1:5" ht="15" customHeight="1" thickBot="1" x14ac:dyDescent="0.3">
      <c r="A143" s="6" t="s">
        <v>18</v>
      </c>
      <c r="B143" s="13" t="s">
        <v>17</v>
      </c>
      <c r="C143" s="20">
        <f>SUM(C144:C147)</f>
        <v>0</v>
      </c>
      <c r="D143" s="20">
        <f>SUM(D144:D147)</f>
        <v>0</v>
      </c>
      <c r="E143" s="20">
        <f>SUM(E144:E147)</f>
        <v>0</v>
      </c>
    </row>
    <row r="144" spans="1:5" s="18" customFormat="1" ht="12.95" customHeight="1" x14ac:dyDescent="0.2">
      <c r="A144" s="17" t="s">
        <v>16</v>
      </c>
      <c r="B144" s="16" t="s">
        <v>15</v>
      </c>
      <c r="C144" s="19">
        <f>SUM('[1]5.sz.mell  '!C142+'[1]7. sz. mell.'!C142)</f>
        <v>0</v>
      </c>
      <c r="D144" s="14"/>
      <c r="E144" s="14"/>
    </row>
    <row r="145" spans="1:5" ht="12.75" customHeight="1" x14ac:dyDescent="0.25">
      <c r="A145" s="17" t="s">
        <v>14</v>
      </c>
      <c r="B145" s="16" t="s">
        <v>13</v>
      </c>
      <c r="C145" s="14">
        <f>SUM('[1]5.sz.mell  '!C143+'[1]7. sz. mell.'!C143)</f>
        <v>0</v>
      </c>
      <c r="D145" s="14">
        <v>0</v>
      </c>
      <c r="E145" s="14">
        <v>0</v>
      </c>
    </row>
    <row r="146" spans="1:5" ht="12.75" customHeight="1" x14ac:dyDescent="0.25">
      <c r="A146" s="17" t="s">
        <v>12</v>
      </c>
      <c r="B146" s="16" t="s">
        <v>11</v>
      </c>
      <c r="C146" s="14">
        <f>SUM('[1]5.sz.mell  '!C144+'[1]7. sz. mell.'!C144)</f>
        <v>0</v>
      </c>
      <c r="D146" s="14">
        <v>0</v>
      </c>
      <c r="E146" s="14">
        <v>0</v>
      </c>
    </row>
    <row r="147" spans="1:5" ht="12.75" customHeight="1" thickBot="1" x14ac:dyDescent="0.3">
      <c r="A147" s="17" t="s">
        <v>10</v>
      </c>
      <c r="B147" s="16" t="s">
        <v>9</v>
      </c>
      <c r="C147" s="15">
        <f>SUM('[1]5.sz.mell  '!C145+'[1]7. sz. mell.'!C145)</f>
        <v>0</v>
      </c>
      <c r="D147" s="14">
        <v>0</v>
      </c>
      <c r="E147" s="14">
        <v>0</v>
      </c>
    </row>
    <row r="148" spans="1:5" ht="16.5" thickBot="1" x14ac:dyDescent="0.3">
      <c r="A148" s="6" t="s">
        <v>8</v>
      </c>
      <c r="B148" s="13" t="s">
        <v>7</v>
      </c>
      <c r="C148" s="10">
        <f>SUM(C128+C132+C137+C143)</f>
        <v>31809186</v>
      </c>
      <c r="D148" s="10">
        <f>SUM(D128+D132+D137+D143)</f>
        <v>0</v>
      </c>
      <c r="E148" s="10">
        <f>SUM(E128+E132+E137+E143)</f>
        <v>0</v>
      </c>
    </row>
    <row r="149" spans="1:5" ht="16.5" thickBot="1" x14ac:dyDescent="0.3">
      <c r="A149" s="12" t="s">
        <v>6</v>
      </c>
      <c r="B149" s="11" t="s">
        <v>5</v>
      </c>
      <c r="C149" s="10">
        <f>SUM(C127+C148)</f>
        <v>352874142.00800002</v>
      </c>
      <c r="D149" s="10">
        <f>SUM(D127+D148)</f>
        <v>0</v>
      </c>
      <c r="E149" s="10">
        <f>SUM(E127+E148)</f>
        <v>0</v>
      </c>
    </row>
    <row r="151" spans="1:5" ht="18.75" customHeight="1" x14ac:dyDescent="0.25">
      <c r="A151" s="9" t="s">
        <v>4</v>
      </c>
      <c r="B151" s="9"/>
      <c r="C151" s="9"/>
      <c r="D151" s="8"/>
      <c r="E151" s="8"/>
    </row>
    <row r="152" spans="1:5" ht="13.5" customHeight="1" thickBot="1" x14ac:dyDescent="0.3">
      <c r="A152" s="7" t="s">
        <v>3</v>
      </c>
      <c r="B152" s="7"/>
      <c r="C152" s="1"/>
      <c r="D152" s="1"/>
      <c r="E152" s="1"/>
    </row>
    <row r="153" spans="1:5" ht="21.75" thickBot="1" x14ac:dyDescent="0.3">
      <c r="A153" s="6">
        <v>1</v>
      </c>
      <c r="B153" s="5" t="s">
        <v>2</v>
      </c>
      <c r="C153" s="4">
        <f>+C62-C127</f>
        <v>-158051439.00800002</v>
      </c>
      <c r="D153" s="4">
        <f>+D62-D127</f>
        <v>0</v>
      </c>
      <c r="E153" s="4">
        <f>+E62-E127</f>
        <v>0</v>
      </c>
    </row>
    <row r="154" spans="1:5" ht="21.75" thickBot="1" x14ac:dyDescent="0.3">
      <c r="A154" s="6" t="s">
        <v>1</v>
      </c>
      <c r="B154" s="5" t="s">
        <v>0</v>
      </c>
      <c r="C154" s="4">
        <f>+C86-C148</f>
        <v>158051439</v>
      </c>
      <c r="D154" s="4">
        <f>+D86-D148</f>
        <v>0</v>
      </c>
      <c r="E154" s="4">
        <f>+E86-E148</f>
        <v>0</v>
      </c>
    </row>
    <row r="155" spans="1:5" ht="7.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ht="12.75" customHeight="1" x14ac:dyDescent="0.25"/>
    <row r="162" spans="3:5" ht="12.75" customHeight="1" x14ac:dyDescent="0.25"/>
    <row r="163" spans="3:5" ht="12.75" customHeight="1" x14ac:dyDescent="0.25"/>
    <row r="164" spans="3:5" s="3" customFormat="1" ht="12.75" customHeight="1" x14ac:dyDescent="0.25">
      <c r="C164" s="2"/>
      <c r="D164" s="2"/>
      <c r="E164" s="2"/>
    </row>
  </sheetData>
  <mergeCells count="9">
    <mergeCell ref="A1:E1"/>
    <mergeCell ref="A151:E151"/>
    <mergeCell ref="A2:C2"/>
    <mergeCell ref="B91:B92"/>
    <mergeCell ref="A91:A92"/>
    <mergeCell ref="C4:E4"/>
    <mergeCell ref="B4:B5"/>
    <mergeCell ref="A4:A5"/>
    <mergeCell ref="A89:C89"/>
  </mergeCells>
  <printOptions horizontalCentered="1"/>
  <pageMargins left="0.51181102362204722" right="0.47244094488188981" top="1.4566929133858268" bottom="0.86614173228346458" header="0.51181102362204722" footer="0.51181102362204722"/>
  <pageSetup paperSize="9" scale="97" orientation="portrait" r:id="rId1"/>
  <headerFooter alignWithMargins="0">
    <oddHeader>&amp;C&amp;"Times New Roman CE,Félkövér"&amp;12
Tard Község Önkormányzat
2020. ÉVI KÖLTSÉGVETÉS
KÖTELEZŐ, ÖNKÉNTVÁLLALT ÉS ÁLLAMIGAZGATÁSI FELADATAINAK MÉRLEGE 
&amp;R&amp;"Times New Roman CE,Félkövér dőlt"&amp;11 2. melléklet az 1/2020. (III.13.) önkormányzati rendelethez</oddHeader>
  </headerFooter>
  <rowBreaks count="2" manualBreakCount="2">
    <brk id="45" max="4" man="1"/>
    <brk id="8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2.sz.mell.</vt:lpstr>
      <vt:lpstr>'2.sz.mell.'!Nyomtatási_terület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2021-05-20T12:33:37Z</dcterms:created>
  <dcterms:modified xsi:type="dcterms:W3CDTF">2021-05-20T12:34:00Z</dcterms:modified>
</cp:coreProperties>
</file>