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7. sz. mell.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G8" i="1"/>
  <c r="H8" i="1"/>
  <c r="J8" i="1"/>
  <c r="J63" i="1" s="1"/>
  <c r="J88" i="1" s="1"/>
  <c r="K8" i="1"/>
  <c r="C9" i="1"/>
  <c r="C8" i="1" s="1"/>
  <c r="C63" i="1" s="1"/>
  <c r="F9" i="1"/>
  <c r="I9" i="1"/>
  <c r="I8" i="1" s="1"/>
  <c r="I63" i="1" s="1"/>
  <c r="I88" i="1" s="1"/>
  <c r="C10" i="1"/>
  <c r="F10" i="1"/>
  <c r="I10" i="1"/>
  <c r="C11" i="1"/>
  <c r="F11" i="1"/>
  <c r="I11" i="1"/>
  <c r="C12" i="1"/>
  <c r="F12" i="1"/>
  <c r="F8" i="1" s="1"/>
  <c r="F63" i="1" s="1"/>
  <c r="F88" i="1" s="1"/>
  <c r="I12" i="1"/>
  <c r="C13" i="1"/>
  <c r="F13" i="1"/>
  <c r="I13" i="1"/>
  <c r="C14" i="1"/>
  <c r="F14" i="1"/>
  <c r="I14" i="1"/>
  <c r="F15" i="1"/>
  <c r="I15" i="1"/>
  <c r="C36" i="1"/>
  <c r="D36" i="1"/>
  <c r="E36" i="1"/>
  <c r="E63" i="1" s="1"/>
  <c r="E88" i="1" s="1"/>
  <c r="F36" i="1"/>
  <c r="G36" i="1"/>
  <c r="H36" i="1"/>
  <c r="I36" i="1"/>
  <c r="J36" i="1"/>
  <c r="K36" i="1"/>
  <c r="D63" i="1"/>
  <c r="G63" i="1"/>
  <c r="H63" i="1"/>
  <c r="K63" i="1"/>
  <c r="C73" i="1"/>
  <c r="F73" i="1"/>
  <c r="I73" i="1"/>
  <c r="D76" i="1"/>
  <c r="D87" i="1" s="1"/>
  <c r="D88" i="1" s="1"/>
  <c r="E76" i="1"/>
  <c r="G76" i="1"/>
  <c r="H76" i="1"/>
  <c r="H87" i="1" s="1"/>
  <c r="H88" i="1" s="1"/>
  <c r="I76" i="1"/>
  <c r="J76" i="1"/>
  <c r="K76" i="1"/>
  <c r="C79" i="1"/>
  <c r="F79" i="1"/>
  <c r="F76" i="1" s="1"/>
  <c r="F87" i="1" s="1"/>
  <c r="E87" i="1"/>
  <c r="G87" i="1"/>
  <c r="G88" i="1" s="1"/>
  <c r="I87" i="1"/>
  <c r="J87" i="1"/>
  <c r="K87" i="1"/>
  <c r="K88" i="1" s="1"/>
  <c r="D92" i="1"/>
  <c r="E92" i="1"/>
  <c r="G92" i="1"/>
  <c r="G125" i="1" s="1"/>
  <c r="G147" i="1" s="1"/>
  <c r="H92" i="1"/>
  <c r="I92" i="1"/>
  <c r="J92" i="1"/>
  <c r="K92" i="1"/>
  <c r="K125" i="1" s="1"/>
  <c r="K147" i="1" s="1"/>
  <c r="C93" i="1"/>
  <c r="C94" i="1"/>
  <c r="F94" i="1"/>
  <c r="F92" i="1" s="1"/>
  <c r="F125" i="1" s="1"/>
  <c r="F147" i="1" s="1"/>
  <c r="C95" i="1"/>
  <c r="C108" i="1"/>
  <c r="D108" i="1"/>
  <c r="D125" i="1" s="1"/>
  <c r="D147" i="1" s="1"/>
  <c r="E108" i="1"/>
  <c r="F108" i="1"/>
  <c r="G108" i="1"/>
  <c r="H108" i="1"/>
  <c r="H125" i="1" s="1"/>
  <c r="H147" i="1" s="1"/>
  <c r="I108" i="1"/>
  <c r="J108" i="1"/>
  <c r="J125" i="1" s="1"/>
  <c r="J147" i="1" s="1"/>
  <c r="K108" i="1"/>
  <c r="E125" i="1"/>
  <c r="E147" i="1" s="1"/>
  <c r="I125" i="1"/>
  <c r="I147" i="1" s="1"/>
  <c r="C92" i="1" l="1"/>
  <c r="C125" i="1" s="1"/>
  <c r="C147" i="1" s="1"/>
  <c r="C76" i="1"/>
  <c r="C87" i="1" s="1"/>
  <c r="C88" i="1" s="1"/>
</calcChain>
</file>

<file path=xl/sharedStrings.xml><?xml version="1.0" encoding="utf-8"?>
<sst xmlns="http://schemas.openxmlformats.org/spreadsheetml/2006/main" count="307" uniqueCount="253">
  <si>
    <t>Közfoglalkoztatottak létszáma (fő)</t>
  </si>
  <si>
    <t>Éves engedélyezett létszám előirányzat (fő)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</si>
  <si>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</si>
  <si>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</si>
  <si>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</si>
  <si>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</si>
  <si>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</si>
  <si>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</si>
  <si>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</si>
  <si>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</si>
  <si>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</si>
  <si>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</si>
  <si>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</si>
  <si>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</si>
  <si>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(8.1. + … + 8.4.)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</si>
  <si>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</si>
  <si>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</si>
  <si>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</si>
  <si>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</si>
  <si>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</si>
  <si>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</si>
  <si>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</si>
  <si>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</si>
  <si>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</si>
  <si>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</si>
  <si>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</si>
  <si>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+ 7.5.)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</si>
  <si>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</si>
  <si>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</si>
  <si>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</si>
  <si>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</si>
  <si>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</si>
  <si>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</si>
  <si>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</si>
  <si>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</si>
  <si>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</si>
  <si>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</si>
  <si>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</si>
  <si>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</si>
  <si>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</si>
  <si>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</si>
  <si>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</si>
  <si>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</si>
  <si>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</si>
  <si>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(5.1.+…+5.3.)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</si>
  <si>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</si>
  <si>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</si>
  <si>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</si>
  <si>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</si>
  <si>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</si>
  <si>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</si>
  <si>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</si>
  <si>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</si>
  <si>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</si>
  <si>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</si>
  <si>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</si>
  <si>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</si>
  <si>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</si>
  <si>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</si>
  <si>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</si>
  <si>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</si>
  <si>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</si>
  <si>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</si>
  <si>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</si>
  <si>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</si>
  <si>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</si>
  <si>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</si>
  <si>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</si>
  <si>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</si>
  <si>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</si>
  <si>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</si>
  <si>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</si>
  <si>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</si>
  <si>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</si>
  <si>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</si>
  <si>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</si>
  <si>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</si>
  <si>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</si>
  <si>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</si>
  <si>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</si>
  <si>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</si>
  <si>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</si>
  <si>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</si>
  <si>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</si>
  <si>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</si>
  <si>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</si>
  <si>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</si>
  <si>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</si>
  <si>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</si>
  <si>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</si>
  <si>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</si>
  <si>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</si>
  <si>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</si>
  <si>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</si>
  <si>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</si>
  <si>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</si>
  <si>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</si>
  <si>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</si>
  <si>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</si>
  <si>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</si>
  <si>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</si>
  <si>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</si>
  <si>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</si>
  <si>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</si>
  <si>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</si>
  <si>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</si>
  <si>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</si>
  <si>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</si>
  <si>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</si>
  <si>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</si>
  <si>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</si>
  <si>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</si>
  <si>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Államigazgatási feladatok</t>
  </si>
  <si>
    <t>Önként vállalt feladaatok</t>
  </si>
  <si>
    <t>Kötelező feladatok</t>
  </si>
  <si>
    <t>Kiadások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</si>
  <si>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</si>
  <si>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</si>
  <si>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</si>
  <si>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</si>
  <si>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</si>
  <si>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</si>
  <si>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</si>
  <si>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</si>
  <si>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</si>
  <si>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</si>
  <si>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</si>
  <si>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</si>
  <si>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</si>
  <si>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</si>
  <si>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</si>
  <si>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</si>
  <si>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megszűnése</t>
  </si>
  <si>
    <t>13.4.</t>
  </si>
  <si>
    <t>Központi irányító szervi támogatás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</si>
  <si>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</si>
  <si>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</si>
  <si>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</si>
  <si>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</si>
  <si>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</si>
  <si>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</si>
  <si>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</si>
  <si>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</si>
  <si>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</si>
  <si>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</si>
  <si>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</si>
  <si>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</si>
  <si>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</si>
  <si>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</si>
  <si>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</si>
  <si>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</si>
  <si>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</si>
  <si>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</si>
  <si>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</si>
  <si>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</si>
  <si>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</si>
  <si>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</si>
  <si>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</si>
  <si>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</si>
  <si>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</si>
  <si>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</si>
  <si>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</si>
  <si>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</si>
  <si>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</si>
  <si>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</si>
  <si>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</si>
  <si>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</si>
  <si>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</si>
  <si>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</si>
  <si>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</si>
  <si>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</si>
  <si>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</si>
  <si>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</si>
  <si>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</si>
  <si>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</si>
  <si>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</si>
  <si>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</si>
  <si>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</si>
  <si>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</si>
  <si>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</si>
  <si>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</si>
  <si>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</si>
  <si>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</si>
  <si>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</si>
  <si>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</si>
  <si>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</si>
  <si>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</si>
  <si>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</si>
  <si>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</si>
  <si>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</si>
  <si>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</si>
  <si>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</si>
  <si>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</si>
  <si>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</si>
  <si>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</si>
  <si>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</si>
  <si>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</si>
  <si>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</si>
  <si>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</si>
  <si>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</si>
  <si>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</si>
  <si>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</si>
  <si>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</si>
  <si>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</si>
  <si>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</si>
  <si>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</si>
  <si>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</si>
  <si>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</si>
  <si>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</si>
  <si>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</si>
  <si>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</si>
  <si>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</si>
  <si>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</si>
  <si>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</si>
  <si>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</si>
  <si>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</si>
  <si>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</si>
  <si>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</si>
  <si>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</si>
  <si>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</si>
  <si>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</si>
  <si>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</si>
  <si>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</si>
  <si>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</si>
  <si>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</si>
  <si>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</si>
  <si>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</si>
  <si>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</si>
  <si>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</si>
  <si>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</si>
  <si>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</si>
  <si>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</si>
  <si>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</si>
  <si>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</si>
  <si>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</si>
  <si>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</si>
  <si>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</si>
  <si>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</si>
  <si>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</si>
  <si>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</si>
  <si>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</si>
  <si>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</si>
  <si>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</si>
  <si>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</si>
  <si>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B</t>
  </si>
  <si>
    <t>A</t>
  </si>
  <si>
    <t>Eredeti előirányzat</t>
  </si>
  <si>
    <t>Előirányzat-csoport, kiemelt előirányzat megnevezése</t>
  </si>
  <si>
    <t>Száma</t>
  </si>
  <si>
    <t>Összes bevétel, kiadás</t>
  </si>
  <si>
    <t>Feladat
megnevezése</t>
  </si>
  <si>
    <t>Bükk Kincsei Napköziotthonos Óvoda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</si>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</sst>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3">
    <xf numFmtId="0" fontId="0" fillId="0" borderId="0" xfId="0"/>
    <xf numFmtId="0" fontId="0" fillId="0" borderId="0" xfId="0" applyProtection="1"/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164" fontId="3" fillId="0" borderId="4" xfId="0" quotePrefix="1" applyNumberFormat="1" applyFont="1" applyBorder="1" applyAlignment="1" applyProtection="1">
      <alignment horizontal="right" vertical="center" wrapText="1" indent="1"/>
    </xf>
    <xf numFmtId="0" fontId="3" fillId="0" borderId="5" xfId="0" applyFont="1" applyBorder="1" applyAlignment="1" applyProtection="1">
      <alignment horizontal="left" vertical="center" wrapText="1" indent="1"/>
    </xf>
    <xf numFmtId="0" fontId="4" fillId="0" borderId="6" xfId="0" applyFont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6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9" fillId="0" borderId="17" xfId="0" applyFont="1" applyBorder="1" applyAlignment="1" applyProtection="1">
      <alignment horizontal="left" vertical="center" wrapText="1" indent="1"/>
    </xf>
    <xf numFmtId="0" fontId="9" fillId="0" borderId="13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vertical="center" wrapTex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6"/>
    </xf>
    <xf numFmtId="49" fontId="8" fillId="0" borderId="21" xfId="1" applyNumberFormat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left" vertical="center" wrapText="1" indent="6"/>
    </xf>
    <xf numFmtId="49" fontId="8" fillId="0" borderId="22" xfId="1" applyNumberFormat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3" xfId="1" applyFont="1" applyFill="1" applyBorder="1" applyAlignment="1" applyProtection="1">
      <alignment horizontal="lef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0" fontId="7" fillId="0" borderId="28" xfId="1" applyFont="1" applyFill="1" applyBorder="1" applyAlignment="1" applyProtection="1">
      <alignment vertical="center" wrapText="1"/>
    </xf>
    <xf numFmtId="0" fontId="7" fillId="0" borderId="29" xfId="1" applyFont="1" applyFill="1" applyBorder="1" applyAlignment="1" applyProtection="1">
      <alignment horizontal="center" vertical="center" wrapText="1"/>
    </xf>
    <xf numFmtId="164" fontId="6" fillId="0" borderId="27" xfId="0" applyNumberFormat="1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wrapText="1"/>
    </xf>
    <xf numFmtId="0" fontId="4" fillId="0" borderId="3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0" applyFont="1" applyBorder="1" applyAlignment="1" applyProtection="1">
      <alignment horizontal="left" wrapText="1" indent="1"/>
    </xf>
    <xf numFmtId="0" fontId="9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left" wrapText="1" indent="1"/>
    </xf>
    <xf numFmtId="0" fontId="9" fillId="0" borderId="22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left" wrapText="1" indent="1"/>
    </xf>
    <xf numFmtId="0" fontId="9" fillId="0" borderId="9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6" fillId="0" borderId="27" xfId="0" applyFont="1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164" fontId="6" fillId="0" borderId="27" xfId="0" applyNumberFormat="1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 wrapText="1"/>
    </xf>
    <xf numFmtId="0" fontId="12" fillId="0" borderId="3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12" fillId="0" borderId="23" xfId="0" applyFont="1" applyFill="1" applyBorder="1" applyAlignment="1" applyProtection="1">
      <alignment horizontal="center" vertical="center"/>
    </xf>
    <xf numFmtId="0" fontId="12" fillId="0" borderId="34" xfId="0" applyFont="1" applyFill="1" applyBorder="1" applyAlignment="1" applyProtection="1">
      <alignment horizontal="center" vertical="center"/>
    </xf>
    <xf numFmtId="0" fontId="12" fillId="0" borderId="35" xfId="0" applyFont="1" applyFill="1" applyBorder="1" applyAlignment="1" applyProtection="1">
      <alignment horizontal="center" vertical="center"/>
    </xf>
    <xf numFmtId="0" fontId="12" fillId="0" borderId="36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/>
      <protection locked="0"/>
    </xf>
    <xf numFmtId="0" fontId="12" fillId="0" borderId="34" xfId="0" applyFont="1" applyFill="1" applyBorder="1" applyAlignment="1" applyProtection="1">
      <alignment horizontal="center" vertical="center"/>
      <protection locked="0"/>
    </xf>
    <xf numFmtId="0" fontId="12" fillId="0" borderId="35" xfId="0" applyFont="1" applyFill="1" applyBorder="1" applyAlignment="1" applyProtection="1">
      <alignment horizontal="center" vertical="center"/>
      <protection locked="0"/>
    </xf>
    <xf numFmtId="0" fontId="12" fillId="0" borderId="37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top"/>
    </xf>
    <xf numFmtId="164" fontId="0" fillId="0" borderId="0" xfId="0" applyNumberFormat="1" applyFill="1" applyAlignment="1" applyProtection="1">
      <alignment vertical="center" wrapText="1"/>
    </xf>
    <xf numFmtId="0" fontId="5" fillId="0" borderId="0" xfId="1" applyFill="1" applyProtection="1"/>
    <xf numFmtId="164" fontId="15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szeltez&#337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23">
          <cell r="R23">
            <v>31438903</v>
          </cell>
          <cell r="S23">
            <v>27691200</v>
          </cell>
        </row>
        <row r="24">
          <cell r="S24">
            <v>4526760</v>
          </cell>
        </row>
        <row r="74">
          <cell r="S74">
            <v>25264816</v>
          </cell>
        </row>
        <row r="225">
          <cell r="S225">
            <v>29400275</v>
          </cell>
        </row>
      </sheetData>
      <sheetData sheetId="1"/>
      <sheetData sheetId="2"/>
      <sheetData sheetId="3"/>
      <sheetData sheetId="4"/>
      <sheetData sheetId="5"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zoomScaleNormal="100" zoomScaleSheetLayoutView="100" workbookViewId="0">
      <selection activeCell="K1" sqref="K1"/>
    </sheetView>
  </sheetViews>
  <sheetFormatPr defaultRowHeight="12.75" x14ac:dyDescent="0.2"/>
  <cols>
    <col min="1" max="1" width="9.33203125" style="1" customWidth="1"/>
    <col min="2" max="2" width="58.1640625" style="1" customWidth="1"/>
    <col min="3" max="5" width="12.83203125" style="1" customWidth="1"/>
    <col min="6" max="9" width="12.83203125" customWidth="1"/>
    <col min="10" max="11" width="12.83203125" style="1" customWidth="1"/>
    <col min="12" max="16384" width="9.33203125" style="1"/>
  </cols>
  <sheetData>
    <row r="1" spans="1:11" ht="16.5" thickBot="1" x14ac:dyDescent="0.3">
      <c r="A1" s="102"/>
      <c r="B1" s="101"/>
      <c r="C1" s="100"/>
      <c r="D1" s="99"/>
      <c r="K1" s="98"/>
    </row>
    <row r="2" spans="1:11" ht="20.25" customHeight="1" x14ac:dyDescent="0.2">
      <c r="A2" s="97" t="s">
        <v>252</v>
      </c>
      <c r="B2" s="96" t="s">
        <v>251</v>
      </c>
      <c r="C2" s="95"/>
      <c r="D2" s="95"/>
      <c r="E2" s="95"/>
      <c r="F2" s="95"/>
      <c r="G2" s="95"/>
      <c r="H2" s="95"/>
      <c r="I2" s="95"/>
      <c r="J2" s="95"/>
      <c r="K2" s="94"/>
    </row>
    <row r="3" spans="1:11" ht="33" customHeight="1" thickBot="1" x14ac:dyDescent="0.25">
      <c r="A3" s="93" t="s">
        <v>250</v>
      </c>
      <c r="B3" s="92" t="s">
        <v>249</v>
      </c>
      <c r="C3" s="91"/>
      <c r="D3" s="91"/>
      <c r="E3" s="91"/>
      <c r="F3" s="91"/>
      <c r="G3" s="91"/>
      <c r="H3" s="91"/>
      <c r="I3" s="91"/>
      <c r="J3" s="91"/>
      <c r="K3" s="90"/>
    </row>
    <row r="4" spans="1:11" ht="14.25" thickBot="1" x14ac:dyDescent="0.3">
      <c r="A4" s="89"/>
      <c r="B4" s="89"/>
      <c r="C4" s="88"/>
      <c r="D4" s="87"/>
      <c r="E4" s="86"/>
    </row>
    <row r="5" spans="1:11" ht="13.5" customHeight="1" thickBot="1" x14ac:dyDescent="0.25">
      <c r="A5" s="49" t="s">
        <v>248</v>
      </c>
      <c r="B5" s="85" t="s">
        <v>247</v>
      </c>
      <c r="C5" s="84" t="s">
        <v>246</v>
      </c>
      <c r="D5" s="77"/>
      <c r="E5" s="77"/>
      <c r="F5" s="84" t="s">
        <v>246</v>
      </c>
      <c r="G5" s="77"/>
      <c r="H5" s="77"/>
      <c r="I5" s="84" t="s">
        <v>246</v>
      </c>
      <c r="J5" s="77"/>
      <c r="K5" s="77"/>
    </row>
    <row r="6" spans="1:11" ht="13.5" customHeight="1" thickBot="1" x14ac:dyDescent="0.25">
      <c r="A6" s="83" t="s">
        <v>245</v>
      </c>
      <c r="B6" s="82" t="s">
        <v>244</v>
      </c>
      <c r="C6" s="81" t="s">
        <v>114</v>
      </c>
      <c r="D6" s="80" t="s">
        <v>113</v>
      </c>
      <c r="E6" s="80" t="s">
        <v>112</v>
      </c>
      <c r="F6" s="81" t="s">
        <v>114</v>
      </c>
      <c r="G6" s="80" t="s">
        <v>113</v>
      </c>
      <c r="H6" s="80" t="s">
        <v>112</v>
      </c>
      <c r="I6" s="81" t="s">
        <v>114</v>
      </c>
      <c r="J6" s="80" t="s">
        <v>113</v>
      </c>
      <c r="K6" s="80" t="s">
        <v>112</v>
      </c>
    </row>
    <row r="7" spans="1:11" ht="13.5" thickBot="1" x14ac:dyDescent="0.25">
      <c r="A7" s="79" t="s">
        <v>243</v>
      </c>
      <c r="B7" s="78"/>
      <c r="C7" s="77"/>
      <c r="D7" s="76"/>
      <c r="E7" s="76"/>
      <c r="F7" s="77"/>
      <c r="G7" s="76"/>
      <c r="H7" s="76"/>
      <c r="I7" s="77"/>
      <c r="J7" s="76"/>
      <c r="K7" s="76"/>
    </row>
    <row r="8" spans="1:11" ht="13.5" thickBot="1" x14ac:dyDescent="0.25">
      <c r="A8" s="12" t="s">
        <v>111</v>
      </c>
      <c r="B8" s="69" t="s">
        <v>242</v>
      </c>
      <c r="C8" s="64">
        <f>SUM(C9:C14)</f>
        <v>0</v>
      </c>
      <c r="D8" s="64">
        <f>SUM(D9:D14)</f>
        <v>0</v>
      </c>
      <c r="E8" s="64">
        <f>SUM(E9:E14)</f>
        <v>0</v>
      </c>
      <c r="F8" s="64">
        <f>SUM(F9:F14)</f>
        <v>0</v>
      </c>
      <c r="G8" s="64">
        <f>SUM(G9:G14)</f>
        <v>0</v>
      </c>
      <c r="H8" s="64">
        <f>SUM(H9:H14)</f>
        <v>0</v>
      </c>
      <c r="I8" s="64">
        <f>SUM(I9:I14)</f>
        <v>0</v>
      </c>
      <c r="J8" s="64">
        <f>SUM(J9:J14)</f>
        <v>0</v>
      </c>
      <c r="K8" s="64">
        <f>SUM(K9:K14)</f>
        <v>0</v>
      </c>
    </row>
    <row r="9" spans="1:11" x14ac:dyDescent="0.2">
      <c r="A9" s="15" t="s">
        <v>109</v>
      </c>
      <c r="B9" s="62" t="s">
        <v>241</v>
      </c>
      <c r="C9" s="72">
        <f>SUM([1]óvoda!$D$123)</f>
        <v>0</v>
      </c>
      <c r="D9" s="72"/>
      <c r="E9" s="72"/>
      <c r="F9" s="72">
        <f>SUM([1]óvoda!$D$123)</f>
        <v>0</v>
      </c>
      <c r="G9" s="72"/>
      <c r="H9" s="72"/>
      <c r="I9" s="72">
        <f>SUM([1]óvoda!$D$123)</f>
        <v>0</v>
      </c>
      <c r="J9" s="72"/>
      <c r="K9" s="72"/>
    </row>
    <row r="10" spans="1:11" x14ac:dyDescent="0.2">
      <c r="A10" s="37" t="s">
        <v>107</v>
      </c>
      <c r="B10" s="60" t="s">
        <v>240</v>
      </c>
      <c r="C10" s="72">
        <f>SUM([1]óvoda!$D$124)</f>
        <v>0</v>
      </c>
      <c r="D10" s="71"/>
      <c r="E10" s="71"/>
      <c r="F10" s="72">
        <f>SUM([1]óvoda!$D$124)</f>
        <v>0</v>
      </c>
      <c r="G10" s="71"/>
      <c r="H10" s="71"/>
      <c r="I10" s="72">
        <f>SUM([1]óvoda!$D$124)</f>
        <v>0</v>
      </c>
      <c r="J10" s="71"/>
      <c r="K10" s="71"/>
    </row>
    <row r="11" spans="1:11" x14ac:dyDescent="0.2">
      <c r="A11" s="37" t="s">
        <v>105</v>
      </c>
      <c r="B11" s="60" t="s">
        <v>239</v>
      </c>
      <c r="C11" s="72">
        <f>SUM([1]óvoda!$D$125)</f>
        <v>0</v>
      </c>
      <c r="D11" s="71"/>
      <c r="E11" s="71"/>
      <c r="F11" s="72">
        <f>SUM([1]óvoda!$D$125)</f>
        <v>0</v>
      </c>
      <c r="G11" s="71"/>
      <c r="H11" s="71"/>
      <c r="I11" s="72">
        <f>SUM([1]óvoda!$D$125)</f>
        <v>0</v>
      </c>
      <c r="J11" s="71"/>
      <c r="K11" s="71"/>
    </row>
    <row r="12" spans="1:11" x14ac:dyDescent="0.2">
      <c r="A12" s="37" t="s">
        <v>103</v>
      </c>
      <c r="B12" s="60" t="s">
        <v>238</v>
      </c>
      <c r="C12" s="72">
        <f>SUM([1]óvoda!$D$126)</f>
        <v>0</v>
      </c>
      <c r="D12" s="71"/>
      <c r="E12" s="71"/>
      <c r="F12" s="72">
        <f>SUM([1]óvoda!$D$126)</f>
        <v>0</v>
      </c>
      <c r="G12" s="71"/>
      <c r="H12" s="71"/>
      <c r="I12" s="72">
        <f>SUM([1]óvoda!$D$126)</f>
        <v>0</v>
      </c>
      <c r="J12" s="71"/>
      <c r="K12" s="71"/>
    </row>
    <row r="13" spans="1:11" x14ac:dyDescent="0.2">
      <c r="A13" s="37" t="s">
        <v>237</v>
      </c>
      <c r="B13" s="60" t="s">
        <v>236</v>
      </c>
      <c r="C13" s="72">
        <f>SUM([1]óvoda!$D$127)</f>
        <v>0</v>
      </c>
      <c r="D13" s="71"/>
      <c r="E13" s="71"/>
      <c r="F13" s="72">
        <f>SUM([1]óvoda!$D$127)</f>
        <v>0</v>
      </c>
      <c r="G13" s="71"/>
      <c r="H13" s="71"/>
      <c r="I13" s="72">
        <f>SUM([1]óvoda!$D$127)</f>
        <v>0</v>
      </c>
      <c r="J13" s="71"/>
      <c r="K13" s="71"/>
    </row>
    <row r="14" spans="1:11" ht="13.5" thickBot="1" x14ac:dyDescent="0.25">
      <c r="A14" s="23" t="s">
        <v>99</v>
      </c>
      <c r="B14" s="29" t="s">
        <v>235</v>
      </c>
      <c r="C14" s="72">
        <f>SUM([1]óvoda!$D$128)</f>
        <v>0</v>
      </c>
      <c r="D14" s="70"/>
      <c r="E14" s="70"/>
      <c r="F14" s="72">
        <f>SUM([1]óvoda!$D$128)</f>
        <v>0</v>
      </c>
      <c r="G14" s="70"/>
      <c r="H14" s="70"/>
      <c r="I14" s="72">
        <f>SUM([1]óvoda!$D$128)</f>
        <v>0</v>
      </c>
      <c r="J14" s="70"/>
      <c r="K14" s="70"/>
    </row>
    <row r="15" spans="1:11" ht="21.75" thickBot="1" x14ac:dyDescent="0.25">
      <c r="A15" s="12" t="s">
        <v>81</v>
      </c>
      <c r="B15" s="56" t="s">
        <v>234</v>
      </c>
      <c r="C15" s="64">
        <v>2395980</v>
      </c>
      <c r="D15" s="64"/>
      <c r="E15" s="64"/>
      <c r="F15" s="64">
        <f>SUM(F16:F20)</f>
        <v>2395980</v>
      </c>
      <c r="G15" s="64"/>
      <c r="H15" s="64"/>
      <c r="I15" s="64">
        <f>SUM(I16:I20)</f>
        <v>2555594</v>
      </c>
      <c r="J15" s="64"/>
      <c r="K15" s="64"/>
    </row>
    <row r="16" spans="1:11" x14ac:dyDescent="0.2">
      <c r="A16" s="15" t="s">
        <v>79</v>
      </c>
      <c r="B16" s="62" t="s">
        <v>233</v>
      </c>
      <c r="C16" s="72"/>
      <c r="D16" s="72"/>
      <c r="E16" s="72"/>
      <c r="F16" s="72"/>
      <c r="G16" s="72"/>
      <c r="H16" s="72"/>
      <c r="I16" s="72"/>
      <c r="J16" s="72"/>
      <c r="K16" s="72"/>
    </row>
    <row r="17" spans="1:11" x14ac:dyDescent="0.2">
      <c r="A17" s="37" t="s">
        <v>77</v>
      </c>
      <c r="B17" s="60" t="s">
        <v>232</v>
      </c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37" t="s">
        <v>75</v>
      </c>
      <c r="B18" s="60" t="s">
        <v>231</v>
      </c>
      <c r="C18" s="71"/>
      <c r="D18" s="71"/>
      <c r="E18" s="71"/>
      <c r="F18" s="71"/>
      <c r="G18" s="71"/>
      <c r="H18" s="71"/>
      <c r="I18" s="71"/>
      <c r="J18" s="71"/>
      <c r="K18" s="71"/>
    </row>
    <row r="19" spans="1:11" x14ac:dyDescent="0.2">
      <c r="A19" s="37" t="s">
        <v>73</v>
      </c>
      <c r="B19" s="60" t="s">
        <v>230</v>
      </c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37" t="s">
        <v>71</v>
      </c>
      <c r="B20" s="60" t="s">
        <v>229</v>
      </c>
      <c r="C20" s="71">
        <v>2395980</v>
      </c>
      <c r="D20" s="71"/>
      <c r="E20" s="71"/>
      <c r="F20" s="71">
        <v>2395980</v>
      </c>
      <c r="G20" s="71"/>
      <c r="H20" s="71"/>
      <c r="I20" s="71">
        <v>2555594</v>
      </c>
      <c r="J20" s="71"/>
      <c r="K20" s="71"/>
    </row>
    <row r="21" spans="1:11" ht="13.5" thickBot="1" x14ac:dyDescent="0.25">
      <c r="A21" s="23" t="s">
        <v>69</v>
      </c>
      <c r="B21" s="29" t="s">
        <v>228</v>
      </c>
      <c r="C21" s="70"/>
      <c r="D21" s="70"/>
      <c r="E21" s="70"/>
      <c r="F21" s="70"/>
      <c r="G21" s="70"/>
      <c r="H21" s="70"/>
      <c r="I21" s="70"/>
      <c r="J21" s="70"/>
      <c r="K21" s="70"/>
    </row>
    <row r="22" spans="1:11" ht="21.75" thickBot="1" x14ac:dyDescent="0.25">
      <c r="A22" s="12" t="s">
        <v>53</v>
      </c>
      <c r="B22" s="69" t="s">
        <v>227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15" t="s">
        <v>51</v>
      </c>
      <c r="B23" s="62" t="s">
        <v>226</v>
      </c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37" t="s">
        <v>49</v>
      </c>
      <c r="B24" s="60" t="s">
        <v>225</v>
      </c>
      <c r="C24" s="71"/>
      <c r="D24" s="71"/>
      <c r="E24" s="71"/>
      <c r="F24" s="71"/>
      <c r="G24" s="71"/>
      <c r="H24" s="71"/>
      <c r="I24" s="71"/>
      <c r="J24" s="71"/>
      <c r="K24" s="71"/>
    </row>
    <row r="25" spans="1:11" ht="22.5" x14ac:dyDescent="0.2">
      <c r="A25" s="37" t="s">
        <v>224</v>
      </c>
      <c r="B25" s="60" t="s">
        <v>223</v>
      </c>
      <c r="C25" s="71"/>
      <c r="D25" s="71"/>
      <c r="E25" s="71"/>
      <c r="F25" s="71"/>
      <c r="G25" s="71"/>
      <c r="H25" s="71"/>
      <c r="I25" s="71"/>
      <c r="J25" s="71"/>
      <c r="K25" s="71"/>
    </row>
    <row r="26" spans="1:11" ht="22.5" x14ac:dyDescent="0.2">
      <c r="A26" s="37" t="s">
        <v>222</v>
      </c>
      <c r="B26" s="60" t="s">
        <v>221</v>
      </c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37" t="s">
        <v>220</v>
      </c>
      <c r="B27" s="60" t="s">
        <v>219</v>
      </c>
      <c r="C27" s="71"/>
      <c r="D27" s="71"/>
      <c r="E27" s="71"/>
      <c r="F27" s="71"/>
      <c r="G27" s="71"/>
      <c r="H27" s="71"/>
      <c r="I27" s="71"/>
      <c r="J27" s="71"/>
      <c r="K27" s="71"/>
    </row>
    <row r="28" spans="1:11" ht="13.5" thickBot="1" x14ac:dyDescent="0.25">
      <c r="A28" s="23" t="s">
        <v>218</v>
      </c>
      <c r="B28" s="58" t="s">
        <v>217</v>
      </c>
      <c r="C28" s="70"/>
      <c r="D28" s="70"/>
      <c r="E28" s="70"/>
      <c r="F28" s="70"/>
      <c r="G28" s="70"/>
      <c r="H28" s="70"/>
      <c r="I28" s="70"/>
      <c r="J28" s="70"/>
      <c r="K28" s="70"/>
    </row>
    <row r="29" spans="1:11" ht="13.5" thickBot="1" x14ac:dyDescent="0.25">
      <c r="A29" s="12" t="s">
        <v>216</v>
      </c>
      <c r="B29" s="69" t="s">
        <v>215</v>
      </c>
      <c r="C29" s="50"/>
      <c r="D29" s="50"/>
      <c r="E29" s="50"/>
      <c r="F29" s="50"/>
      <c r="G29" s="50"/>
      <c r="H29" s="50"/>
      <c r="I29" s="50"/>
      <c r="J29" s="50"/>
      <c r="K29" s="50"/>
    </row>
    <row r="30" spans="1:11" x14ac:dyDescent="0.2">
      <c r="A30" s="15" t="s">
        <v>214</v>
      </c>
      <c r="B30" s="62" t="s">
        <v>213</v>
      </c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37" t="s">
        <v>212</v>
      </c>
      <c r="B31" s="60" t="s">
        <v>211</v>
      </c>
      <c r="C31" s="71"/>
      <c r="D31" s="71"/>
      <c r="E31" s="71"/>
      <c r="F31" s="71"/>
      <c r="G31" s="71"/>
      <c r="H31" s="71"/>
      <c r="I31" s="71"/>
      <c r="J31" s="71"/>
      <c r="K31" s="71"/>
    </row>
    <row r="32" spans="1:11" x14ac:dyDescent="0.2">
      <c r="A32" s="37" t="s">
        <v>210</v>
      </c>
      <c r="B32" s="60" t="s">
        <v>209</v>
      </c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37" t="s">
        <v>208</v>
      </c>
      <c r="B33" s="60" t="s">
        <v>207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37" t="s">
        <v>206</v>
      </c>
      <c r="B34" s="60" t="s">
        <v>205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1" ht="13.5" thickBot="1" x14ac:dyDescent="0.25">
      <c r="A35" s="23" t="s">
        <v>204</v>
      </c>
      <c r="B35" s="58" t="s">
        <v>203</v>
      </c>
      <c r="C35" s="70"/>
      <c r="D35" s="70"/>
      <c r="E35" s="70"/>
      <c r="F35" s="70"/>
      <c r="G35" s="70"/>
      <c r="H35" s="70"/>
      <c r="I35" s="70"/>
      <c r="J35" s="70"/>
      <c r="K35" s="70"/>
    </row>
    <row r="36" spans="1:11" ht="13.5" thickBot="1" x14ac:dyDescent="0.25">
      <c r="A36" s="12" t="s">
        <v>45</v>
      </c>
      <c r="B36" s="69" t="s">
        <v>202</v>
      </c>
      <c r="C36" s="64">
        <f>SUM(C37:C46)</f>
        <v>25618687</v>
      </c>
      <c r="D36" s="64">
        <f>SUM(D37:D46)</f>
        <v>0</v>
      </c>
      <c r="E36" s="64">
        <f>SUM(E37:E46)</f>
        <v>0</v>
      </c>
      <c r="F36" s="64">
        <f>SUM(F37:F46)</f>
        <v>25618688</v>
      </c>
      <c r="G36" s="64">
        <f>SUM(G37:G46)</f>
        <v>0</v>
      </c>
      <c r="H36" s="64">
        <f>SUM(H37:H46)</f>
        <v>0</v>
      </c>
      <c r="I36" s="64">
        <f>SUM(I37:I46)</f>
        <v>23144551</v>
      </c>
      <c r="J36" s="64">
        <f>SUM(J37:J46)</f>
        <v>0</v>
      </c>
      <c r="K36" s="64">
        <f>SUM(K37:K46)</f>
        <v>0</v>
      </c>
    </row>
    <row r="37" spans="1:11" x14ac:dyDescent="0.2">
      <c r="A37" s="15" t="s">
        <v>43</v>
      </c>
      <c r="B37" s="62" t="s">
        <v>201</v>
      </c>
      <c r="C37" s="72"/>
      <c r="D37" s="72"/>
      <c r="E37" s="72"/>
      <c r="F37" s="72"/>
      <c r="G37" s="72"/>
      <c r="H37" s="72"/>
      <c r="I37" s="72"/>
      <c r="J37" s="72"/>
      <c r="K37" s="72"/>
    </row>
    <row r="38" spans="1:11" x14ac:dyDescent="0.2">
      <c r="A38" s="37" t="s">
        <v>41</v>
      </c>
      <c r="B38" s="60" t="s">
        <v>200</v>
      </c>
      <c r="C38" s="71">
        <v>20100256</v>
      </c>
      <c r="D38" s="71"/>
      <c r="E38" s="71"/>
      <c r="F38" s="71">
        <v>13166540</v>
      </c>
      <c r="G38" s="71"/>
      <c r="H38" s="71"/>
      <c r="I38" s="71">
        <v>11105900</v>
      </c>
      <c r="J38" s="71"/>
      <c r="K38" s="71"/>
    </row>
    <row r="39" spans="1:11" x14ac:dyDescent="0.2">
      <c r="A39" s="37" t="s">
        <v>39</v>
      </c>
      <c r="B39" s="60" t="s">
        <v>199</v>
      </c>
      <c r="C39" s="71"/>
      <c r="D39" s="71"/>
      <c r="E39" s="71"/>
      <c r="F39" s="71"/>
      <c r="G39" s="71"/>
      <c r="H39" s="71"/>
      <c r="I39" s="71">
        <v>3801</v>
      </c>
      <c r="J39" s="71"/>
      <c r="K39" s="71"/>
    </row>
    <row r="40" spans="1:11" x14ac:dyDescent="0.2">
      <c r="A40" s="37" t="s">
        <v>198</v>
      </c>
      <c r="B40" s="60" t="s">
        <v>197</v>
      </c>
      <c r="C40" s="71"/>
      <c r="D40" s="71"/>
      <c r="E40" s="71"/>
      <c r="F40" s="71"/>
      <c r="G40" s="71"/>
      <c r="H40" s="71"/>
      <c r="I40" s="71">
        <v>2450</v>
      </c>
      <c r="J40" s="71"/>
      <c r="K40" s="71"/>
    </row>
    <row r="41" spans="1:11" x14ac:dyDescent="0.2">
      <c r="A41" s="37" t="s">
        <v>196</v>
      </c>
      <c r="B41" s="60" t="s">
        <v>195</v>
      </c>
      <c r="C41" s="71">
        <v>71150</v>
      </c>
      <c r="D41" s="71"/>
      <c r="E41" s="71"/>
      <c r="F41" s="71">
        <v>7004867</v>
      </c>
      <c r="G41" s="71"/>
      <c r="H41" s="71"/>
      <c r="I41" s="71">
        <v>7111763</v>
      </c>
      <c r="J41" s="71"/>
      <c r="K41" s="71"/>
    </row>
    <row r="42" spans="1:11" x14ac:dyDescent="0.2">
      <c r="A42" s="37" t="s">
        <v>194</v>
      </c>
      <c r="B42" s="60" t="s">
        <v>193</v>
      </c>
      <c r="C42" s="71">
        <v>5446281</v>
      </c>
      <c r="D42" s="71"/>
      <c r="E42" s="71"/>
      <c r="F42" s="71">
        <v>5446281</v>
      </c>
      <c r="G42" s="71"/>
      <c r="H42" s="71"/>
      <c r="I42" s="71">
        <v>4920510</v>
      </c>
      <c r="J42" s="71"/>
      <c r="K42" s="71"/>
    </row>
    <row r="43" spans="1:11" x14ac:dyDescent="0.2">
      <c r="A43" s="37" t="s">
        <v>192</v>
      </c>
      <c r="B43" s="60" t="s">
        <v>191</v>
      </c>
      <c r="C43" s="71"/>
      <c r="D43" s="71"/>
      <c r="E43" s="71"/>
      <c r="F43" s="71"/>
      <c r="G43" s="71"/>
      <c r="H43" s="71"/>
      <c r="I43" s="71"/>
      <c r="J43" s="71"/>
      <c r="K43" s="71"/>
    </row>
    <row r="44" spans="1:11" x14ac:dyDescent="0.2">
      <c r="A44" s="37" t="s">
        <v>190</v>
      </c>
      <c r="B44" s="60" t="s">
        <v>189</v>
      </c>
      <c r="C44" s="71"/>
      <c r="D44" s="71"/>
      <c r="E44" s="71"/>
      <c r="F44" s="71"/>
      <c r="G44" s="71"/>
      <c r="H44" s="71"/>
      <c r="I44" s="71">
        <v>1</v>
      </c>
      <c r="J44" s="71"/>
      <c r="K44" s="71"/>
    </row>
    <row r="45" spans="1:11" x14ac:dyDescent="0.2">
      <c r="A45" s="37" t="s">
        <v>188</v>
      </c>
      <c r="B45" s="60" t="s">
        <v>187</v>
      </c>
      <c r="C45" s="57"/>
      <c r="D45" s="57"/>
      <c r="E45" s="57"/>
      <c r="F45" s="57"/>
      <c r="G45" s="57"/>
      <c r="H45" s="57"/>
      <c r="I45" s="57"/>
      <c r="J45" s="57"/>
      <c r="K45" s="57"/>
    </row>
    <row r="46" spans="1:11" ht="13.5" thickBot="1" x14ac:dyDescent="0.25">
      <c r="A46" s="23" t="s">
        <v>186</v>
      </c>
      <c r="B46" s="58" t="s">
        <v>185</v>
      </c>
      <c r="C46" s="73">
        <v>1000</v>
      </c>
      <c r="D46" s="73"/>
      <c r="E46" s="73"/>
      <c r="F46" s="73">
        <v>1000</v>
      </c>
      <c r="G46" s="73"/>
      <c r="H46" s="73"/>
      <c r="I46" s="73">
        <v>126</v>
      </c>
      <c r="J46" s="73"/>
      <c r="K46" s="73"/>
    </row>
    <row r="47" spans="1:11" ht="13.5" thickBot="1" x14ac:dyDescent="0.25">
      <c r="A47" s="12" t="s">
        <v>37</v>
      </c>
      <c r="B47" s="69" t="s">
        <v>184</v>
      </c>
      <c r="C47" s="64"/>
      <c r="D47" s="64"/>
      <c r="E47" s="64"/>
      <c r="F47" s="64"/>
      <c r="G47" s="64"/>
      <c r="H47" s="64"/>
      <c r="I47" s="64"/>
      <c r="J47" s="64"/>
      <c r="K47" s="64"/>
    </row>
    <row r="48" spans="1:11" x14ac:dyDescent="0.2">
      <c r="A48" s="15" t="s">
        <v>35</v>
      </c>
      <c r="B48" s="62" t="s">
        <v>183</v>
      </c>
      <c r="C48" s="74"/>
      <c r="D48" s="74"/>
      <c r="E48" s="74"/>
      <c r="F48" s="74"/>
      <c r="G48" s="74"/>
      <c r="H48" s="74"/>
      <c r="I48" s="74"/>
      <c r="J48" s="74"/>
      <c r="K48" s="74"/>
    </row>
    <row r="49" spans="1:11" x14ac:dyDescent="0.2">
      <c r="A49" s="37" t="s">
        <v>33</v>
      </c>
      <c r="B49" s="60" t="s">
        <v>182</v>
      </c>
      <c r="C49" s="57"/>
      <c r="D49" s="57"/>
      <c r="E49" s="57"/>
      <c r="F49" s="57"/>
      <c r="G49" s="57"/>
      <c r="H49" s="57"/>
      <c r="I49" s="57"/>
      <c r="J49" s="57"/>
      <c r="K49" s="57"/>
    </row>
    <row r="50" spans="1:11" x14ac:dyDescent="0.2">
      <c r="A50" s="37" t="s">
        <v>31</v>
      </c>
      <c r="B50" s="60" t="s">
        <v>181</v>
      </c>
      <c r="C50" s="57"/>
      <c r="D50" s="57"/>
      <c r="E50" s="57"/>
      <c r="F50" s="57"/>
      <c r="G50" s="57"/>
      <c r="H50" s="57"/>
      <c r="I50" s="57"/>
      <c r="J50" s="57"/>
      <c r="K50" s="57"/>
    </row>
    <row r="51" spans="1:11" x14ac:dyDescent="0.2">
      <c r="A51" s="37" t="s">
        <v>29</v>
      </c>
      <c r="B51" s="60" t="s">
        <v>180</v>
      </c>
      <c r="C51" s="57"/>
      <c r="D51" s="57"/>
      <c r="E51" s="57"/>
      <c r="F51" s="57"/>
      <c r="G51" s="57"/>
      <c r="H51" s="57"/>
      <c r="I51" s="57"/>
      <c r="J51" s="57"/>
      <c r="K51" s="57"/>
    </row>
    <row r="52" spans="1:11" ht="13.5" thickBot="1" x14ac:dyDescent="0.25">
      <c r="A52" s="23" t="s">
        <v>179</v>
      </c>
      <c r="B52" s="58" t="s">
        <v>178</v>
      </c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3.5" thickBot="1" x14ac:dyDescent="0.25">
      <c r="A53" s="12" t="s">
        <v>177</v>
      </c>
      <c r="B53" s="69" t="s">
        <v>176</v>
      </c>
      <c r="C53" s="64"/>
      <c r="D53" s="64"/>
      <c r="E53" s="64"/>
      <c r="F53" s="64"/>
      <c r="G53" s="64"/>
      <c r="H53" s="64"/>
      <c r="I53" s="64"/>
      <c r="J53" s="64"/>
      <c r="K53" s="64"/>
    </row>
    <row r="54" spans="1:11" ht="22.5" x14ac:dyDescent="0.2">
      <c r="A54" s="15" t="s">
        <v>25</v>
      </c>
      <c r="B54" s="62" t="s">
        <v>175</v>
      </c>
      <c r="C54" s="72"/>
      <c r="D54" s="72"/>
      <c r="E54" s="72"/>
      <c r="F54" s="72"/>
      <c r="G54" s="72"/>
      <c r="H54" s="72"/>
      <c r="I54" s="72"/>
      <c r="J54" s="72"/>
      <c r="K54" s="72"/>
    </row>
    <row r="55" spans="1:11" ht="22.5" x14ac:dyDescent="0.2">
      <c r="A55" s="37" t="s">
        <v>23</v>
      </c>
      <c r="B55" s="60" t="s">
        <v>174</v>
      </c>
      <c r="C55" s="71"/>
      <c r="D55" s="71"/>
      <c r="E55" s="71"/>
      <c r="F55" s="71"/>
      <c r="G55" s="71"/>
      <c r="H55" s="71"/>
      <c r="I55" s="71"/>
      <c r="J55" s="71"/>
      <c r="K55" s="71"/>
    </row>
    <row r="56" spans="1:11" x14ac:dyDescent="0.2">
      <c r="A56" s="37" t="s">
        <v>21</v>
      </c>
      <c r="B56" s="60" t="s">
        <v>173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1" ht="13.5" thickBot="1" x14ac:dyDescent="0.25">
      <c r="A57" s="23" t="s">
        <v>19</v>
      </c>
      <c r="B57" s="58" t="s">
        <v>172</v>
      </c>
      <c r="C57" s="70"/>
      <c r="D57" s="70"/>
      <c r="E57" s="70"/>
      <c r="F57" s="70"/>
      <c r="G57" s="70"/>
      <c r="H57" s="70"/>
      <c r="I57" s="70"/>
      <c r="J57" s="70"/>
      <c r="K57" s="70"/>
    </row>
    <row r="58" spans="1:11" ht="13.5" thickBot="1" x14ac:dyDescent="0.25">
      <c r="A58" s="12" t="s">
        <v>15</v>
      </c>
      <c r="B58" s="56" t="s">
        <v>171</v>
      </c>
      <c r="C58" s="64"/>
      <c r="D58" s="64"/>
      <c r="E58" s="64"/>
      <c r="F58" s="64"/>
      <c r="G58" s="64"/>
      <c r="H58" s="64"/>
      <c r="I58" s="64"/>
      <c r="J58" s="64"/>
      <c r="K58" s="64"/>
    </row>
    <row r="59" spans="1:11" ht="22.5" x14ac:dyDescent="0.2">
      <c r="A59" s="15" t="s">
        <v>13</v>
      </c>
      <c r="B59" s="62" t="s">
        <v>170</v>
      </c>
      <c r="C59" s="57"/>
      <c r="D59" s="57"/>
      <c r="E59" s="57"/>
      <c r="F59" s="57"/>
      <c r="G59" s="57"/>
      <c r="H59" s="57"/>
      <c r="I59" s="57"/>
      <c r="J59" s="57"/>
      <c r="K59" s="57"/>
    </row>
    <row r="60" spans="1:11" ht="22.5" x14ac:dyDescent="0.2">
      <c r="A60" s="37" t="s">
        <v>11</v>
      </c>
      <c r="B60" s="60" t="s">
        <v>169</v>
      </c>
      <c r="C60" s="57"/>
      <c r="D60" s="57"/>
      <c r="E60" s="57"/>
      <c r="F60" s="57"/>
      <c r="G60" s="57"/>
      <c r="H60" s="57"/>
      <c r="I60" s="57"/>
      <c r="J60" s="57"/>
      <c r="K60" s="57"/>
    </row>
    <row r="61" spans="1:11" x14ac:dyDescent="0.2">
      <c r="A61" s="37" t="s">
        <v>9</v>
      </c>
      <c r="B61" s="60" t="s">
        <v>168</v>
      </c>
      <c r="C61" s="57"/>
      <c r="D61" s="57"/>
      <c r="E61" s="57"/>
      <c r="F61" s="57"/>
      <c r="G61" s="57"/>
      <c r="H61" s="57"/>
      <c r="I61" s="57"/>
      <c r="J61" s="57"/>
      <c r="K61" s="57"/>
    </row>
    <row r="62" spans="1:11" ht="13.5" thickBot="1" x14ac:dyDescent="0.25">
      <c r="A62" s="23" t="s">
        <v>7</v>
      </c>
      <c r="B62" s="58" t="s">
        <v>167</v>
      </c>
      <c r="C62" s="57"/>
      <c r="D62" s="57"/>
      <c r="E62" s="57"/>
      <c r="F62" s="57"/>
      <c r="G62" s="57"/>
      <c r="H62" s="57"/>
      <c r="I62" s="57"/>
      <c r="J62" s="57"/>
      <c r="K62" s="57"/>
    </row>
    <row r="63" spans="1:11" ht="13.5" thickBot="1" x14ac:dyDescent="0.25">
      <c r="A63" s="12" t="s">
        <v>5</v>
      </c>
      <c r="B63" s="69" t="s">
        <v>166</v>
      </c>
      <c r="C63" s="50">
        <f>SUM(C8+C15+C22+C29+C36+C47+C53+C58)</f>
        <v>28014667</v>
      </c>
      <c r="D63" s="50">
        <f>SUM(D8+D15+D22+D29+D36+D47+D53+D58)</f>
        <v>0</v>
      </c>
      <c r="E63" s="50">
        <f>SUM(E8+E15+E22+E29+E36+E47+E53+E58)</f>
        <v>0</v>
      </c>
      <c r="F63" s="50">
        <f>SUM(F8+F15+F22+F29+F36+F47+F53+F58)</f>
        <v>28014668</v>
      </c>
      <c r="G63" s="50">
        <f>SUM(G8+G15+G22+G29+G36+G47+G53+G58)</f>
        <v>0</v>
      </c>
      <c r="H63" s="50">
        <f>SUM(H8+H15+H22+H29+H36+H47+H53+H58)</f>
        <v>0</v>
      </c>
      <c r="I63" s="50">
        <f>SUM(I8+I15+I22+I29+I36+I47+I53+I58)</f>
        <v>25700145</v>
      </c>
      <c r="J63" s="50">
        <f>SUM(J8+J15+J22+J29+J36+J47+J53+J58)</f>
        <v>0</v>
      </c>
      <c r="K63" s="50">
        <f>SUM(K8+K15+K22+K29+K36+K47+K53+K58)</f>
        <v>0</v>
      </c>
    </row>
    <row r="64" spans="1:11" ht="21.75" thickBot="1" x14ac:dyDescent="0.25">
      <c r="A64" s="54" t="s">
        <v>165</v>
      </c>
      <c r="B64" s="56" t="s">
        <v>164</v>
      </c>
      <c r="C64" s="64"/>
      <c r="D64" s="64"/>
      <c r="E64" s="64"/>
      <c r="F64" s="64"/>
      <c r="G64" s="64"/>
      <c r="H64" s="64"/>
      <c r="I64" s="64"/>
      <c r="J64" s="64"/>
      <c r="K64" s="64"/>
    </row>
    <row r="65" spans="1:11" x14ac:dyDescent="0.2">
      <c r="A65" s="15" t="s">
        <v>163</v>
      </c>
      <c r="B65" s="62" t="s">
        <v>162</v>
      </c>
      <c r="C65" s="57"/>
      <c r="D65" s="57"/>
      <c r="E65" s="57"/>
      <c r="F65" s="57"/>
      <c r="G65" s="57"/>
      <c r="H65" s="57"/>
      <c r="I65" s="57"/>
      <c r="J65" s="57"/>
      <c r="K65" s="57"/>
    </row>
    <row r="66" spans="1:11" x14ac:dyDescent="0.2">
      <c r="A66" s="37" t="s">
        <v>161</v>
      </c>
      <c r="B66" s="60" t="s">
        <v>160</v>
      </c>
      <c r="C66" s="57"/>
      <c r="D66" s="57"/>
      <c r="E66" s="57"/>
      <c r="F66" s="57"/>
      <c r="G66" s="57"/>
      <c r="H66" s="57"/>
      <c r="I66" s="57"/>
      <c r="J66" s="57"/>
      <c r="K66" s="57"/>
    </row>
    <row r="67" spans="1:11" ht="13.5" thickBot="1" x14ac:dyDescent="0.25">
      <c r="A67" s="23" t="s">
        <v>159</v>
      </c>
      <c r="B67" s="68" t="s">
        <v>158</v>
      </c>
      <c r="C67" s="57"/>
      <c r="D67" s="57"/>
      <c r="E67" s="57"/>
      <c r="F67" s="57"/>
      <c r="G67" s="57"/>
      <c r="H67" s="57"/>
      <c r="I67" s="57"/>
      <c r="J67" s="57"/>
      <c r="K67" s="57"/>
    </row>
    <row r="68" spans="1:11" ht="13.5" thickBot="1" x14ac:dyDescent="0.25">
      <c r="A68" s="54" t="s">
        <v>157</v>
      </c>
      <c r="B68" s="56" t="s">
        <v>156</v>
      </c>
      <c r="C68" s="64"/>
      <c r="D68" s="64"/>
      <c r="E68" s="64"/>
      <c r="F68" s="64"/>
      <c r="G68" s="64"/>
      <c r="H68" s="64"/>
      <c r="I68" s="64"/>
      <c r="J68" s="64"/>
      <c r="K68" s="64"/>
    </row>
    <row r="69" spans="1:11" x14ac:dyDescent="0.2">
      <c r="A69" s="15" t="s">
        <v>155</v>
      </c>
      <c r="B69" s="62" t="s">
        <v>154</v>
      </c>
      <c r="C69" s="57"/>
      <c r="D69" s="57"/>
      <c r="E69" s="57"/>
      <c r="F69" s="57"/>
      <c r="G69" s="57"/>
      <c r="H69" s="57"/>
      <c r="I69" s="57"/>
      <c r="J69" s="57"/>
      <c r="K69" s="57"/>
    </row>
    <row r="70" spans="1:11" x14ac:dyDescent="0.2">
      <c r="A70" s="37" t="s">
        <v>153</v>
      </c>
      <c r="B70" s="60" t="s">
        <v>152</v>
      </c>
      <c r="C70" s="57"/>
      <c r="D70" s="57"/>
      <c r="E70" s="57"/>
      <c r="F70" s="57"/>
      <c r="G70" s="57"/>
      <c r="H70" s="57"/>
      <c r="I70" s="57"/>
      <c r="J70" s="57"/>
      <c r="K70" s="57"/>
    </row>
    <row r="71" spans="1:11" x14ac:dyDescent="0.2">
      <c r="A71" s="37" t="s">
        <v>151</v>
      </c>
      <c r="B71" s="60" t="s">
        <v>150</v>
      </c>
      <c r="C71" s="57"/>
      <c r="D71" s="57"/>
      <c r="E71" s="57"/>
      <c r="F71" s="57"/>
      <c r="G71" s="57"/>
      <c r="H71" s="57"/>
      <c r="I71" s="57"/>
      <c r="J71" s="57"/>
      <c r="K71" s="57"/>
    </row>
    <row r="72" spans="1:11" ht="13.5" thickBot="1" x14ac:dyDescent="0.25">
      <c r="A72" s="23" t="s">
        <v>149</v>
      </c>
      <c r="B72" s="58" t="s">
        <v>148</v>
      </c>
      <c r="C72" s="57"/>
      <c r="D72" s="57"/>
      <c r="E72" s="57"/>
      <c r="F72" s="57"/>
      <c r="G72" s="57"/>
      <c r="H72" s="57"/>
      <c r="I72" s="57"/>
      <c r="J72" s="57"/>
      <c r="K72" s="57"/>
    </row>
    <row r="73" spans="1:11" ht="13.5" thickBot="1" x14ac:dyDescent="0.25">
      <c r="A73" s="54" t="s">
        <v>147</v>
      </c>
      <c r="B73" s="56" t="s">
        <v>146</v>
      </c>
      <c r="C73" s="64">
        <f>SUM(C74:C75)</f>
        <v>67834</v>
      </c>
      <c r="D73" s="64"/>
      <c r="E73" s="64"/>
      <c r="F73" s="64">
        <f>SUM(F74:F75)</f>
        <v>67834</v>
      </c>
      <c r="G73" s="64"/>
      <c r="H73" s="64"/>
      <c r="I73" s="64">
        <f>SUM(I74:I75)</f>
        <v>67834</v>
      </c>
      <c r="J73" s="64"/>
      <c r="K73" s="64"/>
    </row>
    <row r="74" spans="1:11" x14ac:dyDescent="0.2">
      <c r="A74" s="15" t="s">
        <v>145</v>
      </c>
      <c r="B74" s="62" t="s">
        <v>144</v>
      </c>
      <c r="C74" s="57">
        <v>67834</v>
      </c>
      <c r="D74" s="57"/>
      <c r="E74" s="57"/>
      <c r="F74" s="57">
        <v>67834</v>
      </c>
      <c r="G74" s="57"/>
      <c r="H74" s="57"/>
      <c r="I74" s="57">
        <v>67834</v>
      </c>
      <c r="J74" s="57"/>
      <c r="K74" s="57"/>
    </row>
    <row r="75" spans="1:11" ht="13.5" thickBot="1" x14ac:dyDescent="0.25">
      <c r="A75" s="23" t="s">
        <v>143</v>
      </c>
      <c r="B75" s="58" t="s">
        <v>142</v>
      </c>
      <c r="C75" s="57"/>
      <c r="D75" s="67"/>
      <c r="E75" s="57"/>
      <c r="F75" s="57"/>
      <c r="G75" s="67"/>
      <c r="H75" s="57"/>
      <c r="I75" s="57"/>
      <c r="J75" s="67"/>
      <c r="K75" s="57"/>
    </row>
    <row r="76" spans="1:11" ht="13.5" thickBot="1" x14ac:dyDescent="0.25">
      <c r="A76" s="54" t="s">
        <v>141</v>
      </c>
      <c r="B76" s="56" t="s">
        <v>140</v>
      </c>
      <c r="C76" s="64">
        <f>SUM(C77:C80)</f>
        <v>29400275</v>
      </c>
      <c r="D76" s="64">
        <f>SUM(D77:D80)</f>
        <v>0</v>
      </c>
      <c r="E76" s="64">
        <f>SUM(E77:E80)</f>
        <v>0</v>
      </c>
      <c r="F76" s="64">
        <f>SUM(F77:F80)</f>
        <v>29400275</v>
      </c>
      <c r="G76" s="64">
        <f>SUM(G77:G80)</f>
        <v>0</v>
      </c>
      <c r="H76" s="64">
        <f>SUM(H77:H80)</f>
        <v>0</v>
      </c>
      <c r="I76" s="64">
        <f>SUM(I77:I80)</f>
        <v>20144396</v>
      </c>
      <c r="J76" s="64">
        <f>SUM(J77:J80)</f>
        <v>0</v>
      </c>
      <c r="K76" s="64">
        <f>SUM(K77:K80)</f>
        <v>0</v>
      </c>
    </row>
    <row r="77" spans="1:11" x14ac:dyDescent="0.2">
      <c r="A77" s="15" t="s">
        <v>139</v>
      </c>
      <c r="B77" s="62" t="s">
        <v>138</v>
      </c>
      <c r="C77" s="57"/>
      <c r="D77" s="57"/>
      <c r="E77" s="57"/>
      <c r="F77" s="57"/>
      <c r="G77" s="57"/>
      <c r="H77" s="57"/>
      <c r="I77" s="57"/>
      <c r="J77" s="57"/>
      <c r="K77" s="57"/>
    </row>
    <row r="78" spans="1:11" x14ac:dyDescent="0.2">
      <c r="A78" s="37" t="s">
        <v>137</v>
      </c>
      <c r="B78" s="60" t="s">
        <v>136</v>
      </c>
      <c r="C78" s="57"/>
      <c r="D78" s="57"/>
      <c r="E78" s="57"/>
      <c r="F78" s="57"/>
      <c r="G78" s="57"/>
      <c r="H78" s="57"/>
      <c r="I78" s="57"/>
      <c r="J78" s="57"/>
      <c r="K78" s="57"/>
    </row>
    <row r="79" spans="1:11" x14ac:dyDescent="0.2">
      <c r="A79" s="23" t="s">
        <v>135</v>
      </c>
      <c r="B79" s="58" t="s">
        <v>134</v>
      </c>
      <c r="C79" s="57">
        <f>SUM([1]Önkormányzati!$S$225)</f>
        <v>29400275</v>
      </c>
      <c r="D79" s="57"/>
      <c r="E79" s="57"/>
      <c r="F79" s="57">
        <f>SUM([1]Önkormányzati!$S$225)</f>
        <v>29400275</v>
      </c>
      <c r="G79" s="57"/>
      <c r="H79" s="57"/>
      <c r="I79" s="57">
        <v>20144396</v>
      </c>
      <c r="J79" s="57"/>
      <c r="K79" s="57"/>
    </row>
    <row r="80" spans="1:11" ht="13.5" thickBot="1" x14ac:dyDescent="0.25">
      <c r="A80" s="23" t="s">
        <v>133</v>
      </c>
      <c r="B80" s="66" t="s">
        <v>132</v>
      </c>
      <c r="C80" s="65"/>
      <c r="D80" s="65"/>
      <c r="E80" s="65"/>
      <c r="F80" s="65"/>
      <c r="G80" s="65"/>
      <c r="H80" s="65"/>
      <c r="I80" s="65"/>
      <c r="J80" s="65"/>
      <c r="K80" s="65"/>
    </row>
    <row r="81" spans="1:11" ht="13.5" thickBot="1" x14ac:dyDescent="0.25">
      <c r="A81" s="54" t="s">
        <v>131</v>
      </c>
      <c r="B81" s="56" t="s">
        <v>130</v>
      </c>
      <c r="C81" s="64"/>
      <c r="D81" s="64"/>
      <c r="E81" s="64"/>
      <c r="F81" s="64"/>
      <c r="G81" s="64"/>
      <c r="H81" s="64"/>
      <c r="I81" s="64"/>
      <c r="J81" s="64"/>
      <c r="K81" s="64"/>
    </row>
    <row r="82" spans="1:11" x14ac:dyDescent="0.2">
      <c r="A82" s="63" t="s">
        <v>129</v>
      </c>
      <c r="B82" s="62" t="s">
        <v>128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</row>
    <row r="83" spans="1:11" x14ac:dyDescent="0.2">
      <c r="A83" s="61" t="s">
        <v>127</v>
      </c>
      <c r="B83" s="60" t="s">
        <v>126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</row>
    <row r="84" spans="1:11" x14ac:dyDescent="0.2">
      <c r="A84" s="61" t="s">
        <v>125</v>
      </c>
      <c r="B84" s="60" t="s">
        <v>124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</row>
    <row r="85" spans="1:11" ht="13.5" thickBot="1" x14ac:dyDescent="0.25">
      <c r="A85" s="59" t="s">
        <v>123</v>
      </c>
      <c r="B85" s="58" t="s">
        <v>122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</row>
    <row r="86" spans="1:11" ht="13.5" thickBot="1" x14ac:dyDescent="0.25">
      <c r="A86" s="54" t="s">
        <v>121</v>
      </c>
      <c r="B86" s="56" t="s">
        <v>120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1" ht="13.5" thickBot="1" x14ac:dyDescent="0.25">
      <c r="A87" s="54" t="s">
        <v>119</v>
      </c>
      <c r="B87" s="53" t="s">
        <v>118</v>
      </c>
      <c r="C87" s="50">
        <f>SUM(C68+C73+C76+C81)</f>
        <v>29468109</v>
      </c>
      <c r="D87" s="50">
        <f>SUM(D68+D73+D76+D81)</f>
        <v>0</v>
      </c>
      <c r="E87" s="50">
        <f>SUM(E68+E73+E76+E81)</f>
        <v>0</v>
      </c>
      <c r="F87" s="50">
        <f>SUM(F68+F73+F76+F81)</f>
        <v>29468109</v>
      </c>
      <c r="G87" s="50">
        <f>SUM(G68+G73+G76+G81)</f>
        <v>0</v>
      </c>
      <c r="H87" s="50">
        <f>SUM(H68+H73+H76+H81)</f>
        <v>0</v>
      </c>
      <c r="I87" s="50">
        <f>SUM(I68+I73+I76+I81)</f>
        <v>20212230</v>
      </c>
      <c r="J87" s="50">
        <f>SUM(J68+J73+J76+J81)</f>
        <v>0</v>
      </c>
      <c r="K87" s="50">
        <f>SUM(K68+K73+K76+K81)</f>
        <v>0</v>
      </c>
    </row>
    <row r="88" spans="1:11" ht="13.5" thickBot="1" x14ac:dyDescent="0.25">
      <c r="A88" s="52" t="s">
        <v>117</v>
      </c>
      <c r="B88" s="51" t="s">
        <v>116</v>
      </c>
      <c r="C88" s="50">
        <f>SUM(C63+C87)</f>
        <v>57482776</v>
      </c>
      <c r="D88" s="50">
        <f>SUM(D63+D87)</f>
        <v>0</v>
      </c>
      <c r="E88" s="50">
        <f>SUM(E63+E87)</f>
        <v>0</v>
      </c>
      <c r="F88" s="50">
        <f>SUM(F63+F87)</f>
        <v>57482777</v>
      </c>
      <c r="G88" s="50">
        <f>SUM(G63+G87)</f>
        <v>0</v>
      </c>
      <c r="H88" s="50">
        <f>SUM(H63+H87)</f>
        <v>0</v>
      </c>
      <c r="I88" s="50">
        <f>SUM(I63+I87)</f>
        <v>45912375</v>
      </c>
      <c r="J88" s="50">
        <f>SUM(J63+J87)</f>
        <v>0</v>
      </c>
      <c r="K88" s="50">
        <f>SUM(K63+K87)</f>
        <v>0</v>
      </c>
    </row>
    <row r="90" spans="1:11" ht="13.5" thickBot="1" x14ac:dyDescent="0.25"/>
    <row r="91" spans="1:11" ht="26.25" customHeight="1" thickBot="1" x14ac:dyDescent="0.25">
      <c r="A91" s="46"/>
      <c r="B91" s="49" t="s">
        <v>115</v>
      </c>
      <c r="C91" s="48" t="s">
        <v>114</v>
      </c>
      <c r="D91" s="47" t="s">
        <v>113</v>
      </c>
      <c r="E91" s="47" t="s">
        <v>112</v>
      </c>
      <c r="F91" s="48" t="s">
        <v>114</v>
      </c>
      <c r="G91" s="47" t="s">
        <v>113</v>
      </c>
      <c r="H91" s="47" t="s">
        <v>112</v>
      </c>
      <c r="I91" s="48" t="s">
        <v>114</v>
      </c>
      <c r="J91" s="47" t="s">
        <v>113</v>
      </c>
      <c r="K91" s="47" t="s">
        <v>112</v>
      </c>
    </row>
    <row r="92" spans="1:11" ht="13.5" thickBot="1" x14ac:dyDescent="0.25">
      <c r="A92" s="46" t="s">
        <v>111</v>
      </c>
      <c r="B92" s="45" t="s">
        <v>110</v>
      </c>
      <c r="C92" s="44">
        <f>SUM(C93:C107)</f>
        <v>57482776</v>
      </c>
      <c r="D92" s="44">
        <f>SUM(D93:D107)</f>
        <v>0</v>
      </c>
      <c r="E92" s="44">
        <f>SUM(E93:E107)</f>
        <v>0</v>
      </c>
      <c r="F92" s="44">
        <f>SUM(F93:F107)</f>
        <v>57482777</v>
      </c>
      <c r="G92" s="44">
        <f>SUM(G93:G107)</f>
        <v>0</v>
      </c>
      <c r="H92" s="44">
        <f>SUM(H93:H107)</f>
        <v>0</v>
      </c>
      <c r="I92" s="44">
        <f>SUM(I93:I107)</f>
        <v>45579984</v>
      </c>
      <c r="J92" s="44">
        <f>SUM(J93:J107)</f>
        <v>0</v>
      </c>
      <c r="K92" s="44">
        <f>SUM(K93:K107)</f>
        <v>0</v>
      </c>
    </row>
    <row r="93" spans="1:11" x14ac:dyDescent="0.2">
      <c r="A93" s="43" t="s">
        <v>109</v>
      </c>
      <c r="B93" s="42" t="s">
        <v>108</v>
      </c>
      <c r="C93" s="41">
        <f>SUM([1]Önkormányzati!$S$23)</f>
        <v>27691200</v>
      </c>
      <c r="D93" s="41"/>
      <c r="E93" s="41"/>
      <c r="F93" s="41">
        <v>29125631</v>
      </c>
      <c r="G93" s="41"/>
      <c r="H93" s="41"/>
      <c r="I93" s="41">
        <v>25838814</v>
      </c>
      <c r="J93" s="41"/>
      <c r="K93" s="41"/>
    </row>
    <row r="94" spans="1:11" x14ac:dyDescent="0.2">
      <c r="A94" s="37" t="s">
        <v>107</v>
      </c>
      <c r="B94" s="31" t="s">
        <v>106</v>
      </c>
      <c r="C94" s="24">
        <f>SUM([1]Önkormányzati!$S$24)</f>
        <v>4526760</v>
      </c>
      <c r="D94" s="30"/>
      <c r="E94" s="30"/>
      <c r="F94" s="24">
        <f>SUM([1]Önkormányzati!$S$24)</f>
        <v>4526760</v>
      </c>
      <c r="G94" s="30"/>
      <c r="H94" s="30"/>
      <c r="I94" s="24">
        <v>4234400</v>
      </c>
      <c r="J94" s="30"/>
      <c r="K94" s="30"/>
    </row>
    <row r="95" spans="1:11" x14ac:dyDescent="0.2">
      <c r="A95" s="37" t="s">
        <v>105</v>
      </c>
      <c r="B95" s="31" t="s">
        <v>104</v>
      </c>
      <c r="C95" s="21">
        <f>SUM([1]Önkormányzati!$S$74)</f>
        <v>25264816</v>
      </c>
      <c r="D95" s="21"/>
      <c r="E95" s="21"/>
      <c r="F95" s="21">
        <v>23830386</v>
      </c>
      <c r="G95" s="21"/>
      <c r="H95" s="21"/>
      <c r="I95" s="21">
        <v>15506770</v>
      </c>
      <c r="J95" s="21"/>
      <c r="K95" s="21"/>
    </row>
    <row r="96" spans="1:11" x14ac:dyDescent="0.2">
      <c r="A96" s="37" t="s">
        <v>103</v>
      </c>
      <c r="B96" s="40" t="s">
        <v>102</v>
      </c>
      <c r="C96" s="21"/>
      <c r="D96" s="21"/>
      <c r="E96" s="21"/>
      <c r="F96" s="21"/>
      <c r="G96" s="21"/>
      <c r="H96" s="21"/>
      <c r="I96" s="21"/>
      <c r="J96" s="21"/>
      <c r="K96" s="21"/>
    </row>
    <row r="97" spans="1:11" x14ac:dyDescent="0.2">
      <c r="A97" s="37" t="s">
        <v>101</v>
      </c>
      <c r="B97" s="39" t="s">
        <v>100</v>
      </c>
      <c r="C97" s="21"/>
      <c r="D97" s="21"/>
      <c r="E97" s="21"/>
      <c r="F97" s="21"/>
      <c r="G97" s="21"/>
      <c r="H97" s="21"/>
      <c r="I97" s="21"/>
      <c r="J97" s="21"/>
      <c r="K97" s="21"/>
    </row>
    <row r="98" spans="1:11" x14ac:dyDescent="0.2">
      <c r="A98" s="37" t="s">
        <v>99</v>
      </c>
      <c r="B98" s="31" t="s">
        <v>98</v>
      </c>
      <c r="C98" s="21"/>
      <c r="D98" s="21"/>
      <c r="E98" s="21"/>
      <c r="F98" s="21"/>
      <c r="G98" s="21"/>
      <c r="H98" s="21"/>
      <c r="I98" s="21"/>
      <c r="J98" s="21"/>
      <c r="K98" s="21"/>
    </row>
    <row r="99" spans="1:11" x14ac:dyDescent="0.2">
      <c r="A99" s="37" t="s">
        <v>97</v>
      </c>
      <c r="B99" s="38" t="s">
        <v>96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</row>
    <row r="100" spans="1:11" ht="22.5" x14ac:dyDescent="0.2">
      <c r="A100" s="37" t="s">
        <v>95</v>
      </c>
      <c r="B100" s="26" t="s">
        <v>94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</row>
    <row r="101" spans="1:11" ht="22.5" x14ac:dyDescent="0.2">
      <c r="A101" s="37" t="s">
        <v>93</v>
      </c>
      <c r="B101" s="26" t="s">
        <v>64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</row>
    <row r="102" spans="1:11" x14ac:dyDescent="0.2">
      <c r="A102" s="37" t="s">
        <v>92</v>
      </c>
      <c r="B102" s="38" t="s">
        <v>91</v>
      </c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1" x14ac:dyDescent="0.2">
      <c r="A103" s="37" t="s">
        <v>90</v>
      </c>
      <c r="B103" s="38" t="s">
        <v>89</v>
      </c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1" ht="22.5" x14ac:dyDescent="0.2">
      <c r="A104" s="37" t="s">
        <v>88</v>
      </c>
      <c r="B104" s="26" t="s">
        <v>58</v>
      </c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1" x14ac:dyDescent="0.2">
      <c r="A105" s="18" t="s">
        <v>87</v>
      </c>
      <c r="B105" s="36" t="s">
        <v>86</v>
      </c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1" x14ac:dyDescent="0.2">
      <c r="A106" s="37" t="s">
        <v>85</v>
      </c>
      <c r="B106" s="36" t="s">
        <v>84</v>
      </c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1:11" ht="23.25" thickBot="1" x14ac:dyDescent="0.25">
      <c r="A107" s="35" t="s">
        <v>83</v>
      </c>
      <c r="B107" s="34" t="s">
        <v>82</v>
      </c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1:11" ht="13.5" thickBot="1" x14ac:dyDescent="0.25">
      <c r="A108" s="12" t="s">
        <v>81</v>
      </c>
      <c r="B108" s="32" t="s">
        <v>80</v>
      </c>
      <c r="C108" s="20">
        <f>SUM(C113+C111+C109)</f>
        <v>0</v>
      </c>
      <c r="D108" s="20">
        <f>SUM(D113+D111+D109)</f>
        <v>0</v>
      </c>
      <c r="E108" s="20">
        <f>SUM(E113+E111+E109)</f>
        <v>0</v>
      </c>
      <c r="F108" s="20">
        <f>SUM(F113+F111+F109)</f>
        <v>0</v>
      </c>
      <c r="G108" s="20">
        <f>SUM(G113+G111+G109)</f>
        <v>0</v>
      </c>
      <c r="H108" s="20">
        <f>SUM(H113+H111+H109)</f>
        <v>0</v>
      </c>
      <c r="I108" s="20">
        <f>SUM(I113+I111+I109)</f>
        <v>0</v>
      </c>
      <c r="J108" s="20">
        <f>SUM(J113+J111+J109)</f>
        <v>0</v>
      </c>
      <c r="K108" s="20">
        <f>SUM(K113+K111+K109)</f>
        <v>0</v>
      </c>
    </row>
    <row r="109" spans="1:11" x14ac:dyDescent="0.2">
      <c r="A109" s="15" t="s">
        <v>79</v>
      </c>
      <c r="B109" s="31" t="s">
        <v>78</v>
      </c>
      <c r="C109" s="24"/>
      <c r="D109" s="24"/>
      <c r="E109" s="24"/>
      <c r="F109" s="24"/>
      <c r="G109" s="24"/>
      <c r="H109" s="24"/>
      <c r="I109" s="24"/>
      <c r="J109" s="24"/>
      <c r="K109" s="24"/>
    </row>
    <row r="110" spans="1:11" x14ac:dyDescent="0.2">
      <c r="A110" s="15" t="s">
        <v>77</v>
      </c>
      <c r="B110" s="22" t="s">
        <v>76</v>
      </c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1:11" x14ac:dyDescent="0.2">
      <c r="A111" s="15" t="s">
        <v>75</v>
      </c>
      <c r="B111" s="22" t="s">
        <v>74</v>
      </c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">
      <c r="A112" s="15" t="s">
        <v>73</v>
      </c>
      <c r="B112" s="22" t="s">
        <v>72</v>
      </c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">
      <c r="A113" s="15" t="s">
        <v>71</v>
      </c>
      <c r="B113" s="29" t="s">
        <v>70</v>
      </c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">
      <c r="A114" s="15" t="s">
        <v>69</v>
      </c>
      <c r="B114" s="28" t="s">
        <v>68</v>
      </c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ht="22.5" x14ac:dyDescent="0.2">
      <c r="A115" s="15" t="s">
        <v>67</v>
      </c>
      <c r="B115" s="27" t="s">
        <v>66</v>
      </c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ht="22.5" x14ac:dyDescent="0.2">
      <c r="A116" s="15" t="s">
        <v>65</v>
      </c>
      <c r="B116" s="26" t="s">
        <v>64</v>
      </c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">
      <c r="A117" s="15" t="s">
        <v>63</v>
      </c>
      <c r="B117" s="26" t="s">
        <v>62</v>
      </c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">
      <c r="A118" s="15" t="s">
        <v>61</v>
      </c>
      <c r="B118" s="26" t="s">
        <v>60</v>
      </c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ht="22.5" x14ac:dyDescent="0.2">
      <c r="A119" s="15" t="s">
        <v>59</v>
      </c>
      <c r="B119" s="26" t="s">
        <v>58</v>
      </c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">
      <c r="A120" s="15" t="s">
        <v>57</v>
      </c>
      <c r="B120" s="26" t="s">
        <v>56</v>
      </c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ht="23.25" thickBot="1" x14ac:dyDescent="0.25">
      <c r="A121" s="18" t="s">
        <v>55</v>
      </c>
      <c r="B121" s="26" t="s">
        <v>54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</row>
    <row r="122" spans="1:11" ht="13.5" thickBot="1" x14ac:dyDescent="0.25">
      <c r="A122" s="12" t="s">
        <v>53</v>
      </c>
      <c r="B122" s="11" t="s">
        <v>52</v>
      </c>
      <c r="C122" s="20"/>
      <c r="D122" s="20"/>
      <c r="E122" s="20"/>
      <c r="F122" s="20"/>
      <c r="G122" s="20"/>
      <c r="H122" s="20"/>
      <c r="I122" s="20"/>
      <c r="J122" s="20"/>
      <c r="K122" s="20"/>
    </row>
    <row r="123" spans="1:11" x14ac:dyDescent="0.2">
      <c r="A123" s="15" t="s">
        <v>51</v>
      </c>
      <c r="B123" s="14" t="s">
        <v>50</v>
      </c>
      <c r="C123" s="24"/>
      <c r="D123" s="24"/>
      <c r="E123" s="24"/>
      <c r="F123" s="24"/>
      <c r="G123" s="24"/>
      <c r="H123" s="24"/>
      <c r="I123" s="24"/>
      <c r="J123" s="24"/>
      <c r="K123" s="24"/>
    </row>
    <row r="124" spans="1:11" ht="13.5" thickBot="1" x14ac:dyDescent="0.25">
      <c r="A124" s="23" t="s">
        <v>49</v>
      </c>
      <c r="B124" s="22" t="s">
        <v>48</v>
      </c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1:11" ht="13.5" thickBot="1" x14ac:dyDescent="0.25">
      <c r="A125" s="12" t="s">
        <v>47</v>
      </c>
      <c r="B125" s="11" t="s">
        <v>46</v>
      </c>
      <c r="C125" s="20">
        <f>SUM(C92+C108+C122)</f>
        <v>57482776</v>
      </c>
      <c r="D125" s="20">
        <f>SUM(D92+D108+D122)</f>
        <v>0</v>
      </c>
      <c r="E125" s="20">
        <f>SUM(E92+E108+E122)</f>
        <v>0</v>
      </c>
      <c r="F125" s="20">
        <f>SUM(F92+F108+F122)</f>
        <v>57482777</v>
      </c>
      <c r="G125" s="20">
        <f>SUM(G92+G108+G122)</f>
        <v>0</v>
      </c>
      <c r="H125" s="20">
        <f>SUM(H92+H108+H122)</f>
        <v>0</v>
      </c>
      <c r="I125" s="20">
        <f>SUM(I92+I108+I122)</f>
        <v>45579984</v>
      </c>
      <c r="J125" s="20">
        <f>SUM(J92+J108+J122)</f>
        <v>0</v>
      </c>
      <c r="K125" s="20">
        <f>SUM(K92+K108+K122)</f>
        <v>0</v>
      </c>
    </row>
    <row r="126" spans="1:11" ht="21.75" thickBot="1" x14ac:dyDescent="0.25">
      <c r="A126" s="12" t="s">
        <v>45</v>
      </c>
      <c r="B126" s="11" t="s">
        <v>44</v>
      </c>
      <c r="C126" s="20"/>
      <c r="D126" s="20"/>
      <c r="E126" s="20"/>
      <c r="F126" s="20"/>
      <c r="G126" s="20"/>
      <c r="H126" s="20"/>
      <c r="I126" s="20"/>
      <c r="J126" s="20"/>
      <c r="K126" s="20"/>
    </row>
    <row r="127" spans="1:11" x14ac:dyDescent="0.2">
      <c r="A127" s="15" t="s">
        <v>43</v>
      </c>
      <c r="B127" s="14" t="s">
        <v>42</v>
      </c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ht="22.5" x14ac:dyDescent="0.2">
      <c r="A128" s="15" t="s">
        <v>41</v>
      </c>
      <c r="B128" s="14" t="s">
        <v>40</v>
      </c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ht="13.5" thickBot="1" x14ac:dyDescent="0.25">
      <c r="A129" s="18" t="s">
        <v>39</v>
      </c>
      <c r="B129" s="17" t="s">
        <v>38</v>
      </c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ht="13.5" thickBot="1" x14ac:dyDescent="0.25">
      <c r="A130" s="12" t="s">
        <v>37</v>
      </c>
      <c r="B130" s="11" t="s">
        <v>36</v>
      </c>
      <c r="C130" s="20"/>
      <c r="D130" s="20"/>
      <c r="E130" s="20"/>
      <c r="F130" s="20"/>
      <c r="G130" s="20"/>
      <c r="H130" s="20"/>
      <c r="I130" s="20"/>
      <c r="J130" s="20"/>
      <c r="K130" s="20"/>
    </row>
    <row r="131" spans="1:11" x14ac:dyDescent="0.2">
      <c r="A131" s="15" t="s">
        <v>35</v>
      </c>
      <c r="B131" s="14" t="s">
        <v>34</v>
      </c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">
      <c r="A132" s="15" t="s">
        <v>33</v>
      </c>
      <c r="B132" s="14" t="s">
        <v>32</v>
      </c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">
      <c r="A133" s="15" t="s">
        <v>31</v>
      </c>
      <c r="B133" s="14" t="s">
        <v>30</v>
      </c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ht="13.5" thickBot="1" x14ac:dyDescent="0.25">
      <c r="A134" s="18" t="s">
        <v>29</v>
      </c>
      <c r="B134" s="17" t="s">
        <v>28</v>
      </c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ht="13.5" thickBot="1" x14ac:dyDescent="0.25">
      <c r="A135" s="12" t="s">
        <v>27</v>
      </c>
      <c r="B135" s="11" t="s">
        <v>26</v>
      </c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5" t="s">
        <v>25</v>
      </c>
      <c r="B136" s="14" t="s">
        <v>24</v>
      </c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">
      <c r="A137" s="15" t="s">
        <v>23</v>
      </c>
      <c r="B137" s="14" t="s">
        <v>22</v>
      </c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">
      <c r="A138" s="15" t="s">
        <v>21</v>
      </c>
      <c r="B138" s="14" t="s">
        <v>20</v>
      </c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">
      <c r="A139" s="15" t="s">
        <v>19</v>
      </c>
      <c r="B139" s="14" t="s">
        <v>18</v>
      </c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ht="13.5" thickBot="1" x14ac:dyDescent="0.25">
      <c r="A140" s="18" t="s">
        <v>17</v>
      </c>
      <c r="B140" s="17" t="s">
        <v>16</v>
      </c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ht="13.5" thickBot="1" x14ac:dyDescent="0.25">
      <c r="A141" s="12" t="s">
        <v>15</v>
      </c>
      <c r="B141" s="11" t="s">
        <v>14</v>
      </c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1:11" x14ac:dyDescent="0.2">
      <c r="A142" s="15" t="s">
        <v>13</v>
      </c>
      <c r="B142" s="14" t="s">
        <v>12</v>
      </c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">
      <c r="A143" s="15" t="s">
        <v>11</v>
      </c>
      <c r="B143" s="14" t="s">
        <v>10</v>
      </c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">
      <c r="A144" s="15" t="s">
        <v>9</v>
      </c>
      <c r="B144" s="14" t="s">
        <v>8</v>
      </c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ht="13.5" thickBot="1" x14ac:dyDescent="0.25">
      <c r="A145" s="15" t="s">
        <v>7</v>
      </c>
      <c r="B145" s="14" t="s">
        <v>6</v>
      </c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ht="13.5" thickBot="1" x14ac:dyDescent="0.25">
      <c r="A146" s="12" t="s">
        <v>5</v>
      </c>
      <c r="B146" s="11" t="s">
        <v>4</v>
      </c>
      <c r="C146" s="8"/>
      <c r="D146" s="8"/>
      <c r="E146" s="8"/>
      <c r="F146" s="8"/>
      <c r="G146" s="8"/>
      <c r="H146" s="8"/>
      <c r="I146" s="8"/>
      <c r="J146" s="8"/>
      <c r="K146" s="8"/>
    </row>
    <row r="147" spans="1:11" ht="13.5" thickBot="1" x14ac:dyDescent="0.25">
      <c r="A147" s="10" t="s">
        <v>3</v>
      </c>
      <c r="B147" s="9" t="s">
        <v>2</v>
      </c>
      <c r="C147" s="8">
        <f>SUM(C125+C146)</f>
        <v>57482776</v>
      </c>
      <c r="D147" s="8">
        <f>SUM(D125+D146)</f>
        <v>0</v>
      </c>
      <c r="E147" s="8">
        <f>SUM(E125+E146)</f>
        <v>0</v>
      </c>
      <c r="F147" s="8">
        <f>SUM(F125+F146)</f>
        <v>57482777</v>
      </c>
      <c r="G147" s="8">
        <f>SUM(G125+G146)</f>
        <v>0</v>
      </c>
      <c r="H147" s="8">
        <f>SUM(H125+H146)</f>
        <v>0</v>
      </c>
      <c r="I147" s="8">
        <f>SUM(I125+I146)</f>
        <v>45579984</v>
      </c>
      <c r="J147" s="8">
        <f>SUM(J125+J146)</f>
        <v>0</v>
      </c>
      <c r="K147" s="8">
        <f>SUM(K125+K146)</f>
        <v>0</v>
      </c>
    </row>
    <row r="148" spans="1:11" ht="13.5" thickBot="1" x14ac:dyDescent="0.25">
      <c r="A148" s="7"/>
      <c r="B148" s="6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13.5" thickBot="1" x14ac:dyDescent="0.25">
      <c r="A149" s="4" t="s">
        <v>1</v>
      </c>
      <c r="B149" s="3"/>
      <c r="C149" s="2">
        <v>6</v>
      </c>
      <c r="D149" s="2"/>
      <c r="E149" s="2"/>
      <c r="F149" s="2">
        <v>6</v>
      </c>
      <c r="G149" s="2"/>
      <c r="H149" s="2"/>
      <c r="I149" s="2">
        <v>6</v>
      </c>
      <c r="J149" s="2"/>
      <c r="K149" s="2"/>
    </row>
    <row r="150" spans="1:11" ht="13.5" thickBot="1" x14ac:dyDescent="0.25">
      <c r="A150" s="4" t="s">
        <v>0</v>
      </c>
      <c r="B150" s="3"/>
      <c r="C150" s="2">
        <v>3</v>
      </c>
      <c r="D150" s="2"/>
      <c r="E150" s="2"/>
      <c r="F150" s="2">
        <v>3</v>
      </c>
      <c r="G150" s="2"/>
      <c r="H150" s="2"/>
      <c r="I150" s="2">
        <v>3</v>
      </c>
      <c r="J150" s="2"/>
      <c r="K150" s="2"/>
    </row>
  </sheetData>
  <mergeCells count="15">
    <mergeCell ref="A7:B7"/>
    <mergeCell ref="C5:E5"/>
    <mergeCell ref="C6:C7"/>
    <mergeCell ref="D6:D7"/>
    <mergeCell ref="E6:E7"/>
    <mergeCell ref="B2:K2"/>
    <mergeCell ref="B3:K3"/>
    <mergeCell ref="F5:H5"/>
    <mergeCell ref="F6:F7"/>
    <mergeCell ref="G6:G7"/>
    <mergeCell ref="H6:H7"/>
    <mergeCell ref="I5:K5"/>
    <mergeCell ref="I6:I7"/>
    <mergeCell ref="J6:J7"/>
    <mergeCell ref="K6:K7"/>
  </mergeCells>
  <pageMargins left="0.59055118110236227" right="0.55118110236220474" top="0.6692913385826772" bottom="0.27559055118110237" header="0.51181102362204722" footer="0.51181102362204722"/>
  <pageSetup paperSize="9" scale="68" orientation="portrait" verticalDpi="0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2021-05-20T14:34:17Z</dcterms:created>
  <dcterms:modified xsi:type="dcterms:W3CDTF">2021-05-20T14:34:35Z</dcterms:modified>
</cp:coreProperties>
</file>