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45"/>
  </bookViews>
  <sheets>
    <sheet name="38._ sz_ melléklet" sheetId="23" r:id="rId1"/>
  </sheets>
  <calcPr calcId="124519"/>
</workbook>
</file>

<file path=xl/calcChain.xml><?xml version="1.0" encoding="utf-8"?>
<calcChain xmlns="http://schemas.openxmlformats.org/spreadsheetml/2006/main">
  <c r="C9" i="23"/>
  <c r="K20"/>
  <c r="D20"/>
  <c r="C20"/>
  <c r="M8"/>
  <c r="M7"/>
  <c r="J20"/>
  <c r="H20"/>
  <c r="F20"/>
  <c r="L20"/>
  <c r="B20"/>
  <c r="I20"/>
  <c r="M10"/>
  <c r="E20"/>
  <c r="G20"/>
  <c r="M19"/>
  <c r="C5"/>
  <c r="D5" s="1"/>
  <c r="E5" s="1"/>
  <c r="F5" s="1"/>
  <c r="G5" s="1"/>
  <c r="H5" s="1"/>
  <c r="I5" s="1"/>
  <c r="J5" s="1"/>
  <c r="K5" l="1"/>
  <c r="L5" s="1"/>
  <c r="M5" s="1"/>
  <c r="M20"/>
  <c r="D9"/>
  <c r="E9" s="1"/>
  <c r="F9" s="1"/>
  <c r="G9" s="1"/>
  <c r="H9" s="1"/>
  <c r="I9" s="1"/>
  <c r="J9" s="1"/>
  <c r="B11"/>
  <c r="C6"/>
  <c r="L9" l="1"/>
  <c r="K9"/>
  <c r="M9"/>
  <c r="C11"/>
  <c r="C12" s="1"/>
  <c r="C21" s="1"/>
  <c r="D6"/>
  <c r="B12"/>
  <c r="B21" l="1"/>
  <c r="E6"/>
  <c r="D11"/>
  <c r="E11" l="1"/>
  <c r="E12" s="1"/>
  <c r="E21" s="1"/>
  <c r="F6"/>
  <c r="D12"/>
  <c r="D21" l="1"/>
  <c r="F11"/>
  <c r="G6"/>
  <c r="F12" l="1"/>
  <c r="G11"/>
  <c r="G12" s="1"/>
  <c r="G21" s="1"/>
  <c r="H6"/>
  <c r="I6" l="1"/>
  <c r="H11"/>
  <c r="H12" s="1"/>
  <c r="H21" s="1"/>
  <c r="F21"/>
  <c r="J6" l="1"/>
  <c r="I11"/>
  <c r="I12" s="1"/>
  <c r="I21" s="1"/>
  <c r="J11" l="1"/>
  <c r="J12" s="1"/>
  <c r="J21" s="1"/>
  <c r="L6" l="1"/>
  <c r="K11"/>
  <c r="K12" s="1"/>
  <c r="K21" s="1"/>
  <c r="L11" l="1"/>
  <c r="M6"/>
  <c r="L12" l="1"/>
  <c r="M11"/>
  <c r="L21" l="1"/>
  <c r="M12"/>
  <c r="M21" s="1"/>
</calcChain>
</file>

<file path=xl/sharedStrings.xml><?xml version="1.0" encoding="utf-8"?>
<sst xmlns="http://schemas.openxmlformats.org/spreadsheetml/2006/main" count="33" uniqueCount="33">
  <si>
    <t>Megnevezés</t>
  </si>
  <si>
    <t>Összesen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</si>
  <si>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</si>
  <si>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</si>
  <si>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</si>
  <si>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</si>
  <si>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</si>
  <si>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</si>
  <si>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</si>
  <si>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</si>
  <si>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</si>
  <si>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</si>
  <si>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</si>
  <si>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</si>
  <si>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</si>
  <si>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</si>
  <si>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</si>
  <si>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</si>
  <si>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</si>
  <si>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</si>
  <si>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 Ft-ban</t>
  </si>
  <si>
    <t>2024. év</t>
  </si>
  <si>
    <t>A Önkormányzat saját bevételeinek és az adósságot keletkeztető ügyleteiből eredő fizetési kötelezettségének bemutatása*  13. sz. melléklet</t>
  </si>
  <si>
    <t>2021. év</t>
  </si>
  <si>
    <t>2025. év</t>
  </si>
  <si>
    <t>2028. év</t>
  </si>
  <si>
    <t>2020. éc</t>
  </si>
  <si>
    <t>2022. év</t>
  </si>
  <si>
    <t>2023 év</t>
  </si>
  <si>
    <t>2026. év</t>
  </si>
  <si>
    <t>2027 év</t>
  </si>
  <si>
    <t>2029. év</t>
  </si>
  <si>
    <t>2030. és azt követő években</t>
  </si>
</sst>
</file>

<file path=xl/styles.xml><?xml version="1.0" encoding="utf-8"?>
<styleSheet xmlns="http://schemas.openxmlformats.org/spreadsheetml/2006/main">
  <numFmts count="1">
    <numFmt numFmtId="164" formatCode="_-* #,##0.00\ _F_t_-;\-* #,##0.00\ _F_t_-;_-* \-??\ _F_t_-;_-@_-"/>
  </numFmts>
  <fonts count="26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4" fontId="2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5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25" fillId="0" borderId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</cellStyleXfs>
  <cellXfs count="32"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/>
    <xf numFmtId="3" fontId="18" fillId="0" borderId="11" xfId="0" applyNumberFormat="1" applyFont="1" applyBorder="1"/>
    <xf numFmtId="3" fontId="18" fillId="0" borderId="12" xfId="0" applyNumberFormat="1" applyFont="1" applyBorder="1"/>
    <xf numFmtId="3" fontId="19" fillId="0" borderId="14" xfId="0" applyNumberFormat="1" applyFont="1" applyBorder="1"/>
    <xf numFmtId="0" fontId="18" fillId="0" borderId="15" xfId="0" applyFont="1" applyBorder="1"/>
    <xf numFmtId="3" fontId="19" fillId="0" borderId="16" xfId="0" applyNumberFormat="1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0" fontId="21" fillId="0" borderId="13" xfId="0" applyFont="1" applyBorder="1" applyAlignment="1">
      <alignment wrapText="1"/>
    </xf>
    <xf numFmtId="0" fontId="21" fillId="0" borderId="25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26" xfId="0" applyFont="1" applyBorder="1"/>
    <xf numFmtId="0" fontId="22" fillId="0" borderId="20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2" fillId="0" borderId="21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3" fontId="18" fillId="0" borderId="27" xfId="0" applyNumberFormat="1" applyFont="1" applyBorder="1"/>
    <xf numFmtId="3" fontId="18" fillId="0" borderId="17" xfId="0" applyNumberFormat="1" applyFont="1" applyBorder="1"/>
    <xf numFmtId="3" fontId="18" fillId="0" borderId="10" xfId="0" applyNumberFormat="1" applyFont="1" applyBorder="1"/>
    <xf numFmtId="3" fontId="18" fillId="0" borderId="19" xfId="0" applyNumberFormat="1" applyFont="1" applyBorder="1"/>
    <xf numFmtId="0" fontId="18" fillId="0" borderId="16" xfId="0" applyFont="1" applyBorder="1" applyAlignment="1">
      <alignment horizontal="center"/>
    </xf>
    <xf numFmtId="3" fontId="24" fillId="0" borderId="18" xfId="0" applyNumberFormat="1" applyFont="1" applyBorder="1"/>
    <xf numFmtId="3" fontId="24" fillId="0" borderId="26" xfId="0" applyNumberFormat="1" applyFont="1" applyBorder="1"/>
    <xf numFmtId="3" fontId="23" fillId="0" borderId="17" xfId="0" applyNumberFormat="1" applyFont="1" applyBorder="1"/>
    <xf numFmtId="0" fontId="19" fillId="0" borderId="0" xfId="0" applyFont="1" applyBorder="1" applyAlignment="1">
      <alignment horizontal="right"/>
    </xf>
    <xf numFmtId="0" fontId="0" fillId="0" borderId="0" xfId="0" applyFont="1" applyAlignment="1"/>
    <xf numFmtId="0" fontId="18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Alignment="1">
      <alignment horizontal="center"/>
    </xf>
  </cellXfs>
  <cellStyles count="3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26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 2" xfId="33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M43"/>
  <sheetViews>
    <sheetView tabSelected="1" workbookViewId="0">
      <selection activeCell="C6" sqref="C6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29"/>
      <c r="B1" s="30"/>
      <c r="C1" s="30"/>
      <c r="D1" s="30"/>
      <c r="E1" s="30"/>
      <c r="F1" s="30"/>
    </row>
    <row r="2" spans="1:13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3.5" thickBot="1">
      <c r="A3" s="1"/>
      <c r="B3" s="27" t="s">
        <v>20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38.25">
      <c r="A4" s="7" t="s">
        <v>0</v>
      </c>
      <c r="B4" s="23" t="s">
        <v>26</v>
      </c>
      <c r="C4" s="23" t="s">
        <v>23</v>
      </c>
      <c r="D4" s="23" t="s">
        <v>27</v>
      </c>
      <c r="E4" s="23" t="s">
        <v>28</v>
      </c>
      <c r="F4" s="23" t="s">
        <v>21</v>
      </c>
      <c r="G4" s="23" t="s">
        <v>24</v>
      </c>
      <c r="H4" s="23" t="s">
        <v>29</v>
      </c>
      <c r="I4" s="23" t="s">
        <v>30</v>
      </c>
      <c r="J4" s="23" t="s">
        <v>25</v>
      </c>
      <c r="K4" s="23" t="s">
        <v>31</v>
      </c>
      <c r="L4" s="13" t="s">
        <v>32</v>
      </c>
      <c r="M4" s="14" t="s">
        <v>1</v>
      </c>
    </row>
    <row r="5" spans="1:13" ht="17.25" customHeight="1">
      <c r="A5" s="15" t="s">
        <v>2</v>
      </c>
      <c r="B5" s="21">
        <v>14727287</v>
      </c>
      <c r="C5" s="21">
        <f>B5*1.005</f>
        <v>14800923.434999999</v>
      </c>
      <c r="D5" s="21">
        <f>C5*1.003</f>
        <v>14845326.205304997</v>
      </c>
      <c r="E5" s="21">
        <f t="shared" ref="E5:L5" si="0">D5*1.003</f>
        <v>14889862.183920911</v>
      </c>
      <c r="F5" s="21">
        <f t="shared" si="0"/>
        <v>14934531.770472672</v>
      </c>
      <c r="G5" s="21">
        <f t="shared" si="0"/>
        <v>14979335.365784088</v>
      </c>
      <c r="H5" s="21">
        <f t="shared" si="0"/>
        <v>15024273.371881438</v>
      </c>
      <c r="I5" s="21">
        <f t="shared" si="0"/>
        <v>15069346.191997081</v>
      </c>
      <c r="J5" s="21">
        <f t="shared" si="0"/>
        <v>15114554.230573071</v>
      </c>
      <c r="K5" s="21">
        <f t="shared" si="0"/>
        <v>15159897.893264789</v>
      </c>
      <c r="L5" s="21">
        <f t="shared" si="0"/>
        <v>15205377.586944582</v>
      </c>
      <c r="M5" s="26">
        <f t="shared" ref="M5:M12" si="1">SUM(B5:L5)</f>
        <v>164750715.23514363</v>
      </c>
    </row>
    <row r="6" spans="1:13" ht="24.75" customHeight="1">
      <c r="A6" s="15" t="s">
        <v>3</v>
      </c>
      <c r="B6" s="21">
        <v>0</v>
      </c>
      <c r="C6" s="21">
        <f>B6*1.03</f>
        <v>0</v>
      </c>
      <c r="D6" s="21">
        <f t="shared" ref="D6:L6" si="2">C6*1.03</f>
        <v>0</v>
      </c>
      <c r="E6" s="21">
        <f t="shared" si="2"/>
        <v>0</v>
      </c>
      <c r="F6" s="21">
        <f t="shared" si="2"/>
        <v>0</v>
      </c>
      <c r="G6" s="21">
        <f t="shared" si="2"/>
        <v>0</v>
      </c>
      <c r="H6" s="21">
        <f t="shared" si="2"/>
        <v>0</v>
      </c>
      <c r="I6" s="21">
        <f t="shared" si="2"/>
        <v>0</v>
      </c>
      <c r="J6" s="21">
        <f t="shared" si="2"/>
        <v>0</v>
      </c>
      <c r="K6" s="21">
        <v>0</v>
      </c>
      <c r="L6" s="21">
        <f t="shared" si="2"/>
        <v>0</v>
      </c>
      <c r="M6" s="26">
        <f t="shared" si="1"/>
        <v>0</v>
      </c>
    </row>
    <row r="7" spans="1:13" ht="25.5" customHeight="1">
      <c r="A7" s="15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6">
        <f t="shared" si="1"/>
        <v>0</v>
      </c>
    </row>
    <row r="8" spans="1:13" ht="49.5" customHeight="1">
      <c r="A8" s="15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6">
        <f t="shared" si="1"/>
        <v>0</v>
      </c>
    </row>
    <row r="9" spans="1:13" ht="18.75" customHeight="1">
      <c r="A9" s="15" t="s">
        <v>6</v>
      </c>
      <c r="B9" s="21">
        <v>1683336</v>
      </c>
      <c r="C9" s="21">
        <f>B9*1.003</f>
        <v>1688386.0079999999</v>
      </c>
      <c r="D9" s="21">
        <f t="shared" ref="D9:L9" si="3">C9*1.003</f>
        <v>1693451.1660239997</v>
      </c>
      <c r="E9" s="21">
        <f t="shared" si="3"/>
        <v>1698531.5195220716</v>
      </c>
      <c r="F9" s="21">
        <f t="shared" si="3"/>
        <v>1703627.1140806377</v>
      </c>
      <c r="G9" s="21">
        <f t="shared" si="3"/>
        <v>1708737.9954228795</v>
      </c>
      <c r="H9" s="21">
        <f t="shared" si="3"/>
        <v>1713864.209409148</v>
      </c>
      <c r="I9" s="21">
        <f t="shared" si="3"/>
        <v>1719005.8020373753</v>
      </c>
      <c r="J9" s="21">
        <f t="shared" si="3"/>
        <v>1724162.8194434873</v>
      </c>
      <c r="K9" s="21">
        <f t="shared" si="3"/>
        <v>1729335.3079018176</v>
      </c>
      <c r="L9" s="21">
        <f t="shared" si="3"/>
        <v>1734523.3138255228</v>
      </c>
      <c r="M9" s="26">
        <f t="shared" si="1"/>
        <v>18796961.255666938</v>
      </c>
    </row>
    <row r="10" spans="1:13" ht="25.5" customHeight="1" thickBot="1">
      <c r="A10" s="15" t="s">
        <v>7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6">
        <f t="shared" si="1"/>
        <v>0</v>
      </c>
    </row>
    <row r="11" spans="1:13" ht="18" customHeight="1" thickBot="1">
      <c r="A11" s="11" t="s">
        <v>8</v>
      </c>
      <c r="B11" s="6">
        <f t="shared" ref="B11:L11" si="4">SUM(B5:B10)</f>
        <v>16410623</v>
      </c>
      <c r="C11" s="6">
        <f t="shared" si="4"/>
        <v>16489309.442999998</v>
      </c>
      <c r="D11" s="6">
        <f t="shared" si="4"/>
        <v>16538777.371328996</v>
      </c>
      <c r="E11" s="6">
        <f t="shared" si="4"/>
        <v>16588393.703442981</v>
      </c>
      <c r="F11" s="6">
        <f t="shared" si="4"/>
        <v>16638158.88455331</v>
      </c>
      <c r="G11" s="6">
        <f t="shared" si="4"/>
        <v>16688073.361206967</v>
      </c>
      <c r="H11" s="6">
        <f t="shared" si="4"/>
        <v>16738137.581290586</v>
      </c>
      <c r="I11" s="6">
        <f t="shared" si="4"/>
        <v>16788351.994034458</v>
      </c>
      <c r="J11" s="6">
        <f t="shared" si="4"/>
        <v>16838717.05001656</v>
      </c>
      <c r="K11" s="6">
        <f t="shared" si="4"/>
        <v>16889233.201166607</v>
      </c>
      <c r="L11" s="6">
        <f t="shared" si="4"/>
        <v>16939900.900770105</v>
      </c>
      <c r="M11" s="24">
        <f t="shared" si="1"/>
        <v>183547676.49081054</v>
      </c>
    </row>
    <row r="12" spans="1:13" ht="16.5" customHeight="1">
      <c r="A12" s="16" t="s">
        <v>9</v>
      </c>
      <c r="B12" s="8">
        <f>B11/2</f>
        <v>8205311.5</v>
      </c>
      <c r="C12" s="8">
        <f t="shared" ref="C12:L12" si="5">C11/2</f>
        <v>8244654.7214999991</v>
      </c>
      <c r="D12" s="8">
        <f t="shared" si="5"/>
        <v>8269388.6856644982</v>
      </c>
      <c r="E12" s="8">
        <f t="shared" si="5"/>
        <v>8294196.8517214907</v>
      </c>
      <c r="F12" s="8">
        <f t="shared" si="5"/>
        <v>8319079.4422766548</v>
      </c>
      <c r="G12" s="8">
        <f t="shared" si="5"/>
        <v>8344036.6806034837</v>
      </c>
      <c r="H12" s="8">
        <f t="shared" si="5"/>
        <v>8369068.790645293</v>
      </c>
      <c r="I12" s="8">
        <f t="shared" si="5"/>
        <v>8394175.997017229</v>
      </c>
      <c r="J12" s="8">
        <f t="shared" si="5"/>
        <v>8419358.5250082798</v>
      </c>
      <c r="K12" s="8">
        <f t="shared" si="5"/>
        <v>8444616.6005833037</v>
      </c>
      <c r="L12" s="8">
        <f t="shared" si="5"/>
        <v>8469950.4503850527</v>
      </c>
      <c r="M12" s="25">
        <f t="shared" si="1"/>
        <v>91773838.245405272</v>
      </c>
    </row>
    <row r="13" spans="1:13" ht="33.75" customHeight="1">
      <c r="A13" s="17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19">
        <v>0</v>
      </c>
    </row>
    <row r="14" spans="1:13" ht="25.5" customHeight="1">
      <c r="A14" s="15" t="s">
        <v>11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0">
        <v>0</v>
      </c>
    </row>
    <row r="15" spans="1:13" ht="16.5" customHeight="1">
      <c r="A15" s="15" t="s">
        <v>12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0"/>
    </row>
    <row r="16" spans="1:13" ht="24.75" customHeight="1">
      <c r="A16" s="15" t="s">
        <v>13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0"/>
    </row>
    <row r="17" spans="1:13" ht="33" customHeight="1">
      <c r="A17" s="15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0"/>
    </row>
    <row r="18" spans="1:13" ht="51" customHeight="1">
      <c r="A18" s="15" t="s">
        <v>15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0"/>
    </row>
    <row r="19" spans="1:13" ht="26.25" customHeight="1" thickBot="1">
      <c r="A19" s="18" t="s">
        <v>16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5">
        <f>SUM(B19:L19)</f>
        <v>0</v>
      </c>
    </row>
    <row r="20" spans="1:13" ht="24.75" customHeight="1" thickBot="1">
      <c r="A20" s="12" t="s">
        <v>17</v>
      </c>
      <c r="B20" s="9">
        <f>SUM(B13:B19)</f>
        <v>0</v>
      </c>
      <c r="C20" s="9">
        <f t="shared" ref="C20:L20" si="6">SUM(C13:C19)</f>
        <v>0</v>
      </c>
      <c r="D20" s="9">
        <f t="shared" si="6"/>
        <v>0</v>
      </c>
      <c r="E20" s="9">
        <f t="shared" si="6"/>
        <v>0</v>
      </c>
      <c r="F20" s="9">
        <f t="shared" si="6"/>
        <v>0</v>
      </c>
      <c r="G20" s="9">
        <f t="shared" si="6"/>
        <v>0</v>
      </c>
      <c r="H20" s="9">
        <f t="shared" si="6"/>
        <v>0</v>
      </c>
      <c r="I20" s="9">
        <f t="shared" si="6"/>
        <v>0</v>
      </c>
      <c r="J20" s="9">
        <f t="shared" si="6"/>
        <v>0</v>
      </c>
      <c r="K20" s="9">
        <f t="shared" si="6"/>
        <v>0</v>
      </c>
      <c r="L20" s="9">
        <f t="shared" si="6"/>
        <v>0</v>
      </c>
      <c r="M20" s="10">
        <f>SUM(B20:L20)</f>
        <v>0</v>
      </c>
    </row>
    <row r="21" spans="1:13" ht="38.25" customHeight="1" thickBot="1">
      <c r="A21" s="11" t="s">
        <v>18</v>
      </c>
      <c r="B21" s="6">
        <f>B12-B20</f>
        <v>8205311.5</v>
      </c>
      <c r="C21" s="6">
        <f t="shared" ref="C21:M21" si="7">C12-C20</f>
        <v>8244654.7214999991</v>
      </c>
      <c r="D21" s="6">
        <f t="shared" si="7"/>
        <v>8269388.6856644982</v>
      </c>
      <c r="E21" s="6">
        <f t="shared" si="7"/>
        <v>8294196.8517214907</v>
      </c>
      <c r="F21" s="6">
        <f t="shared" si="7"/>
        <v>8319079.4422766548</v>
      </c>
      <c r="G21" s="6">
        <f t="shared" si="7"/>
        <v>8344036.6806034837</v>
      </c>
      <c r="H21" s="6">
        <f t="shared" si="7"/>
        <v>8369068.790645293</v>
      </c>
      <c r="I21" s="6">
        <f t="shared" si="7"/>
        <v>8394175.997017229</v>
      </c>
      <c r="J21" s="6">
        <f t="shared" si="7"/>
        <v>8419358.5250082798</v>
      </c>
      <c r="K21" s="6">
        <f t="shared" si="7"/>
        <v>8444616.6005833037</v>
      </c>
      <c r="L21" s="6">
        <f t="shared" si="7"/>
        <v>8469950.4503850527</v>
      </c>
      <c r="M21" s="24">
        <f t="shared" si="7"/>
        <v>91773838.245405272</v>
      </c>
    </row>
    <row r="22" spans="1:13">
      <c r="A22" s="1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2" customFormat="1">
      <c r="A42" s="3"/>
    </row>
    <row r="43" spans="1:1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38._ sz_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penzugy</cp:lastModifiedBy>
  <cp:lastPrinted>2021-05-20T12:01:19Z</cp:lastPrinted>
  <dcterms:created xsi:type="dcterms:W3CDTF">2011-01-18T10:18:13Z</dcterms:created>
  <dcterms:modified xsi:type="dcterms:W3CDTF">2021-05-20T12:01:38Z</dcterms:modified>
</cp:coreProperties>
</file>