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YUKOD\Rendelet\költségvetés\2020\módosítás\"/>
    </mc:Choice>
  </mc:AlternateContent>
  <xr:revisionPtr revIDLastSave="0" documentId="8_{50C99C34-CC1D-469F-8CC9-F004C6B069E2}" xr6:coauthVersionLast="46" xr6:coauthVersionMax="46" xr10:uidLastSave="{00000000-0000-0000-0000-000000000000}"/>
  <bookViews>
    <workbookView xWindow="-120" yWindow="-120" windowWidth="20730" windowHeight="11160" xr2:uid="{C279785B-0BC5-467D-83D4-D516307685E0}"/>
  </bookViews>
  <sheets>
    <sheet name="2.2.sz.mell 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F7" i="1"/>
  <c r="G7" i="1"/>
  <c r="C8" i="1"/>
  <c r="C17" i="1" s="1"/>
  <c r="D8" i="1"/>
  <c r="D17" i="1" s="1"/>
  <c r="F8" i="1"/>
  <c r="G8" i="1"/>
  <c r="F10" i="1"/>
  <c r="G10" i="1"/>
  <c r="F17" i="1"/>
  <c r="G17" i="1"/>
  <c r="G31" i="1" s="1"/>
  <c r="C18" i="1"/>
  <c r="C30" i="1" s="1"/>
  <c r="C19" i="1"/>
  <c r="D19" i="1"/>
  <c r="D18" i="1" s="1"/>
  <c r="D30" i="1" s="1"/>
  <c r="C24" i="1"/>
  <c r="F30" i="1"/>
  <c r="F31" i="1" s="1"/>
  <c r="G30" i="1"/>
  <c r="C31" i="1" l="1"/>
  <c r="C32" i="1"/>
  <c r="F32" i="1"/>
  <c r="G32" i="1"/>
  <c r="D31" i="1"/>
  <c r="D32" i="1"/>
  <c r="G33" i="1" l="1"/>
  <c r="D33" i="1"/>
  <c r="C33" i="1"/>
  <c r="F33" i="1"/>
</calcChain>
</file>

<file path=xl/sharedStrings.xml><?xml version="1.0" encoding="utf-8"?>
<sst xmlns="http://schemas.openxmlformats.org/spreadsheetml/2006/main" count="87" uniqueCount="83">
  <si>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</si>
  <si>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</si>
  <si>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</si>
  <si>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</si>
  <si>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</si>
  <si>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</si>
  <si>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</si>
  <si>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</si>
  <si>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</si>
  <si>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</si>
  <si>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</si>
  <si>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</si>
  <si>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</si>
  <si>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</si>
  <si>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</si>
  <si>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</si>
  <si>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</si>
  <si>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</si>
  <si>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</si>
  <si>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</si>
  <si>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</si>
  <si>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</si>
  <si>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</si>
  <si>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</si>
  <si>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</si>
  <si>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</si>
  <si>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</si>
  <si>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</si>
  <si>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</si>
  <si>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</si>
  <si>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</si>
  <si>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</si>
  <si>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</si>
  <si>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</si>
  <si>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</si>
  <si>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</si>
  <si>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</si>
  <si>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</si>
  <si>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</si>
  <si>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</si>
  <si>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</si>
  <si>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</si>
  <si>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</si>
  <si>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</si>
  <si>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</si>
  <si>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</si>
  <si>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</si>
  <si>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</si>
  <si>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</si>
  <si>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</si>
  <si>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</si>
  <si>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</si>
  <si>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</si>
  <si>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</si>
  <si>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</si>
  <si>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</si>
  <si>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</si>
  <si>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</si>
  <si>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</si>
  <si>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</si>
  <si>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</si>
  <si>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</si>
  <si>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</si>
  <si>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</si>
  <si>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</si>
  <si>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</si>
  <si>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</si>
  <si>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</si>
  <si>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</si>
  <si>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</si>
  <si>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D</t>
  </si>
  <si>
    <t>C</t>
  </si>
  <si>
    <t>B</t>
  </si>
  <si>
    <t>A</t>
  </si>
  <si>
    <t>2020. évi módosított előirányzat</t>
  </si>
  <si>
    <t>2020. évi eredeti előirányzat</t>
  </si>
  <si>
    <t>Megnevezés</t>
  </si>
  <si>
    <t>Kiadások</t>
  </si>
  <si>
    <t>Bevételek</t>
  </si>
  <si>
    <t>Sor-
szám</t>
  </si>
  <si>
    <t>Forintban!</t>
  </si>
  <si>
    <t>II. Felhalmozási célú bevételek és kiadások mérlege
(Önkormányzati szinten)</t>
  </si>
  <si>
    <t>2.2. melléklet a  4/2021.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</si>
</sst>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 indent="1"/>
    </xf>
    <xf numFmtId="164" fontId="2" fillId="0" borderId="2" xfId="0" applyNumberFormat="1" applyFont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4" fillId="0" borderId="8" xfId="0" applyNumberFormat="1" applyFont="1" applyBorder="1" applyAlignment="1" applyProtection="1">
      <alignment horizontal="right" vertical="center" wrapText="1" indent="1"/>
      <protection locked="0"/>
    </xf>
    <xf numFmtId="164" fontId="4" fillId="0" borderId="9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Border="1" applyAlignment="1" applyProtection="1">
      <alignment horizontal="left" vertical="center" wrapText="1" indent="1"/>
      <protection locked="0"/>
    </xf>
    <xf numFmtId="164" fontId="4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3" xfId="0" applyNumberFormat="1" applyFont="1" applyBorder="1" applyAlignment="1">
      <alignment horizontal="left" vertical="center" wrapText="1" indent="2"/>
    </xf>
    <xf numFmtId="164" fontId="0" fillId="0" borderId="14" xfId="0" applyNumberFormat="1" applyBorder="1" applyAlignment="1">
      <alignment horizontal="left" vertical="center" wrapText="1" indent="1"/>
    </xf>
    <xf numFmtId="164" fontId="4" fillId="0" borderId="15" xfId="0" applyNumberFormat="1" applyFont="1" applyBorder="1" applyAlignment="1" applyProtection="1">
      <alignment horizontal="left" vertical="center" wrapText="1" indent="1"/>
      <protection locked="0"/>
    </xf>
    <xf numFmtId="164" fontId="4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Border="1" applyAlignment="1">
      <alignment horizontal="left" vertical="center" wrapText="1" indent="2"/>
    </xf>
    <xf numFmtId="164" fontId="0" fillId="0" borderId="18" xfId="0" applyNumberFormat="1" applyBorder="1" applyAlignment="1">
      <alignment horizontal="left" vertical="center" wrapText="1" indent="1"/>
    </xf>
    <xf numFmtId="164" fontId="4" fillId="0" borderId="15" xfId="0" applyNumberFormat="1" applyFont="1" applyBorder="1" applyAlignment="1">
      <alignment horizontal="left" vertical="center" wrapText="1" indent="2"/>
    </xf>
    <xf numFmtId="164" fontId="4" fillId="0" borderId="17" xfId="0" applyNumberFormat="1" applyFont="1" applyBorder="1" applyAlignment="1">
      <alignment horizontal="left" vertical="center" wrapText="1" indent="2"/>
    </xf>
    <xf numFmtId="164" fontId="4" fillId="0" borderId="10" xfId="0" applyNumberFormat="1" applyFont="1" applyBorder="1" applyAlignment="1">
      <alignment horizontal="left" vertical="center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5" fillId="0" borderId="17" xfId="0" applyNumberFormat="1" applyFont="1" applyBorder="1" applyAlignment="1">
      <alignment horizontal="right" vertical="center" wrapText="1" indent="1"/>
    </xf>
    <xf numFmtId="164" fontId="5" fillId="0" borderId="17" xfId="0" applyNumberFormat="1" applyFont="1" applyBorder="1" applyAlignment="1">
      <alignment horizontal="left" vertical="center" wrapText="1" indent="1"/>
    </xf>
    <xf numFmtId="164" fontId="4" fillId="0" borderId="15" xfId="0" applyNumberFormat="1" applyFont="1" applyBorder="1" applyAlignment="1">
      <alignment horizontal="left" vertical="center" wrapText="1" indent="1"/>
    </xf>
    <xf numFmtId="164" fontId="4" fillId="0" borderId="19" xfId="0" applyNumberFormat="1" applyFont="1" applyBorder="1" applyAlignment="1">
      <alignment horizontal="left" vertical="center" wrapText="1" indent="1"/>
    </xf>
    <xf numFmtId="164" fontId="4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3" xfId="0" applyNumberFormat="1" applyFont="1" applyBorder="1" applyAlignment="1">
      <alignment horizontal="right" vertical="center" wrapText="1" indent="1"/>
    </xf>
    <xf numFmtId="164" fontId="5" fillId="0" borderId="19" xfId="0" applyNumberFormat="1" applyFont="1" applyBorder="1" applyAlignment="1">
      <alignment horizontal="left" vertical="center" wrapText="1" indent="1"/>
    </xf>
    <xf numFmtId="164" fontId="4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Alignment="1" applyProtection="1">
      <alignment horizontal="right" vertical="center" wrapText="1" indent="1"/>
      <protection locked="0"/>
    </xf>
    <xf numFmtId="164" fontId="4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9" xfId="0" applyNumberFormat="1" applyFont="1" applyBorder="1" applyAlignment="1" applyProtection="1">
      <alignment horizontal="left" vertical="center" wrapText="1" indent="1"/>
      <protection locked="0"/>
    </xf>
    <xf numFmtId="164" fontId="0" fillId="0" borderId="27" xfId="0" applyNumberFormat="1" applyBorder="1" applyAlignment="1">
      <alignment horizontal="left" vertical="center" wrapText="1" indent="1"/>
    </xf>
    <xf numFmtId="164" fontId="4" fillId="0" borderId="15" xfId="0" quotePrefix="1" applyNumberFormat="1" applyFont="1" applyBorder="1" applyAlignment="1" applyProtection="1">
      <alignment horizontal="left" vertical="center" wrapText="1" indent="6"/>
      <protection locked="0"/>
    </xf>
    <xf numFmtId="164" fontId="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5" xfId="0" quotePrefix="1" applyNumberFormat="1" applyFont="1" applyBorder="1" applyAlignment="1" applyProtection="1">
      <alignment horizontal="left" vertical="center" wrapText="1" indent="3"/>
      <protection locked="0"/>
    </xf>
    <xf numFmtId="164" fontId="4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Continuous" vertical="center" wrapText="1"/>
    </xf>
    <xf numFmtId="164" fontId="7" fillId="0" borderId="3" xfId="0" applyNumberFormat="1" applyFont="1" applyBorder="1" applyAlignment="1">
      <alignment horizontal="centerContinuous" vertical="center" wrapText="1"/>
    </xf>
    <xf numFmtId="164" fontId="7" fillId="0" borderId="31" xfId="0" applyNumberFormat="1" applyFont="1" applyBorder="1" applyAlignment="1">
      <alignment horizontal="centerContinuous" vertical="center" wrapText="1"/>
    </xf>
    <xf numFmtId="164" fontId="7" fillId="0" borderId="7" xfId="0" applyNumberFormat="1" applyFont="1" applyBorder="1" applyAlignment="1">
      <alignment horizontal="centerContinuous"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 wrapText="1"/>
    </xf>
    <xf numFmtId="164" fontId="1" fillId="0" borderId="0" xfId="0" applyNumberFormat="1" applyFont="1" applyAlignment="1">
      <alignment horizontal="center" textRotation="180" wrapText="1"/>
    </xf>
    <xf numFmtId="164" fontId="7" fillId="0" borderId="33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</cellXfs>
  <cellStyles count="2">
    <cellStyle name="Normál" xfId="0" builtinId="0"/>
    <cellStyle name="Normál_KVRENMUNKA" xfId="1" xr:uid="{6E4E15CA-F217-429C-9627-8618DB69B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_mell&#233;klet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</sheetNames>
    <sheetDataSet>
      <sheetData sheetId="0">
        <row r="5">
          <cell r="C5">
            <v>228344333</v>
          </cell>
        </row>
        <row r="19">
          <cell r="C19">
            <v>28380608</v>
          </cell>
          <cell r="D19">
            <v>12672480</v>
          </cell>
        </row>
        <row r="48">
          <cell r="C48">
            <v>0</v>
          </cell>
          <cell r="D48">
            <v>0</v>
          </cell>
        </row>
        <row r="73">
          <cell r="C73">
            <v>48010879</v>
          </cell>
          <cell r="D73">
            <v>44483675</v>
          </cell>
        </row>
        <row r="115">
          <cell r="C115">
            <v>376686</v>
          </cell>
          <cell r="D115">
            <v>24952187</v>
          </cell>
        </row>
        <row r="116">
          <cell r="C116">
            <v>0</v>
          </cell>
          <cell r="D116">
            <v>0</v>
          </cell>
        </row>
        <row r="117">
          <cell r="C117">
            <v>41240988</v>
          </cell>
          <cell r="D117">
            <v>18304007</v>
          </cell>
        </row>
        <row r="119">
          <cell r="C119">
            <v>9361567</v>
          </cell>
          <cell r="D1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B822-41CD-49D0-BBCF-47D1714576A3}">
  <sheetPr>
    <tabColor rgb="FF92D050"/>
  </sheetPr>
  <dimension ref="A1:H33"/>
  <sheetViews>
    <sheetView tabSelected="1" view="pageLayout" topLeftCell="B1" zoomScaleNormal="100" zoomScaleSheetLayoutView="100" workbookViewId="0">
      <selection activeCell="E6" sqref="E6"/>
    </sheetView>
  </sheetViews>
  <sheetFormatPr defaultRowHeight="12.75" x14ac:dyDescent="0.2"/>
  <cols>
    <col min="1" max="1" width="6.83203125" style="1" customWidth="1"/>
    <col min="2" max="2" width="55.1640625" style="2" customWidth="1"/>
    <col min="3" max="4" width="13.83203125" style="1" customWidth="1"/>
    <col min="5" max="5" width="55.1640625" style="1" customWidth="1"/>
    <col min="6" max="7" width="13.83203125" style="1" customWidth="1"/>
    <col min="8" max="8" width="4.83203125" style="1" customWidth="1"/>
    <col min="9" max="16384" width="9.33203125" style="1"/>
  </cols>
  <sheetData>
    <row r="1" spans="1:8" ht="31.5" x14ac:dyDescent="0.2">
      <c r="B1" s="64" t="s">
        <v>81</v>
      </c>
      <c r="C1" s="63"/>
      <c r="D1" s="63"/>
      <c r="E1" s="63"/>
      <c r="F1" s="63"/>
      <c r="G1" s="63"/>
      <c r="H1" s="65" t="s">
        <v>82</v>
      </c>
    </row>
    <row r="2" spans="1:8" ht="14.25" thickBot="1" x14ac:dyDescent="0.25">
      <c r="F2" s="62"/>
      <c r="G2" s="62" t="s">
        <v>80</v>
      </c>
      <c r="H2" s="65"/>
    </row>
    <row r="3" spans="1:8" ht="13.5" thickBot="1" x14ac:dyDescent="0.25">
      <c r="A3" s="66" t="s">
        <v>79</v>
      </c>
      <c r="B3" s="59" t="s">
        <v>78</v>
      </c>
      <c r="C3" s="61"/>
      <c r="D3" s="60"/>
      <c r="E3" s="59" t="s">
        <v>77</v>
      </c>
      <c r="F3" s="58"/>
      <c r="G3" s="58"/>
      <c r="H3" s="65"/>
    </row>
    <row r="4" spans="1:8" s="48" customFormat="1" ht="36.75" thickBot="1" x14ac:dyDescent="0.25">
      <c r="A4" s="67"/>
      <c r="B4" s="57" t="s">
        <v>76</v>
      </c>
      <c r="C4" s="55" t="s">
        <v>75</v>
      </c>
      <c r="D4" s="55" t="s">
        <v>74</v>
      </c>
      <c r="E4" s="57" t="s">
        <v>76</v>
      </c>
      <c r="F4" s="56" t="s">
        <v>75</v>
      </c>
      <c r="G4" s="55" t="s">
        <v>74</v>
      </c>
      <c r="H4" s="65"/>
    </row>
    <row r="5" spans="1:8" s="48" customFormat="1" ht="13.5" thickBot="1" x14ac:dyDescent="0.25">
      <c r="A5" s="54"/>
      <c r="B5" s="51" t="s">
        <v>73</v>
      </c>
      <c r="C5" s="53" t="s">
        <v>72</v>
      </c>
      <c r="D5" s="52"/>
      <c r="E5" s="51" t="s">
        <v>71</v>
      </c>
      <c r="F5" s="50" t="s">
        <v>70</v>
      </c>
      <c r="G5" s="49" t="s">
        <v>70</v>
      </c>
      <c r="H5" s="65"/>
    </row>
    <row r="6" spans="1:8" ht="12.95" customHeight="1" x14ac:dyDescent="0.2">
      <c r="A6" s="23" t="s">
        <v>69</v>
      </c>
      <c r="B6" s="26" t="s">
        <v>68</v>
      </c>
      <c r="C6" s="47">
        <f>'[1]1.1.sz.mell.'!C19</f>
        <v>28380608</v>
      </c>
      <c r="D6" s="47">
        <f>'[1]1.1.sz.mell.'!D19</f>
        <v>12672480</v>
      </c>
      <c r="E6" s="26" t="s">
        <v>67</v>
      </c>
      <c r="F6" s="34">
        <f>'[1]1.1.sz.mell.'!C115</f>
        <v>376686</v>
      </c>
      <c r="G6" s="46">
        <f>'[1]1.1.sz.mell.'!D115</f>
        <v>24952187</v>
      </c>
      <c r="H6" s="65"/>
    </row>
    <row r="7" spans="1:8" x14ac:dyDescent="0.2">
      <c r="A7" s="18" t="s">
        <v>66</v>
      </c>
      <c r="B7" s="30" t="s">
        <v>65</v>
      </c>
      <c r="C7" s="21"/>
      <c r="D7" s="20"/>
      <c r="E7" s="30" t="s">
        <v>64</v>
      </c>
      <c r="F7" s="34">
        <f>'[1]1.1.sz.mell.'!C116</f>
        <v>0</v>
      </c>
      <c r="G7" s="12">
        <f>'[1]1.1.sz.mell.'!D116</f>
        <v>0</v>
      </c>
      <c r="H7" s="65"/>
    </row>
    <row r="8" spans="1:8" ht="12.95" customHeight="1" x14ac:dyDescent="0.2">
      <c r="A8" s="18" t="s">
        <v>63</v>
      </c>
      <c r="B8" s="30" t="s">
        <v>62</v>
      </c>
      <c r="C8" s="20">
        <f>'[1]1.1.sz.mell.'!C48</f>
        <v>0</v>
      </c>
      <c r="D8" s="20">
        <f>'[1]1.1.sz.mell.'!D48</f>
        <v>0</v>
      </c>
      <c r="E8" s="30" t="s">
        <v>61</v>
      </c>
      <c r="F8" s="34">
        <f>'[1]1.1.sz.mell.'!C117</f>
        <v>41240988</v>
      </c>
      <c r="G8" s="33">
        <f>'[1]1.1.sz.mell.'!D117</f>
        <v>18304007</v>
      </c>
      <c r="H8" s="65"/>
    </row>
    <row r="9" spans="1:8" ht="12.95" customHeight="1" x14ac:dyDescent="0.2">
      <c r="A9" s="18" t="s">
        <v>60</v>
      </c>
      <c r="B9" s="30" t="s">
        <v>59</v>
      </c>
      <c r="C9" s="21"/>
      <c r="D9" s="20"/>
      <c r="E9" s="30" t="s">
        <v>58</v>
      </c>
      <c r="F9" s="13"/>
      <c r="G9" s="12"/>
      <c r="H9" s="65"/>
    </row>
    <row r="10" spans="1:8" ht="12.75" customHeight="1" x14ac:dyDescent="0.2">
      <c r="A10" s="18" t="s">
        <v>57</v>
      </c>
      <c r="B10" s="30" t="s">
        <v>56</v>
      </c>
      <c r="C10" s="21"/>
      <c r="D10" s="20"/>
      <c r="E10" s="30" t="s">
        <v>55</v>
      </c>
      <c r="F10" s="13">
        <f>'[1]1.1.sz.mell.'!C119</f>
        <v>9361567</v>
      </c>
      <c r="G10" s="12">
        <f>'[1]1.1.sz.mell.'!D119</f>
        <v>0</v>
      </c>
      <c r="H10" s="65"/>
    </row>
    <row r="11" spans="1:8" ht="12.95" customHeight="1" x14ac:dyDescent="0.2">
      <c r="A11" s="18" t="s">
        <v>54</v>
      </c>
      <c r="B11" s="30" t="s">
        <v>53</v>
      </c>
      <c r="C11" s="21"/>
      <c r="D11" s="44"/>
      <c r="E11" s="43"/>
      <c r="F11" s="13"/>
      <c r="G11" s="12"/>
      <c r="H11" s="65"/>
    </row>
    <row r="12" spans="1:8" ht="12.95" customHeight="1" x14ac:dyDescent="0.2">
      <c r="A12" s="18" t="s">
        <v>52</v>
      </c>
      <c r="B12" s="19"/>
      <c r="C12" s="21"/>
      <c r="D12" s="20"/>
      <c r="E12" s="43"/>
      <c r="F12" s="13"/>
      <c r="G12" s="12"/>
      <c r="H12" s="65"/>
    </row>
    <row r="13" spans="1:8" ht="12.95" customHeight="1" x14ac:dyDescent="0.2">
      <c r="A13" s="18" t="s">
        <v>51</v>
      </c>
      <c r="B13" s="19"/>
      <c r="C13" s="21"/>
      <c r="D13" s="20"/>
      <c r="E13" s="43"/>
      <c r="F13" s="13"/>
      <c r="G13" s="12"/>
      <c r="H13" s="65"/>
    </row>
    <row r="14" spans="1:8" ht="12.95" customHeight="1" x14ac:dyDescent="0.2">
      <c r="A14" s="18" t="s">
        <v>50</v>
      </c>
      <c r="B14" s="45"/>
      <c r="C14" s="21"/>
      <c r="D14" s="44"/>
      <c r="E14" s="43"/>
      <c r="F14" s="13"/>
      <c r="G14" s="12"/>
      <c r="H14" s="65"/>
    </row>
    <row r="15" spans="1:8" x14ac:dyDescent="0.2">
      <c r="A15" s="18" t="s">
        <v>49</v>
      </c>
      <c r="B15" s="19"/>
      <c r="C15" s="21"/>
      <c r="D15" s="44"/>
      <c r="E15" s="43"/>
      <c r="F15" s="13"/>
      <c r="G15" s="12"/>
      <c r="H15" s="65"/>
    </row>
    <row r="16" spans="1:8" ht="12.95" customHeight="1" thickBot="1" x14ac:dyDescent="0.25">
      <c r="A16" s="42" t="s">
        <v>48</v>
      </c>
      <c r="B16" s="41"/>
      <c r="C16" s="40"/>
      <c r="D16" s="39"/>
      <c r="E16" s="31" t="s">
        <v>47</v>
      </c>
      <c r="F16" s="38"/>
      <c r="G16" s="37"/>
      <c r="H16" s="65"/>
    </row>
    <row r="17" spans="1:8" ht="15.95" customHeight="1" thickBot="1" x14ac:dyDescent="0.25">
      <c r="A17" s="7" t="s">
        <v>46</v>
      </c>
      <c r="B17" s="10" t="s">
        <v>45</v>
      </c>
      <c r="C17" s="11">
        <f>+C6+C8+C9+C11+C12+C13+C14+C15+C16</f>
        <v>28380608</v>
      </c>
      <c r="D17" s="11">
        <f>+D6+D8+D9+D11+D12+D13+D14+D15+D16</f>
        <v>12672480</v>
      </c>
      <c r="E17" s="10" t="s">
        <v>44</v>
      </c>
      <c r="F17" s="9">
        <f>+F6+F8+F10+F11+F12+F13+F14+F15+F16</f>
        <v>50979241</v>
      </c>
      <c r="G17" s="8">
        <f>+G6+G8+G10+G11+G12+G13+G14+G15+G16</f>
        <v>43256194</v>
      </c>
      <c r="H17" s="65"/>
    </row>
    <row r="18" spans="1:8" ht="12.95" customHeight="1" x14ac:dyDescent="0.2">
      <c r="A18" s="23" t="s">
        <v>43</v>
      </c>
      <c r="B18" s="36" t="s">
        <v>42</v>
      </c>
      <c r="C18" s="35">
        <f>SUM(C19:C23)</f>
        <v>48010879</v>
      </c>
      <c r="D18" s="35">
        <f>SUM(D19:D23)</f>
        <v>44483675</v>
      </c>
      <c r="E18" s="30" t="s">
        <v>41</v>
      </c>
      <c r="F18" s="34"/>
      <c r="G18" s="33"/>
      <c r="H18" s="65"/>
    </row>
    <row r="19" spans="1:8" ht="12.95" customHeight="1" x14ac:dyDescent="0.2">
      <c r="A19" s="18" t="s">
        <v>40</v>
      </c>
      <c r="B19" s="24" t="s">
        <v>39</v>
      </c>
      <c r="C19" s="20">
        <f>'[1]1.1.sz.mell.'!C73</f>
        <v>48010879</v>
      </c>
      <c r="D19" s="20">
        <f>'[1]1.1.sz.mell.'!D73</f>
        <v>44483675</v>
      </c>
      <c r="E19" s="30" t="s">
        <v>38</v>
      </c>
      <c r="F19" s="13"/>
      <c r="G19" s="12"/>
      <c r="H19" s="65"/>
    </row>
    <row r="20" spans="1:8" ht="12.95" customHeight="1" x14ac:dyDescent="0.2">
      <c r="A20" s="23" t="s">
        <v>37</v>
      </c>
      <c r="B20" s="24" t="s">
        <v>36</v>
      </c>
      <c r="C20" s="21"/>
      <c r="D20" s="20"/>
      <c r="E20" s="30" t="s">
        <v>35</v>
      </c>
      <c r="F20" s="13"/>
      <c r="G20" s="12"/>
      <c r="H20" s="65"/>
    </row>
    <row r="21" spans="1:8" ht="12.95" customHeight="1" x14ac:dyDescent="0.2">
      <c r="A21" s="18" t="s">
        <v>34</v>
      </c>
      <c r="B21" s="24" t="s">
        <v>33</v>
      </c>
      <c r="C21" s="21"/>
      <c r="D21" s="20"/>
      <c r="E21" s="30" t="s">
        <v>32</v>
      </c>
      <c r="F21" s="13"/>
      <c r="G21" s="12"/>
      <c r="H21" s="65"/>
    </row>
    <row r="22" spans="1:8" ht="12.95" customHeight="1" x14ac:dyDescent="0.2">
      <c r="A22" s="23" t="s">
        <v>31</v>
      </c>
      <c r="B22" s="24" t="s">
        <v>30</v>
      </c>
      <c r="C22" s="21"/>
      <c r="D22" s="32"/>
      <c r="E22" s="31" t="s">
        <v>29</v>
      </c>
      <c r="F22" s="13"/>
      <c r="G22" s="12"/>
      <c r="H22" s="65"/>
    </row>
    <row r="23" spans="1:8" ht="12.95" customHeight="1" x14ac:dyDescent="0.2">
      <c r="A23" s="18" t="s">
        <v>28</v>
      </c>
      <c r="B23" s="25" t="s">
        <v>27</v>
      </c>
      <c r="C23" s="21"/>
      <c r="D23" s="20"/>
      <c r="E23" s="30" t="s">
        <v>26</v>
      </c>
      <c r="F23" s="13"/>
      <c r="G23" s="12"/>
      <c r="H23" s="65"/>
    </row>
    <row r="24" spans="1:8" ht="12.95" customHeight="1" x14ac:dyDescent="0.2">
      <c r="A24" s="23" t="s">
        <v>25</v>
      </c>
      <c r="B24" s="29" t="s">
        <v>24</v>
      </c>
      <c r="C24" s="28">
        <f>+C25+C26+C27+C28+C29</f>
        <v>0</v>
      </c>
      <c r="D24" s="27"/>
      <c r="E24" s="26" t="s">
        <v>23</v>
      </c>
      <c r="F24" s="13"/>
      <c r="G24" s="12"/>
      <c r="H24" s="65"/>
    </row>
    <row r="25" spans="1:8" ht="12.95" customHeight="1" x14ac:dyDescent="0.2">
      <c r="A25" s="18" t="s">
        <v>22</v>
      </c>
      <c r="B25" s="25" t="s">
        <v>21</v>
      </c>
      <c r="C25" s="21"/>
      <c r="D25" s="15"/>
      <c r="E25" s="26" t="s">
        <v>20</v>
      </c>
      <c r="F25" s="13"/>
      <c r="G25" s="12"/>
      <c r="H25" s="65"/>
    </row>
    <row r="26" spans="1:8" ht="12.95" customHeight="1" x14ac:dyDescent="0.2">
      <c r="A26" s="23" t="s">
        <v>19</v>
      </c>
      <c r="B26" s="25" t="s">
        <v>18</v>
      </c>
      <c r="C26" s="21"/>
      <c r="D26" s="15"/>
      <c r="E26" s="14"/>
      <c r="F26" s="13"/>
      <c r="G26" s="12"/>
      <c r="H26" s="65"/>
    </row>
    <row r="27" spans="1:8" ht="12.95" customHeight="1" x14ac:dyDescent="0.2">
      <c r="A27" s="18" t="s">
        <v>17</v>
      </c>
      <c r="B27" s="24" t="s">
        <v>16</v>
      </c>
      <c r="C27" s="21"/>
      <c r="D27" s="15"/>
      <c r="E27" s="14"/>
      <c r="F27" s="13"/>
      <c r="G27" s="12"/>
      <c r="H27" s="65"/>
    </row>
    <row r="28" spans="1:8" ht="12.95" customHeight="1" x14ac:dyDescent="0.2">
      <c r="A28" s="23" t="s">
        <v>15</v>
      </c>
      <c r="B28" s="22" t="s">
        <v>14</v>
      </c>
      <c r="C28" s="21"/>
      <c r="D28" s="20"/>
      <c r="E28" s="19"/>
      <c r="F28" s="13"/>
      <c r="G28" s="12"/>
      <c r="H28" s="65"/>
    </row>
    <row r="29" spans="1:8" ht="12.95" customHeight="1" thickBot="1" x14ac:dyDescent="0.25">
      <c r="A29" s="18" t="s">
        <v>13</v>
      </c>
      <c r="B29" s="17" t="s">
        <v>12</v>
      </c>
      <c r="C29" s="16"/>
      <c r="D29" s="15"/>
      <c r="E29" s="14"/>
      <c r="F29" s="13"/>
      <c r="G29" s="12"/>
      <c r="H29" s="65"/>
    </row>
    <row r="30" spans="1:8" ht="21.75" customHeight="1" thickBot="1" x14ac:dyDescent="0.25">
      <c r="A30" s="7" t="s">
        <v>11</v>
      </c>
      <c r="B30" s="10" t="s">
        <v>10</v>
      </c>
      <c r="C30" s="11">
        <f>+C18+C24</f>
        <v>48010879</v>
      </c>
      <c r="D30" s="11">
        <f>+D18+D24</f>
        <v>44483675</v>
      </c>
      <c r="E30" s="10" t="s">
        <v>9</v>
      </c>
      <c r="F30" s="9">
        <f>SUM(F18:F29)</f>
        <v>0</v>
      </c>
      <c r="G30" s="8">
        <f>SUM(G18:G29)</f>
        <v>0</v>
      </c>
      <c r="H30" s="65"/>
    </row>
    <row r="31" spans="1:8" ht="13.5" thickBot="1" x14ac:dyDescent="0.25">
      <c r="A31" s="7" t="s">
        <v>8</v>
      </c>
      <c r="B31" s="5" t="s">
        <v>7</v>
      </c>
      <c r="C31" s="6">
        <f>+C17+C30</f>
        <v>76391487</v>
      </c>
      <c r="D31" s="6">
        <f>+D17+D30</f>
        <v>57156155</v>
      </c>
      <c r="E31" s="5" t="s">
        <v>6</v>
      </c>
      <c r="F31" s="4">
        <f>+F17+F30</f>
        <v>50979241</v>
      </c>
      <c r="G31" s="3">
        <f>+G17+G30</f>
        <v>43256194</v>
      </c>
      <c r="H31" s="65"/>
    </row>
    <row r="32" spans="1:8" ht="13.5" thickBot="1" x14ac:dyDescent="0.25">
      <c r="A32" s="7" t="s">
        <v>5</v>
      </c>
      <c r="B32" s="5" t="s">
        <v>4</v>
      </c>
      <c r="C32" s="6">
        <f>IF(C17-F17&lt;0,F17-C17,"-")</f>
        <v>22598633</v>
      </c>
      <c r="D32" s="6">
        <f>IF(D17-G17&lt;0,G17-D17,"-")</f>
        <v>30583714</v>
      </c>
      <c r="E32" s="5" t="s">
        <v>3</v>
      </c>
      <c r="F32" s="4" t="str">
        <f>IF(C17-F17&gt;0,C17-F17,"-")</f>
        <v>-</v>
      </c>
      <c r="G32" s="3" t="str">
        <f>IF(D17-G17&gt;0,D17-G17,"-")</f>
        <v>-</v>
      </c>
      <c r="H32" s="65"/>
    </row>
    <row r="33" spans="1:8" ht="13.5" thickBot="1" x14ac:dyDescent="0.25">
      <c r="A33" s="7" t="s">
        <v>2</v>
      </c>
      <c r="B33" s="5" t="s">
        <v>1</v>
      </c>
      <c r="C33" s="6" t="str">
        <f>IF(C31-F31&lt;0,F31-C31,"-")</f>
        <v>-</v>
      </c>
      <c r="D33" s="6" t="str">
        <f>IF(D31-G31&lt;0,G31-D31,"-")</f>
        <v>-</v>
      </c>
      <c r="E33" s="5" t="s">
        <v>0</v>
      </c>
      <c r="F33" s="4">
        <f>IF(C31-F31&gt;0,C31-F31,"-")</f>
        <v>25412246</v>
      </c>
      <c r="G33" s="3">
        <f>IF(D31-G31&gt;0,D31-G31,"-")</f>
        <v>13899961</v>
      </c>
      <c r="H33" s="65"/>
    </row>
  </sheetData>
  <mergeCells count="2">
    <mergeCell ref="H1:H33"/>
    <mergeCell ref="A3:A4"/>
  </mergeCells>
  <printOptions horizontalCentered="1"/>
  <pageMargins left="0.78740157480314965" right="0.78740157480314965" top="0.49" bottom="0.79" header="0.49" footer="0.78740157480314965"/>
  <pageSetup paperSize="9" scale="8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Tyukod4</dc:creator>
  <cp:lastModifiedBy>Tyukod4</cp:lastModifiedBy>
  <dcterms:created xsi:type="dcterms:W3CDTF">2021-04-26T12:34:50Z</dcterms:created>
  <dcterms:modified xsi:type="dcterms:W3CDTF">2021-05-28T08:38:16Z</dcterms:modified>
</cp:coreProperties>
</file>