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0" windowWidth="15195" windowHeight="9210" activeTab="1"/>
  </bookViews>
  <sheets>
    <sheet name="1" sheetId="1" r:id="rId1"/>
    <sheet name="2" sheetId="2" r:id="rId2"/>
    <sheet name="3" sheetId="5" r:id="rId3"/>
    <sheet name="Munka1" sheetId="6" r:id="rId4"/>
  </sheets>
  <definedNames>
    <definedName name="_xlnm.Print_Area" localSheetId="0">'1'!$A$1:$K$34</definedName>
    <definedName name="_xlnm.Print_Area" localSheetId="1">'2'!$A$1:$F$66</definedName>
    <definedName name="_xlnm.Print_Area" localSheetId="2">'3'!$A$1:$C$51</definedName>
  </definedNames>
  <calcPr calcId="145621"/>
</workbook>
</file>

<file path=xl/calcChain.xml><?xml version="1.0" encoding="utf-8"?>
<calcChain xmlns="http://schemas.openxmlformats.org/spreadsheetml/2006/main">
  <c r="I7" i="1" l="1"/>
  <c r="B6" i="5"/>
  <c r="F10" i="2"/>
  <c r="F23" i="2"/>
  <c r="F24" i="2"/>
  <c r="C7" i="5"/>
  <c r="C8" i="5"/>
  <c r="C6" i="5"/>
  <c r="C36" i="5"/>
  <c r="C50" i="5"/>
  <c r="C9" i="5"/>
  <c r="C10" i="5"/>
  <c r="C13" i="5"/>
  <c r="C11" i="5"/>
  <c r="F39" i="2"/>
  <c r="F40" i="2"/>
  <c r="F9" i="2"/>
  <c r="F8" i="2"/>
  <c r="F42" i="2"/>
  <c r="L34" i="1"/>
  <c r="L28" i="1"/>
  <c r="L14" i="1"/>
  <c r="L7" i="1"/>
  <c r="I28" i="2"/>
  <c r="N15" i="1"/>
  <c r="N8" i="1"/>
  <c r="Q16" i="1"/>
  <c r="N14" i="1"/>
  <c r="N16" i="1"/>
  <c r="N19" i="1"/>
  <c r="O14" i="1"/>
  <c r="O16" i="1"/>
  <c r="O19" i="1"/>
  <c r="O17" i="1"/>
  <c r="N7" i="1"/>
  <c r="N11" i="1"/>
  <c r="P11" i="1"/>
  <c r="N9" i="1"/>
  <c r="O7" i="1"/>
  <c r="O9" i="1"/>
  <c r="O11" i="1"/>
  <c r="C37" i="5"/>
  <c r="F28" i="2"/>
  <c r="F27" i="2"/>
  <c r="F26" i="2"/>
  <c r="C19" i="5"/>
  <c r="C28" i="5"/>
  <c r="F62" i="2"/>
  <c r="F13" i="2"/>
  <c r="F18" i="2"/>
  <c r="F7" i="2"/>
  <c r="I7" i="2"/>
  <c r="F48" i="2"/>
  <c r="F52" i="2"/>
  <c r="F55" i="2"/>
  <c r="F51" i="2"/>
  <c r="E36" i="2"/>
  <c r="E59" i="2"/>
  <c r="E48" i="2"/>
  <c r="E55" i="2"/>
  <c r="F47" i="2"/>
  <c r="F46" i="2"/>
  <c r="F66" i="2"/>
  <c r="F69" i="2"/>
  <c r="P19" i="1"/>
</calcChain>
</file>

<file path=xl/sharedStrings.xml><?xml version="1.0" encoding="utf-8"?>
<sst xmlns="http://schemas.openxmlformats.org/spreadsheetml/2006/main" count="181" uniqueCount="148">
  <si>
    <t>KÖLTSÉGVETÉS MÉRLEGE</t>
  </si>
  <si>
    <t xml:space="preserve">                         Bevétel </t>
  </si>
  <si>
    <t xml:space="preserve">                 Kiadás</t>
  </si>
  <si>
    <t xml:space="preserve">Megnevezés </t>
  </si>
  <si>
    <t>Előirányzat</t>
  </si>
  <si>
    <t xml:space="preserve">                          Megnevezés </t>
  </si>
  <si>
    <t>A. Működési költségvetés bevételei összesen</t>
  </si>
  <si>
    <t>A. Működési költségvetés kiadásai összesen</t>
  </si>
  <si>
    <t>I. Működési bevételek</t>
  </si>
  <si>
    <t>I. Személyi juttatás</t>
  </si>
  <si>
    <t xml:space="preserve">II. Önkormányzatok sajátos működési bevételei </t>
  </si>
  <si>
    <t xml:space="preserve">II. Munkaadót terhelő járulékok és szoc. Hozzájár. adó </t>
  </si>
  <si>
    <t>III. Központi költségvetésből kapott támogatás</t>
  </si>
  <si>
    <t xml:space="preserve">III. Dologi kiadások </t>
  </si>
  <si>
    <t xml:space="preserve">IV. Támogatás értékű bevételek  </t>
  </si>
  <si>
    <t>IV. Ellátottak pénzbeli juttatásai</t>
  </si>
  <si>
    <t xml:space="preserve">V. Államháztartáson kívülről átvett pénzeszközök </t>
  </si>
  <si>
    <t xml:space="preserve">V. Egyéb működési kiadások </t>
  </si>
  <si>
    <t xml:space="preserve">B. Felhalmozási költségvetés bevételei összesen </t>
  </si>
  <si>
    <t xml:space="preserve">B. Felhalmozási költségvetés kiadásai összesen </t>
  </si>
  <si>
    <t xml:space="preserve">I. Felhalmozási és tőke jellegű bevételek </t>
  </si>
  <si>
    <t>I. Beruházási kiadások ÁFÁ-val</t>
  </si>
  <si>
    <t xml:space="preserve">II. Felújítási kiadások ÁFÁ-val </t>
  </si>
  <si>
    <t xml:space="preserve">III. Támogatás értékű bevételek </t>
  </si>
  <si>
    <t xml:space="preserve">III. Egyéb felhalmozási kiadások </t>
  </si>
  <si>
    <t xml:space="preserve">IV. Államháztartáson kívülről átvett pénzeszközök </t>
  </si>
  <si>
    <t>C. Kölcsönök</t>
  </si>
  <si>
    <t xml:space="preserve">C. Kölcsönök </t>
  </si>
  <si>
    <t xml:space="preserve">I. Kapott kölcsön </t>
  </si>
  <si>
    <t xml:space="preserve">I. Kölcsönök nyújtása </t>
  </si>
  <si>
    <t xml:space="preserve">II. Kölcsönök visszatérülése </t>
  </si>
  <si>
    <t>II. Kölcsönök törlesztése</t>
  </si>
  <si>
    <t xml:space="preserve">D. Tartalékok </t>
  </si>
  <si>
    <t xml:space="preserve">I. Általános tartalék </t>
  </si>
  <si>
    <t xml:space="preserve">II. Céltartalék </t>
  </si>
  <si>
    <t>KÖLTSÉGVETÉSI BEVÉTELEK ÖSSZESEN (A+B+C)</t>
  </si>
  <si>
    <t>KÖLTSÉGVETÉSI KIADÁSOK ÖSSZESEN (A+B+C+D)</t>
  </si>
  <si>
    <t>D. Finanszírozási célú pénzügyi műveletek összesen (I+II+III)</t>
  </si>
  <si>
    <t>E. Finanszírozási célú pénzügyi műveletek összesen (I+II+III)</t>
  </si>
  <si>
    <t xml:space="preserve">I. Betétek visszavonása </t>
  </si>
  <si>
    <t xml:space="preserve">I. Szabad pénzeszközök betétként való elhelyezése </t>
  </si>
  <si>
    <t xml:space="preserve">II. Költségv.-i hiány belső finaszírozására szolgáló pénzmaradvány, vállalkozási maradvány igénybevétele </t>
  </si>
  <si>
    <t xml:space="preserve">II. Értékpapírok vásárlása </t>
  </si>
  <si>
    <t xml:space="preserve">III. Költségv.-i hiány külső finanaz.-ra szolgáló pénzügyi műveletek </t>
  </si>
  <si>
    <t>III. Hitelek törlesztése  és kötvénybeváltás kiadásai</t>
  </si>
  <si>
    <t>BEVÉTELEK MINDÖSSZESEN (A+B+C+D)</t>
  </si>
  <si>
    <t>KIADÁSOK MINDÖSSZESEN (A+…E)</t>
  </si>
  <si>
    <t xml:space="preserve">  BEVÉTELEK JOGCÍMEI</t>
  </si>
  <si>
    <t>Polgárm.-i Hivatal</t>
  </si>
  <si>
    <t xml:space="preserve">A. Működési költségvetés bevételei összesen </t>
  </si>
  <si>
    <t xml:space="preserve">I. Működési bevételek </t>
  </si>
  <si>
    <t xml:space="preserve">1. Közhatalmi bevétel </t>
  </si>
  <si>
    <t xml:space="preserve">3. Intézmények egyéb sajátos bevételei </t>
  </si>
  <si>
    <t xml:space="preserve">4. Kapott kamatok </t>
  </si>
  <si>
    <t xml:space="preserve">1. Helyi adók </t>
  </si>
  <si>
    <t>xxxxxxxxx</t>
  </si>
  <si>
    <t xml:space="preserve">2. Átengedett központi adók </t>
  </si>
  <si>
    <t>3. Bírságok, pótlékok</t>
  </si>
  <si>
    <t xml:space="preserve">4. Talajterhelési díj </t>
  </si>
  <si>
    <t xml:space="preserve">III. Központi költségvetésből kapott támogatás </t>
  </si>
  <si>
    <t xml:space="preserve">1. Normatív állami hozzájárulás </t>
  </si>
  <si>
    <t xml:space="preserve">2. Normatív, kötött felhasználású központi támogatás </t>
  </si>
  <si>
    <t xml:space="preserve">3. Központosított előirányzatok </t>
  </si>
  <si>
    <t xml:space="preserve">IV. Támogatás értékű bevétel </t>
  </si>
  <si>
    <t>V. Államháztartáson kívülről átvett pénzeszköz</t>
  </si>
  <si>
    <t xml:space="preserve">1. Tárgyi eszközök, immateriális javak értékesítése 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</si>
  <si>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</si>
  <si>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</si>
  <si>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</si>
  <si>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>IV. Államháztartáson kívülről átvett pénzeszköz</t>
  </si>
  <si>
    <t xml:space="preserve">I. Kapott kölcsönök </t>
  </si>
  <si>
    <t>I. Betétek visszavonása (1+2)</t>
  </si>
  <si>
    <t>1. Működési célra</t>
  </si>
  <si>
    <t xml:space="preserve">2. Felhalmozási célra </t>
  </si>
  <si>
    <t>II. Költségvetési hiány belső finanszírozására szolgáló pénzmar., vállakozási maradvány igénybevétele (1+2)</t>
  </si>
  <si>
    <t>1. Előző évek pénzmaradv.-nak igénybevétele össz.</t>
  </si>
  <si>
    <t xml:space="preserve">1. Működési célra </t>
  </si>
  <si>
    <t xml:space="preserve">2. Előző évek vállalk. maradv.-nak  igénybevét. össz. </t>
  </si>
  <si>
    <t xml:space="preserve">1. Működési célra  </t>
  </si>
  <si>
    <t>III. Költségv.-i hiány külső finansz.-ra szolgáló pü.-i műv. (1+2)</t>
  </si>
  <si>
    <t>xxxxxxxxxx</t>
  </si>
  <si>
    <t>1. Értékpapír kibocsátása, értékesítése</t>
  </si>
  <si>
    <t>2. Hitel, kölcsön felvétele</t>
  </si>
  <si>
    <t xml:space="preserve">KIADÁSOK JOGCÍMEI </t>
  </si>
  <si>
    <t xml:space="preserve">A. Működési költségvetés kiadásai összesen </t>
  </si>
  <si>
    <t>xxxxxxxx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</si>
  <si>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</si>
  <si>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</si>
  <si>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</si>
  <si>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</si>
  <si>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>1. Támogatás értékű működési kiadás</t>
  </si>
  <si>
    <t>2. Pénzeszköz átadás államháztartáson kívülre</t>
  </si>
  <si>
    <t>3. Társadalom-, szoc.politikai és egyéb juttatás, támogat.</t>
  </si>
  <si>
    <t>4. Előző évi működ. célú pénzmaradvány átadása</t>
  </si>
  <si>
    <t>5. Működési célú kamatkiadás</t>
  </si>
  <si>
    <t xml:space="preserve">6. Fejlesztési célú kamatkiadás </t>
  </si>
  <si>
    <t>B. Felhalmozási költségvetés kiadásai összesen</t>
  </si>
  <si>
    <t xml:space="preserve">I. Beruházási kiadások ÁFÁ-val </t>
  </si>
  <si>
    <t xml:space="preserve">II. Felujítási kiadások ÁFÁ-val </t>
  </si>
  <si>
    <t>III. Egyéb felhalmozási kiadások összesen</t>
  </si>
  <si>
    <t xml:space="preserve">1. Támogatásértékű felhalm.-i kiadások </t>
  </si>
  <si>
    <t>2. Pénzeszköz átadás államházt.-on kívülre</t>
  </si>
  <si>
    <t>3. Előző évi felhalm.-i pénzmaradvány átadás</t>
  </si>
  <si>
    <t>4. Pénzügyi befektetések</t>
  </si>
  <si>
    <t>1. Kölcsön nyújtása</t>
  </si>
  <si>
    <t xml:space="preserve">2. Kölcsön törlesztése </t>
  </si>
  <si>
    <t xml:space="preserve">D. Tartalékok összesen </t>
  </si>
  <si>
    <t>I. Általános tartalék</t>
  </si>
  <si>
    <t>II. Céltartalék</t>
  </si>
  <si>
    <t>KÖLTSÉGVETÉSI KIADÁS ÖSSZESEN (A+B+C+D)</t>
  </si>
  <si>
    <t>E. Finanszír.-i célú pü.-i müv. összesen (I+II+III)</t>
  </si>
  <si>
    <t xml:space="preserve">I. Szabad pénzeszk.betétként való elhelyezése </t>
  </si>
  <si>
    <t>1. Működési célú</t>
  </si>
  <si>
    <t xml:space="preserve">2. Felhalmozási célú </t>
  </si>
  <si>
    <t>III. Hitelek törlesztése, kötvénybeváltás kiadásai</t>
  </si>
  <si>
    <t xml:space="preserve">1. Hitelek törlesztése </t>
  </si>
  <si>
    <t xml:space="preserve">1.1. működési célú </t>
  </si>
  <si>
    <t xml:space="preserve">1.2. felhalmozási célú </t>
  </si>
  <si>
    <t xml:space="preserve">2. Kötvénybeváltás kiadásai </t>
  </si>
  <si>
    <t xml:space="preserve">2.1. működési célú </t>
  </si>
  <si>
    <t xml:space="preserve">2.2. felhalmozási célú </t>
  </si>
  <si>
    <t>KIADÁS MINDÖSSZESEN (A+…E)</t>
  </si>
  <si>
    <t xml:space="preserve">Irányitó szerv alá tartozó költségvetési szerveknek nyújtott támogatás </t>
  </si>
  <si>
    <t>4. Önkormányzat egyéb költségvetési támogatása</t>
  </si>
  <si>
    <t xml:space="preserve">II. Központi költségvetésből kapott támogatás </t>
  </si>
  <si>
    <t xml:space="preserve">2. Címzett és céltámogatások </t>
  </si>
  <si>
    <t xml:space="preserve">1. Központosított előirányzatok </t>
  </si>
  <si>
    <t>II. Központi költségvetésből kapott támogatás</t>
  </si>
  <si>
    <t xml:space="preserve"> -Egyéb önk. Vagyon bérbeadásából származó (úthasználat, bérlakások)</t>
  </si>
  <si>
    <t xml:space="preserve"> - Önkorm.-i lakások értékesítése </t>
  </si>
  <si>
    <t xml:space="preserve"> - Nem lakás célj.szolg.helyis. értékesítése</t>
  </si>
  <si>
    <t xml:space="preserve"> - beépítetlen ingatlan </t>
  </si>
  <si>
    <t xml:space="preserve">   </t>
  </si>
  <si>
    <t>Módosítás</t>
  </si>
  <si>
    <t>Teljesítés</t>
  </si>
  <si>
    <t>IV. Központi irányítószervi támogatás / int.fin./</t>
  </si>
  <si>
    <t>D. Finanszírozási célú pénzügyi műveletek összesen (I+II+III+IV)</t>
  </si>
  <si>
    <t>IV. Központi irányítószervi támogatás /intézmény finanszírozás/</t>
  </si>
  <si>
    <t>D. Finszírozási célú pénzügyi műveletek (I+II+III+IV)</t>
  </si>
  <si>
    <t xml:space="preserve"> Ft-ban</t>
  </si>
  <si>
    <t>2. Ellátási díj</t>
  </si>
  <si>
    <t xml:space="preserve">         Ft-ban</t>
  </si>
  <si>
    <t>Eredeti előirányzat</t>
  </si>
  <si>
    <t>Irányitó szervtől kapott támogatás: 55 332 302,-</t>
  </si>
  <si>
    <t>Újkenézi Mesevár Óvoda és Konyha</t>
  </si>
  <si>
    <t xml:space="preserve">     Az Újkenézi Mesevár Óvoda és Konyha 2021. évi  bevételei</t>
  </si>
  <si>
    <t>Irányitó szervtől  kapott támogatás : 53 184 385,-</t>
  </si>
  <si>
    <t xml:space="preserve"> Az Újkenézi Mesevár Óvoda és Konyha  2021. évi kiadásai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</si>
</sst>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9"/>
      <color indexed="8"/>
      <name val="Arial CE"/>
      <family val="2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/>
    <xf numFmtId="0" fontId="8" fillId="2" borderId="1" xfId="0" applyFont="1" applyFill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9" fillId="0" borderId="1" xfId="0" applyFont="1" applyBorder="1"/>
    <xf numFmtId="0" fontId="9" fillId="2" borderId="1" xfId="0" applyFont="1" applyFill="1" applyBorder="1"/>
    <xf numFmtId="0" fontId="0" fillId="0" borderId="1" xfId="0" applyBorder="1"/>
    <xf numFmtId="0" fontId="0" fillId="0" borderId="0" xfId="0" applyBorder="1"/>
    <xf numFmtId="0" fontId="8" fillId="0" borderId="1" xfId="0" applyFont="1" applyBorder="1" applyAlignment="1">
      <alignment horizontal="left" vertical="center" wrapText="1"/>
    </xf>
    <xf numFmtId="0" fontId="11" fillId="0" borderId="0" xfId="0" applyFont="1"/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left" vertical="center"/>
    </xf>
    <xf numFmtId="16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" fontId="8" fillId="0" borderId="1" xfId="0" applyNumberFormat="1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9" fillId="0" borderId="1" xfId="0" applyFont="1" applyBorder="1" applyAlignment="1"/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/>
    <xf numFmtId="3" fontId="8" fillId="2" borderId="1" xfId="0" applyNumberFormat="1" applyFont="1" applyFill="1" applyBorder="1"/>
    <xf numFmtId="3" fontId="8" fillId="0" borderId="1" xfId="0" applyNumberFormat="1" applyFont="1" applyBorder="1" applyAlignment="1"/>
    <xf numFmtId="3" fontId="9" fillId="0" borderId="1" xfId="0" applyNumberFormat="1" applyFont="1" applyBorder="1" applyAlignment="1"/>
    <xf numFmtId="3" fontId="8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horizontal="left" wrapText="1"/>
    </xf>
    <xf numFmtId="3" fontId="8" fillId="3" borderId="1" xfId="0" applyNumberFormat="1" applyFont="1" applyFill="1" applyBorder="1"/>
    <xf numFmtId="3" fontId="8" fillId="3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3" fontId="5" fillId="0" borderId="1" xfId="0" applyNumberFormat="1" applyFont="1" applyBorder="1"/>
    <xf numFmtId="3" fontId="9" fillId="2" borderId="1" xfId="0" applyNumberFormat="1" applyFont="1" applyFill="1" applyBorder="1"/>
    <xf numFmtId="3" fontId="4" fillId="0" borderId="1" xfId="0" applyNumberFormat="1" applyFont="1" applyBorder="1"/>
    <xf numFmtId="3" fontId="0" fillId="0" borderId="0" xfId="0" applyNumberFormat="1"/>
    <xf numFmtId="3" fontId="0" fillId="0" borderId="0" xfId="0" applyNumberFormat="1" applyBorder="1"/>
    <xf numFmtId="3" fontId="5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vertical="center" wrapText="1"/>
    </xf>
    <xf numFmtId="3" fontId="0" fillId="4" borderId="0" xfId="0" applyNumberFormat="1" applyFill="1"/>
    <xf numFmtId="0" fontId="0" fillId="3" borderId="1" xfId="0" applyFill="1" applyBorder="1"/>
    <xf numFmtId="0" fontId="4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distributed"/>
    </xf>
    <xf numFmtId="0" fontId="9" fillId="0" borderId="7" xfId="0" applyFont="1" applyBorder="1" applyAlignment="1">
      <alignment horizontal="center" vertical="distributed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16" fontId="8" fillId="0" borderId="1" xfId="0" applyNumberFormat="1" applyFont="1" applyBorder="1" applyAlignment="1">
      <alignment horizontal="left"/>
    </xf>
    <xf numFmtId="16" fontId="9" fillId="0" borderId="1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5" xfId="0" applyFont="1" applyBorder="1" applyAlignment="1"/>
    <xf numFmtId="0" fontId="0" fillId="0" borderId="4" xfId="0" applyBorder="1" applyAlignment="1"/>
    <xf numFmtId="0" fontId="0" fillId="0" borderId="2" xfId="0" applyBorder="1" applyAlignment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" fontId="8" fillId="0" borderId="3" xfId="0" applyNumberFormat="1" applyFont="1" applyBorder="1" applyAlignment="1">
      <alignment horizontal="left" vertical="center" wrapText="1"/>
    </xf>
    <xf numFmtId="16" fontId="8" fillId="0" borderId="4" xfId="0" applyNumberFormat="1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4" zoomScaleNormal="100" workbookViewId="0">
      <selection activeCell="I35" sqref="I35"/>
    </sheetView>
  </sheetViews>
  <sheetFormatPr defaultRowHeight="12.75" x14ac:dyDescent="0.2"/>
  <cols>
    <col min="3" max="3" width="22.140625" customWidth="1"/>
    <col min="4" max="4" width="10.85546875" customWidth="1"/>
    <col min="5" max="5" width="10.5703125" customWidth="1"/>
    <col min="6" max="6" width="10.7109375" customWidth="1"/>
    <col min="7" max="7" width="6.5703125" customWidth="1"/>
    <col min="8" max="8" width="42.28515625" customWidth="1"/>
    <col min="9" max="9" width="11.85546875" customWidth="1"/>
    <col min="10" max="10" width="12.140625" customWidth="1"/>
    <col min="11" max="11" width="12.28515625" customWidth="1"/>
    <col min="12" max="12" width="12.85546875" customWidth="1"/>
  </cols>
  <sheetData>
    <row r="1" spans="1:17" ht="12" customHeight="1" x14ac:dyDescent="0.2">
      <c r="H1" s="1"/>
      <c r="I1" s="1"/>
      <c r="J1" s="1"/>
      <c r="K1" s="2"/>
    </row>
    <row r="2" spans="1:17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7" x14ac:dyDescent="0.2">
      <c r="A3" s="69">
        <v>2021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7" ht="12" customHeight="1" x14ac:dyDescent="0.2">
      <c r="B4" t="s">
        <v>132</v>
      </c>
      <c r="C4" t="s">
        <v>144</v>
      </c>
      <c r="K4" s="2" t="s">
        <v>141</v>
      </c>
    </row>
    <row r="5" spans="1:17" ht="14.25" customHeight="1" x14ac:dyDescent="0.2">
      <c r="A5" s="70" t="s">
        <v>1</v>
      </c>
      <c r="B5" s="70"/>
      <c r="C5" s="70"/>
      <c r="D5" s="70"/>
      <c r="E5" s="70"/>
      <c r="F5" s="70"/>
      <c r="G5" s="70" t="s">
        <v>2</v>
      </c>
      <c r="H5" s="70"/>
      <c r="I5" s="70"/>
      <c r="J5" s="70"/>
      <c r="K5" s="70"/>
    </row>
    <row r="6" spans="1:17" x14ac:dyDescent="0.2">
      <c r="A6" s="71" t="s">
        <v>3</v>
      </c>
      <c r="B6" s="71"/>
      <c r="C6" s="71"/>
      <c r="D6" s="3" t="s">
        <v>4</v>
      </c>
      <c r="E6" s="3" t="s">
        <v>133</v>
      </c>
      <c r="F6" s="3" t="s">
        <v>134</v>
      </c>
      <c r="G6" s="71" t="s">
        <v>5</v>
      </c>
      <c r="H6" s="71"/>
      <c r="I6" s="3" t="s">
        <v>4</v>
      </c>
      <c r="J6" s="3" t="s">
        <v>133</v>
      </c>
      <c r="K6" s="3" t="s">
        <v>134</v>
      </c>
    </row>
    <row r="7" spans="1:17" ht="13.5" customHeight="1" x14ac:dyDescent="0.2">
      <c r="A7" s="68" t="s">
        <v>6</v>
      </c>
      <c r="B7" s="68"/>
      <c r="C7" s="68"/>
      <c r="D7" s="44">
        <v>7000000</v>
      </c>
      <c r="E7" s="58"/>
      <c r="F7" s="44"/>
      <c r="G7" s="68" t="s">
        <v>7</v>
      </c>
      <c r="H7" s="68"/>
      <c r="I7" s="44">
        <f>I8+I9+I10</f>
        <v>60184385</v>
      </c>
      <c r="J7" s="58"/>
      <c r="K7" s="44"/>
      <c r="L7" s="45">
        <f>+F7-K7</f>
        <v>0</v>
      </c>
      <c r="N7" s="45">
        <f>+F7</f>
        <v>0</v>
      </c>
      <c r="O7" s="45">
        <f>+K7</f>
        <v>0</v>
      </c>
    </row>
    <row r="8" spans="1:17" ht="15" customHeight="1" x14ac:dyDescent="0.2">
      <c r="A8" s="72" t="s">
        <v>8</v>
      </c>
      <c r="B8" s="72"/>
      <c r="C8" s="72"/>
      <c r="D8" s="42">
        <v>7000000</v>
      </c>
      <c r="E8" s="62"/>
      <c r="F8" s="42"/>
      <c r="G8" s="72" t="s">
        <v>9</v>
      </c>
      <c r="H8" s="72"/>
      <c r="I8" s="42">
        <v>29103364</v>
      </c>
      <c r="J8" s="62"/>
      <c r="K8" s="42"/>
      <c r="N8" s="50">
        <f>+'2'!E53</f>
        <v>0</v>
      </c>
      <c r="O8" s="45"/>
    </row>
    <row r="9" spans="1:17" ht="13.5" customHeight="1" x14ac:dyDescent="0.2">
      <c r="A9" s="75" t="s">
        <v>10</v>
      </c>
      <c r="B9" s="75"/>
      <c r="C9" s="75"/>
      <c r="D9" s="42"/>
      <c r="E9" s="64"/>
      <c r="F9" s="42"/>
      <c r="G9" s="76" t="s">
        <v>11</v>
      </c>
      <c r="H9" s="76"/>
      <c r="I9" s="42">
        <v>4511021</v>
      </c>
      <c r="J9" s="65"/>
      <c r="K9" s="42"/>
      <c r="N9" s="45">
        <f>+'2'!E63</f>
        <v>0</v>
      </c>
      <c r="O9" s="45">
        <f>+'3'!B45</f>
        <v>0</v>
      </c>
    </row>
    <row r="10" spans="1:17" ht="15" customHeight="1" x14ac:dyDescent="0.2">
      <c r="A10" s="75" t="s">
        <v>12</v>
      </c>
      <c r="B10" s="75"/>
      <c r="C10" s="75"/>
      <c r="D10" s="42"/>
      <c r="E10" s="64"/>
      <c r="F10" s="42"/>
      <c r="G10" s="72" t="s">
        <v>13</v>
      </c>
      <c r="H10" s="72"/>
      <c r="I10" s="42">
        <v>26570000</v>
      </c>
      <c r="J10" s="62"/>
      <c r="K10" s="42"/>
    </row>
    <row r="11" spans="1:17" ht="15" customHeight="1" x14ac:dyDescent="0.2">
      <c r="A11" s="72" t="s">
        <v>14</v>
      </c>
      <c r="B11" s="72"/>
      <c r="C11" s="72"/>
      <c r="D11" s="42"/>
      <c r="E11" s="62"/>
      <c r="F11" s="42"/>
      <c r="G11" s="72" t="s">
        <v>15</v>
      </c>
      <c r="H11" s="72"/>
      <c r="I11" s="42"/>
      <c r="J11" s="62"/>
      <c r="K11" s="42"/>
      <c r="N11" s="45">
        <f>SUM(N7:N10)</f>
        <v>0</v>
      </c>
      <c r="O11" s="45">
        <f>SUM(O7:O10)</f>
        <v>0</v>
      </c>
      <c r="P11" s="45">
        <f>+N11-O11</f>
        <v>0</v>
      </c>
    </row>
    <row r="12" spans="1:17" ht="15" customHeight="1" x14ac:dyDescent="0.2">
      <c r="A12" s="72" t="s">
        <v>16</v>
      </c>
      <c r="B12" s="72"/>
      <c r="C12" s="72"/>
      <c r="D12" s="42"/>
      <c r="E12" s="62"/>
      <c r="F12" s="42"/>
      <c r="G12" s="72" t="s">
        <v>17</v>
      </c>
      <c r="H12" s="72"/>
      <c r="I12" s="42"/>
      <c r="J12" s="62"/>
      <c r="K12" s="42"/>
    </row>
    <row r="13" spans="1:17" ht="15" customHeight="1" x14ac:dyDescent="0.2">
      <c r="A13" s="72"/>
      <c r="B13" s="72"/>
      <c r="C13" s="72"/>
      <c r="D13" s="4"/>
      <c r="E13" s="62"/>
      <c r="F13" s="4"/>
      <c r="G13" s="73"/>
      <c r="H13" s="74"/>
      <c r="I13" s="4"/>
      <c r="J13" s="63"/>
      <c r="K13" s="4"/>
    </row>
    <row r="14" spans="1:17" ht="15" customHeight="1" x14ac:dyDescent="0.2">
      <c r="A14" s="68" t="s">
        <v>18</v>
      </c>
      <c r="B14" s="68"/>
      <c r="C14" s="68"/>
      <c r="D14" s="44"/>
      <c r="E14" s="58"/>
      <c r="F14" s="44"/>
      <c r="G14" s="68" t="s">
        <v>19</v>
      </c>
      <c r="H14" s="68"/>
      <c r="I14" s="44"/>
      <c r="J14" s="58"/>
      <c r="K14" s="44"/>
      <c r="L14" s="45">
        <f>+F14-K14</f>
        <v>0</v>
      </c>
      <c r="N14" s="45">
        <f>+F14</f>
        <v>0</v>
      </c>
      <c r="O14" s="45">
        <f>+K14</f>
        <v>0</v>
      </c>
    </row>
    <row r="15" spans="1:17" ht="15" customHeight="1" x14ac:dyDescent="0.2">
      <c r="A15" s="72" t="s">
        <v>20</v>
      </c>
      <c r="B15" s="72"/>
      <c r="C15" s="72"/>
      <c r="D15" s="42"/>
      <c r="E15" s="62"/>
      <c r="F15" s="42"/>
      <c r="G15" s="73" t="s">
        <v>21</v>
      </c>
      <c r="H15" s="74"/>
      <c r="I15" s="42"/>
      <c r="J15" s="63"/>
      <c r="K15" s="42"/>
      <c r="N15" s="50">
        <f>+'2'!E54</f>
        <v>0</v>
      </c>
    </row>
    <row r="16" spans="1:17" ht="15" customHeight="1" x14ac:dyDescent="0.2">
      <c r="A16" s="75" t="s">
        <v>127</v>
      </c>
      <c r="B16" s="75"/>
      <c r="C16" s="75"/>
      <c r="D16" s="42"/>
      <c r="E16" s="64"/>
      <c r="F16" s="42"/>
      <c r="G16" s="73" t="s">
        <v>22</v>
      </c>
      <c r="H16" s="74"/>
      <c r="I16" s="42"/>
      <c r="J16" s="63"/>
      <c r="K16" s="42"/>
      <c r="N16" s="45">
        <f>+'2'!E64</f>
        <v>0</v>
      </c>
      <c r="O16" s="45">
        <f>+'3'!B46</f>
        <v>0</v>
      </c>
      <c r="Q16" s="45">
        <f>+N8+N15</f>
        <v>0</v>
      </c>
    </row>
    <row r="17" spans="1:16" ht="15" customHeight="1" x14ac:dyDescent="0.2">
      <c r="A17" s="72" t="s">
        <v>23</v>
      </c>
      <c r="B17" s="72"/>
      <c r="C17" s="72"/>
      <c r="D17" s="42"/>
      <c r="E17" s="62"/>
      <c r="F17" s="42"/>
      <c r="G17" s="73" t="s">
        <v>24</v>
      </c>
      <c r="H17" s="74"/>
      <c r="I17" s="42"/>
      <c r="J17" s="63"/>
      <c r="K17" s="42"/>
      <c r="O17" s="45">
        <f>+'3'!B49</f>
        <v>0</v>
      </c>
    </row>
    <row r="18" spans="1:16" ht="15" customHeight="1" x14ac:dyDescent="0.2">
      <c r="A18" s="72" t="s">
        <v>25</v>
      </c>
      <c r="B18" s="72"/>
      <c r="C18" s="72"/>
      <c r="D18" s="42"/>
      <c r="E18" s="62"/>
      <c r="F18" s="42"/>
      <c r="G18" s="73"/>
      <c r="H18" s="74"/>
      <c r="I18" s="4"/>
      <c r="J18" s="63"/>
      <c r="K18" s="4"/>
    </row>
    <row r="19" spans="1:16" ht="15" customHeight="1" x14ac:dyDescent="0.2">
      <c r="A19" s="72"/>
      <c r="B19" s="72"/>
      <c r="C19" s="72"/>
      <c r="D19" s="4"/>
      <c r="E19" s="62"/>
      <c r="F19" s="4"/>
      <c r="G19" s="77"/>
      <c r="H19" s="78"/>
      <c r="I19" s="4"/>
      <c r="J19" s="56"/>
      <c r="K19" s="4"/>
      <c r="N19" s="45">
        <f>SUM(N14:N18)</f>
        <v>0</v>
      </c>
      <c r="O19" s="45">
        <f>SUM(O14:O18)</f>
        <v>0</v>
      </c>
      <c r="P19" s="45">
        <f>+N19-O19</f>
        <v>0</v>
      </c>
    </row>
    <row r="20" spans="1:16" ht="15" customHeight="1" x14ac:dyDescent="0.2">
      <c r="A20" s="79" t="s">
        <v>26</v>
      </c>
      <c r="B20" s="80"/>
      <c r="C20" s="80"/>
      <c r="D20" s="44"/>
      <c r="E20" s="53"/>
      <c r="F20" s="44"/>
      <c r="G20" s="81" t="s">
        <v>27</v>
      </c>
      <c r="H20" s="82"/>
      <c r="I20" s="44"/>
      <c r="J20" s="61"/>
      <c r="K20" s="44"/>
    </row>
    <row r="21" spans="1:16" ht="15" customHeight="1" x14ac:dyDescent="0.2">
      <c r="A21" s="72" t="s">
        <v>28</v>
      </c>
      <c r="B21" s="72"/>
      <c r="C21" s="72"/>
      <c r="D21" s="42"/>
      <c r="E21" s="62"/>
      <c r="F21" s="42"/>
      <c r="G21" s="77" t="s">
        <v>29</v>
      </c>
      <c r="H21" s="78"/>
      <c r="I21" s="42"/>
      <c r="J21" s="56"/>
      <c r="K21" s="42"/>
    </row>
    <row r="22" spans="1:16" ht="13.5" customHeight="1" x14ac:dyDescent="0.2">
      <c r="A22" s="72" t="s">
        <v>30</v>
      </c>
      <c r="B22" s="72"/>
      <c r="C22" s="72"/>
      <c r="D22" s="42"/>
      <c r="E22" s="62"/>
      <c r="F22" s="42"/>
      <c r="G22" s="73" t="s">
        <v>31</v>
      </c>
      <c r="H22" s="74"/>
      <c r="I22" s="42"/>
      <c r="J22" s="63"/>
      <c r="K22" s="42"/>
    </row>
    <row r="23" spans="1:16" ht="13.5" customHeight="1" x14ac:dyDescent="0.2">
      <c r="A23" s="72"/>
      <c r="B23" s="72"/>
      <c r="C23" s="72"/>
      <c r="D23" s="4"/>
      <c r="E23" s="62"/>
      <c r="F23" s="4"/>
      <c r="G23" s="73"/>
      <c r="H23" s="74"/>
      <c r="I23" s="4"/>
      <c r="J23" s="63"/>
      <c r="K23" s="4"/>
    </row>
    <row r="24" spans="1:16" ht="13.5" customHeight="1" x14ac:dyDescent="0.2">
      <c r="A24" s="68" t="s">
        <v>35</v>
      </c>
      <c r="B24" s="68"/>
      <c r="C24" s="68"/>
      <c r="D24" s="4"/>
      <c r="E24" s="62"/>
      <c r="F24" s="4"/>
      <c r="G24" s="86" t="s">
        <v>32</v>
      </c>
      <c r="H24" s="87"/>
      <c r="I24" s="44"/>
      <c r="J24" s="59"/>
      <c r="K24" s="44"/>
    </row>
    <row r="25" spans="1:16" x14ac:dyDescent="0.2">
      <c r="A25" s="88"/>
      <c r="B25" s="89"/>
      <c r="C25" s="90"/>
      <c r="D25" s="4"/>
      <c r="E25" s="62"/>
      <c r="F25" s="4"/>
      <c r="G25" s="73" t="s">
        <v>33</v>
      </c>
      <c r="H25" s="74"/>
      <c r="I25" s="42"/>
      <c r="J25" s="63"/>
      <c r="K25" s="42"/>
    </row>
    <row r="26" spans="1:16" x14ac:dyDescent="0.2">
      <c r="A26" s="88"/>
      <c r="B26" s="89"/>
      <c r="C26" s="90"/>
      <c r="D26" s="4"/>
      <c r="E26" s="62"/>
      <c r="F26" s="4"/>
      <c r="G26" s="73" t="s">
        <v>34</v>
      </c>
      <c r="H26" s="74"/>
      <c r="I26" s="42"/>
      <c r="J26" s="63"/>
      <c r="K26" s="42"/>
    </row>
    <row r="27" spans="1:16" ht="21.95" customHeight="1" x14ac:dyDescent="0.2">
      <c r="A27" s="88" t="s">
        <v>37</v>
      </c>
      <c r="B27" s="89"/>
      <c r="C27" s="90"/>
      <c r="D27" s="4"/>
      <c r="E27" s="62"/>
      <c r="F27" s="4"/>
      <c r="G27" s="73"/>
      <c r="H27" s="74"/>
      <c r="I27" s="4"/>
      <c r="J27" s="63"/>
      <c r="K27" s="4"/>
    </row>
    <row r="28" spans="1:16" ht="22.5" customHeight="1" x14ac:dyDescent="0.2">
      <c r="A28" s="88" t="s">
        <v>136</v>
      </c>
      <c r="B28" s="89"/>
      <c r="C28" s="90"/>
      <c r="D28" s="44">
        <v>53184385</v>
      </c>
      <c r="E28" s="58"/>
      <c r="F28" s="44"/>
      <c r="G28" s="86" t="s">
        <v>36</v>
      </c>
      <c r="H28" s="87"/>
      <c r="I28" s="44"/>
      <c r="J28" s="59"/>
      <c r="K28" s="44"/>
      <c r="L28" s="45">
        <f>+F28-K28</f>
        <v>0</v>
      </c>
      <c r="N28" s="45"/>
      <c r="O28" s="45"/>
      <c r="P28" s="45"/>
    </row>
    <row r="29" spans="1:16" ht="15" customHeight="1" x14ac:dyDescent="0.2">
      <c r="A29" s="88"/>
      <c r="B29" s="89"/>
      <c r="C29" s="90"/>
      <c r="D29" s="44"/>
      <c r="E29" s="60"/>
      <c r="F29" s="44"/>
      <c r="G29" s="81" t="s">
        <v>38</v>
      </c>
      <c r="H29" s="82"/>
      <c r="I29" s="44"/>
      <c r="J29" s="61"/>
      <c r="K29" s="44"/>
    </row>
    <row r="30" spans="1:16" ht="15" customHeight="1" x14ac:dyDescent="0.2">
      <c r="A30" s="77" t="s">
        <v>39</v>
      </c>
      <c r="B30" s="83"/>
      <c r="C30" s="78"/>
      <c r="D30" s="42">
        <v>0</v>
      </c>
      <c r="E30" s="56"/>
      <c r="F30" s="42"/>
      <c r="G30" s="77" t="s">
        <v>40</v>
      </c>
      <c r="H30" s="78"/>
      <c r="I30" s="42"/>
      <c r="J30" s="56"/>
      <c r="K30" s="42"/>
    </row>
    <row r="31" spans="1:16" ht="25.5" customHeight="1" x14ac:dyDescent="0.2">
      <c r="A31" s="77" t="s">
        <v>41</v>
      </c>
      <c r="B31" s="83"/>
      <c r="C31" s="78"/>
      <c r="D31" s="47"/>
      <c r="E31" s="56"/>
      <c r="F31" s="47"/>
      <c r="G31" s="84" t="s">
        <v>42</v>
      </c>
      <c r="H31" s="85"/>
      <c r="I31" s="42"/>
      <c r="J31" s="57"/>
      <c r="K31" s="42"/>
    </row>
    <row r="32" spans="1:16" ht="12.75" customHeight="1" x14ac:dyDescent="0.2">
      <c r="A32" s="80" t="s">
        <v>43</v>
      </c>
      <c r="B32" s="80"/>
      <c r="C32" s="80"/>
      <c r="D32" s="42"/>
      <c r="E32" s="53"/>
      <c r="F32" s="42"/>
      <c r="G32" s="92" t="s">
        <v>44</v>
      </c>
      <c r="H32" s="93"/>
      <c r="I32" s="42"/>
      <c r="J32" s="54"/>
      <c r="K32" s="42"/>
    </row>
    <row r="33" spans="1:12" ht="12.75" customHeight="1" x14ac:dyDescent="0.2">
      <c r="A33" s="80" t="s">
        <v>135</v>
      </c>
      <c r="B33" s="80"/>
      <c r="C33" s="80"/>
      <c r="D33" s="42">
        <v>53184385</v>
      </c>
      <c r="E33" s="53"/>
      <c r="F33" s="42"/>
      <c r="G33" s="94"/>
      <c r="H33" s="95"/>
      <c r="I33" s="42"/>
      <c r="J33" s="55"/>
      <c r="K33" s="42"/>
    </row>
    <row r="34" spans="1:12" ht="15" customHeight="1" x14ac:dyDescent="0.2">
      <c r="A34" s="91" t="s">
        <v>45</v>
      </c>
      <c r="B34" s="91"/>
      <c r="C34" s="91"/>
      <c r="D34" s="44">
        <v>60184385</v>
      </c>
      <c r="E34" s="52"/>
      <c r="F34" s="44"/>
      <c r="G34" s="91" t="s">
        <v>46</v>
      </c>
      <c r="H34" s="91"/>
      <c r="I34" s="44">
        <v>60184385</v>
      </c>
      <c r="J34" s="52"/>
      <c r="K34" s="44"/>
      <c r="L34" s="45">
        <f>+F34-K34</f>
        <v>0</v>
      </c>
    </row>
    <row r="36" spans="1:12" x14ac:dyDescent="0.2">
      <c r="A36" s="67" t="s">
        <v>143</v>
      </c>
    </row>
  </sheetData>
  <mergeCells count="62">
    <mergeCell ref="A34:C34"/>
    <mergeCell ref="G34:H34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31:C31"/>
    <mergeCell ref="G31:H31"/>
    <mergeCell ref="A24:C24"/>
    <mergeCell ref="G24:H24"/>
    <mergeCell ref="A25:C25"/>
    <mergeCell ref="G25:H25"/>
    <mergeCell ref="A26:C26"/>
    <mergeCell ref="G26:H26"/>
    <mergeCell ref="A27:C27"/>
    <mergeCell ref="G27:H27"/>
    <mergeCell ref="A20:C20"/>
    <mergeCell ref="G20:H20"/>
    <mergeCell ref="A21:C21"/>
    <mergeCell ref="G21:H21"/>
    <mergeCell ref="A22:C22"/>
    <mergeCell ref="G22:H22"/>
    <mergeCell ref="A23:C23"/>
    <mergeCell ref="G23:H23"/>
    <mergeCell ref="A16:C16"/>
    <mergeCell ref="G16:H16"/>
    <mergeCell ref="A17:C17"/>
    <mergeCell ref="G17:H17"/>
    <mergeCell ref="A18:C18"/>
    <mergeCell ref="G18:H18"/>
    <mergeCell ref="A19:C19"/>
    <mergeCell ref="G19:H19"/>
    <mergeCell ref="A12:C12"/>
    <mergeCell ref="G12:H12"/>
    <mergeCell ref="A13:C13"/>
    <mergeCell ref="G13:H13"/>
    <mergeCell ref="A14:C14"/>
    <mergeCell ref="G14:H14"/>
    <mergeCell ref="A15:C15"/>
    <mergeCell ref="G15:H15"/>
    <mergeCell ref="A8:C8"/>
    <mergeCell ref="G8:H8"/>
    <mergeCell ref="A9:C9"/>
    <mergeCell ref="G9:H9"/>
    <mergeCell ref="A10:C10"/>
    <mergeCell ref="G10:H10"/>
    <mergeCell ref="A11:C11"/>
    <mergeCell ref="G11:H11"/>
    <mergeCell ref="A7:C7"/>
    <mergeCell ref="G7:H7"/>
    <mergeCell ref="A2:K2"/>
    <mergeCell ref="A3:K3"/>
    <mergeCell ref="A5:F5"/>
    <mergeCell ref="G5:K5"/>
    <mergeCell ref="A6:C6"/>
    <mergeCell ref="G6:H6"/>
  </mergeCells>
  <phoneticPr fontId="0" type="noConversion"/>
  <pageMargins left="0.34" right="0.21" top="1" bottom="1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7" workbookViewId="0">
      <selection activeCell="A3" sqref="A3:F3"/>
    </sheetView>
  </sheetViews>
  <sheetFormatPr defaultRowHeight="12.75" x14ac:dyDescent="0.2"/>
  <cols>
    <col min="1" max="2" width="9.28515625" customWidth="1"/>
    <col min="4" max="4" width="22.28515625" customWidth="1"/>
    <col min="5" max="5" width="12.42578125" customWidth="1"/>
    <col min="6" max="6" width="11.140625" hidden="1" customWidth="1"/>
    <col min="7" max="7" width="6" customWidth="1"/>
    <col min="8" max="8" width="9.28515625" customWidth="1"/>
    <col min="10" max="10" width="14.7109375" customWidth="1"/>
    <col min="11" max="11" width="11.140625" customWidth="1"/>
    <col min="12" max="12" width="14.28515625" customWidth="1"/>
    <col min="13" max="13" width="12.85546875" customWidth="1"/>
    <col min="14" max="14" width="15.28515625" customWidth="1"/>
  </cols>
  <sheetData>
    <row r="1" spans="1:9" ht="12" customHeight="1" x14ac:dyDescent="0.2">
      <c r="A1" s="99"/>
      <c r="B1" s="99"/>
      <c r="C1" s="99"/>
      <c r="D1" s="99"/>
      <c r="E1" s="99"/>
      <c r="F1" s="99"/>
    </row>
    <row r="2" spans="1:9" ht="7.5" customHeight="1" x14ac:dyDescent="0.2">
      <c r="F2" s="5"/>
    </row>
    <row r="3" spans="1:9" ht="14.25" customHeight="1" x14ac:dyDescent="0.2">
      <c r="A3" s="100" t="s">
        <v>145</v>
      </c>
      <c r="B3" s="100"/>
      <c r="C3" s="100"/>
      <c r="D3" s="100"/>
      <c r="E3" s="100"/>
      <c r="F3" s="100"/>
    </row>
    <row r="4" spans="1:9" ht="12" customHeight="1" x14ac:dyDescent="0.2"/>
    <row r="5" spans="1:9" ht="24" customHeight="1" x14ac:dyDescent="0.2">
      <c r="A5" s="101" t="s">
        <v>47</v>
      </c>
      <c r="B5" s="101"/>
      <c r="C5" s="101"/>
      <c r="D5" s="101"/>
      <c r="E5" s="102" t="s">
        <v>142</v>
      </c>
      <c r="F5" s="104" t="s">
        <v>48</v>
      </c>
    </row>
    <row r="6" spans="1:9" ht="24.75" customHeight="1" x14ac:dyDescent="0.2">
      <c r="A6" s="101"/>
      <c r="B6" s="101"/>
      <c r="C6" s="101"/>
      <c r="D6" s="101"/>
      <c r="E6" s="103"/>
      <c r="F6" s="104"/>
    </row>
    <row r="7" spans="1:9" x14ac:dyDescent="0.2">
      <c r="A7" s="96" t="s">
        <v>49</v>
      </c>
      <c r="B7" s="96"/>
      <c r="C7" s="96"/>
      <c r="D7" s="96"/>
      <c r="E7" s="43">
        <v>7000000</v>
      </c>
      <c r="F7" s="30" t="e">
        <f>+F8+F13+F18+F23+F24</f>
        <v>#REF!</v>
      </c>
      <c r="I7" s="45" t="e">
        <f>+#REF!-'3'!#REF!</f>
        <v>#REF!</v>
      </c>
    </row>
    <row r="8" spans="1:9" x14ac:dyDescent="0.2">
      <c r="A8" s="96" t="s">
        <v>50</v>
      </c>
      <c r="B8" s="96"/>
      <c r="C8" s="96"/>
      <c r="D8" s="96"/>
      <c r="E8" s="30">
        <v>7000000</v>
      </c>
      <c r="F8" s="30" t="e">
        <f>SUM(F9:F12)</f>
        <v>#REF!</v>
      </c>
    </row>
    <row r="9" spans="1:9" x14ac:dyDescent="0.2">
      <c r="A9" s="97" t="s">
        <v>51</v>
      </c>
      <c r="B9" s="97"/>
      <c r="C9" s="97"/>
      <c r="D9" s="97"/>
      <c r="E9" s="29"/>
      <c r="F9" s="29" t="e">
        <f>+#REF!</f>
        <v>#REF!</v>
      </c>
    </row>
    <row r="10" spans="1:9" x14ac:dyDescent="0.2">
      <c r="A10" s="98" t="s">
        <v>140</v>
      </c>
      <c r="B10" s="98"/>
      <c r="C10" s="98"/>
      <c r="D10" s="98"/>
      <c r="E10" s="29">
        <v>7000000</v>
      </c>
      <c r="F10" s="29" t="e">
        <f>+#REF!</f>
        <v>#REF!</v>
      </c>
    </row>
    <row r="11" spans="1:9" x14ac:dyDescent="0.2">
      <c r="A11" s="97" t="s">
        <v>52</v>
      </c>
      <c r="B11" s="97"/>
      <c r="C11" s="97"/>
      <c r="D11" s="97"/>
      <c r="E11" s="39"/>
      <c r="F11" s="39"/>
      <c r="I11" s="45"/>
    </row>
    <row r="12" spans="1:9" x14ac:dyDescent="0.2">
      <c r="A12" s="97" t="s">
        <v>53</v>
      </c>
      <c r="B12" s="97"/>
      <c r="C12" s="97"/>
      <c r="D12" s="97"/>
      <c r="E12" s="39"/>
      <c r="F12" s="39"/>
    </row>
    <row r="13" spans="1:9" x14ac:dyDescent="0.2">
      <c r="A13" s="106" t="s">
        <v>10</v>
      </c>
      <c r="B13" s="106"/>
      <c r="C13" s="106"/>
      <c r="D13" s="106"/>
      <c r="E13" s="29"/>
      <c r="F13" s="29">
        <f>SUM(F14:F17)</f>
        <v>0</v>
      </c>
    </row>
    <row r="14" spans="1:9" x14ac:dyDescent="0.2">
      <c r="A14" s="97" t="s">
        <v>54</v>
      </c>
      <c r="B14" s="97"/>
      <c r="C14" s="97"/>
      <c r="D14" s="97"/>
      <c r="E14" s="29"/>
      <c r="F14" s="29" t="s">
        <v>55</v>
      </c>
    </row>
    <row r="15" spans="1:9" x14ac:dyDescent="0.2">
      <c r="A15" s="97" t="s">
        <v>56</v>
      </c>
      <c r="B15" s="97"/>
      <c r="C15" s="97"/>
      <c r="D15" s="97"/>
      <c r="E15" s="29"/>
      <c r="F15" s="29" t="s">
        <v>55</v>
      </c>
    </row>
    <row r="16" spans="1:9" x14ac:dyDescent="0.2">
      <c r="A16" s="97" t="s">
        <v>57</v>
      </c>
      <c r="B16" s="97"/>
      <c r="C16" s="97"/>
      <c r="D16" s="97"/>
      <c r="E16" s="39"/>
      <c r="F16" s="29" t="s">
        <v>55</v>
      </c>
    </row>
    <row r="17" spans="1:9" x14ac:dyDescent="0.2">
      <c r="A17" s="97" t="s">
        <v>58</v>
      </c>
      <c r="B17" s="97"/>
      <c r="C17" s="97"/>
      <c r="D17" s="97"/>
      <c r="E17" s="39"/>
      <c r="F17" s="29" t="s">
        <v>55</v>
      </c>
    </row>
    <row r="18" spans="1:9" x14ac:dyDescent="0.2">
      <c r="A18" s="106" t="s">
        <v>59</v>
      </c>
      <c r="B18" s="106"/>
      <c r="C18" s="106"/>
      <c r="D18" s="106"/>
      <c r="E18" s="29"/>
      <c r="F18" s="29">
        <f>SUM(F19:F22)</f>
        <v>0</v>
      </c>
    </row>
    <row r="19" spans="1:9" x14ac:dyDescent="0.2">
      <c r="A19" s="97" t="s">
        <v>60</v>
      </c>
      <c r="B19" s="97"/>
      <c r="C19" s="97"/>
      <c r="D19" s="97"/>
      <c r="E19" s="29"/>
      <c r="F19" s="29" t="s">
        <v>55</v>
      </c>
    </row>
    <row r="20" spans="1:9" x14ac:dyDescent="0.2">
      <c r="A20" s="97" t="s">
        <v>61</v>
      </c>
      <c r="B20" s="97"/>
      <c r="C20" s="97"/>
      <c r="D20" s="97"/>
      <c r="E20" s="29"/>
      <c r="F20" s="29" t="s">
        <v>55</v>
      </c>
    </row>
    <row r="21" spans="1:9" x14ac:dyDescent="0.2">
      <c r="A21" s="97" t="s">
        <v>62</v>
      </c>
      <c r="B21" s="97"/>
      <c r="C21" s="97"/>
      <c r="D21" s="97"/>
      <c r="E21" s="29"/>
      <c r="F21" s="29" t="s">
        <v>55</v>
      </c>
    </row>
    <row r="22" spans="1:9" x14ac:dyDescent="0.2">
      <c r="A22" s="107" t="s">
        <v>123</v>
      </c>
      <c r="B22" s="107"/>
      <c r="C22" s="107"/>
      <c r="D22" s="107"/>
      <c r="E22" s="39"/>
      <c r="F22" s="29" t="s">
        <v>55</v>
      </c>
    </row>
    <row r="23" spans="1:9" x14ac:dyDescent="0.2">
      <c r="A23" s="108" t="s">
        <v>63</v>
      </c>
      <c r="B23" s="108"/>
      <c r="C23" s="108"/>
      <c r="D23" s="108"/>
      <c r="E23" s="29"/>
      <c r="F23" s="29" t="e">
        <f>+#REF!</f>
        <v>#REF!</v>
      </c>
    </row>
    <row r="24" spans="1:9" x14ac:dyDescent="0.2">
      <c r="A24" s="105" t="s">
        <v>64</v>
      </c>
      <c r="B24" s="105"/>
      <c r="C24" s="105"/>
      <c r="D24" s="105"/>
      <c r="E24" s="29"/>
      <c r="F24" s="29" t="e">
        <f>+#REF!</f>
        <v>#REF!</v>
      </c>
    </row>
    <row r="25" spans="1:9" x14ac:dyDescent="0.2">
      <c r="A25" s="105"/>
      <c r="B25" s="105"/>
      <c r="C25" s="105"/>
      <c r="D25" s="105"/>
      <c r="E25" s="29"/>
      <c r="F25" s="29"/>
    </row>
    <row r="26" spans="1:9" x14ac:dyDescent="0.2">
      <c r="A26" s="106" t="s">
        <v>18</v>
      </c>
      <c r="B26" s="106"/>
      <c r="C26" s="106"/>
      <c r="D26" s="106"/>
      <c r="E26" s="35"/>
      <c r="F26" s="35" t="e">
        <f>+F27+F36+F39+F40</f>
        <v>#REF!</v>
      </c>
    </row>
    <row r="27" spans="1:9" x14ac:dyDescent="0.2">
      <c r="A27" s="106" t="s">
        <v>20</v>
      </c>
      <c r="B27" s="106"/>
      <c r="C27" s="106"/>
      <c r="D27" s="106"/>
      <c r="E27" s="35"/>
      <c r="F27" s="35">
        <f>+F28+F32+F34+F35</f>
        <v>0</v>
      </c>
    </row>
    <row r="28" spans="1:9" x14ac:dyDescent="0.2">
      <c r="A28" s="109" t="s">
        <v>65</v>
      </c>
      <c r="B28" s="109"/>
      <c r="C28" s="109"/>
      <c r="D28" s="109"/>
      <c r="E28" s="40"/>
      <c r="F28" s="40">
        <f>SUM(F29:F31)</f>
        <v>0</v>
      </c>
      <c r="I28" s="45" t="e">
        <f>+E27+#REF!</f>
        <v>#REF!</v>
      </c>
    </row>
    <row r="29" spans="1:9" x14ac:dyDescent="0.2">
      <c r="A29" s="117" t="s">
        <v>129</v>
      </c>
      <c r="B29" s="118"/>
      <c r="C29" s="118"/>
      <c r="D29" s="119"/>
      <c r="E29" s="39"/>
      <c r="F29" s="39"/>
    </row>
    <row r="30" spans="1:9" x14ac:dyDescent="0.2">
      <c r="A30" s="117" t="s">
        <v>130</v>
      </c>
      <c r="B30" s="118"/>
      <c r="C30" s="118"/>
      <c r="D30" s="119"/>
      <c r="E30" s="39"/>
      <c r="F30" s="39"/>
    </row>
    <row r="31" spans="1:9" x14ac:dyDescent="0.2">
      <c r="A31" s="117" t="s">
        <v>131</v>
      </c>
      <c r="B31" s="118"/>
      <c r="C31" s="118"/>
      <c r="D31" s="119"/>
      <c r="E31" s="39"/>
      <c r="F31" s="39"/>
    </row>
    <row r="32" spans="1:9" ht="12.75" customHeight="1" x14ac:dyDescent="0.2">
      <c r="A32" s="110" t="s">
        <v>66</v>
      </c>
      <c r="B32" s="110"/>
      <c r="C32" s="110"/>
      <c r="D32" s="110"/>
      <c r="E32" s="39"/>
      <c r="F32" s="51"/>
    </row>
    <row r="33" spans="1:6" ht="12.75" customHeight="1" x14ac:dyDescent="0.2">
      <c r="A33" s="114" t="s">
        <v>128</v>
      </c>
      <c r="B33" s="115"/>
      <c r="C33" s="115"/>
      <c r="D33" s="116"/>
      <c r="E33" s="39"/>
      <c r="F33" s="51"/>
    </row>
    <row r="34" spans="1:6" ht="12.75" customHeight="1" x14ac:dyDescent="0.2">
      <c r="A34" s="111" t="s">
        <v>67</v>
      </c>
      <c r="B34" s="112"/>
      <c r="C34" s="112"/>
      <c r="D34" s="113"/>
      <c r="E34" s="40"/>
      <c r="F34" s="39"/>
    </row>
    <row r="35" spans="1:6" ht="12.75" customHeight="1" x14ac:dyDescent="0.2">
      <c r="A35" s="111" t="s">
        <v>68</v>
      </c>
      <c r="B35" s="112"/>
      <c r="C35" s="112"/>
      <c r="D35" s="113"/>
      <c r="E35" s="40"/>
      <c r="F35" s="39"/>
    </row>
    <row r="36" spans="1:6" ht="12.75" customHeight="1" x14ac:dyDescent="0.2">
      <c r="A36" s="123" t="s">
        <v>124</v>
      </c>
      <c r="B36" s="124"/>
      <c r="C36" s="124"/>
      <c r="D36" s="125"/>
      <c r="E36" s="41">
        <f>+E37+E38</f>
        <v>0</v>
      </c>
      <c r="F36" s="41">
        <v>0</v>
      </c>
    </row>
    <row r="37" spans="1:6" ht="12.75" customHeight="1" x14ac:dyDescent="0.2">
      <c r="A37" s="97" t="s">
        <v>126</v>
      </c>
      <c r="B37" s="97"/>
      <c r="C37" s="97"/>
      <c r="D37" s="97"/>
      <c r="E37" s="41"/>
      <c r="F37" s="29" t="s">
        <v>55</v>
      </c>
    </row>
    <row r="38" spans="1:6" ht="12.75" customHeight="1" x14ac:dyDescent="0.2">
      <c r="A38" s="111" t="s">
        <v>125</v>
      </c>
      <c r="B38" s="112"/>
      <c r="C38" s="112"/>
      <c r="D38" s="113"/>
      <c r="E38" s="41"/>
      <c r="F38" s="29" t="s">
        <v>55</v>
      </c>
    </row>
    <row r="39" spans="1:6" x14ac:dyDescent="0.2">
      <c r="A39" s="126" t="s">
        <v>23</v>
      </c>
      <c r="B39" s="127"/>
      <c r="C39" s="127"/>
      <c r="D39" s="128"/>
      <c r="E39" s="35"/>
      <c r="F39" s="29" t="e">
        <f>+#REF!</f>
        <v>#REF!</v>
      </c>
    </row>
    <row r="40" spans="1:6" x14ac:dyDescent="0.2">
      <c r="A40" s="105" t="s">
        <v>69</v>
      </c>
      <c r="B40" s="105"/>
      <c r="C40" s="105"/>
      <c r="D40" s="105"/>
      <c r="E40" s="31"/>
      <c r="F40" s="31" t="e">
        <f>+#REF!</f>
        <v>#REF!</v>
      </c>
    </row>
    <row r="41" spans="1:6" x14ac:dyDescent="0.2">
      <c r="A41" s="129"/>
      <c r="B41" s="130"/>
      <c r="C41" s="130"/>
      <c r="D41" s="131"/>
      <c r="E41" s="31"/>
      <c r="F41" s="29"/>
    </row>
    <row r="42" spans="1:6" ht="12.75" customHeight="1" x14ac:dyDescent="0.2">
      <c r="A42" s="105" t="s">
        <v>27</v>
      </c>
      <c r="B42" s="105"/>
      <c r="C42" s="105"/>
      <c r="D42" s="105"/>
      <c r="E42" s="32"/>
      <c r="F42" s="32">
        <f>+F43+F44</f>
        <v>0</v>
      </c>
    </row>
    <row r="43" spans="1:6" ht="12.75" customHeight="1" x14ac:dyDescent="0.2">
      <c r="A43" s="132" t="s">
        <v>70</v>
      </c>
      <c r="B43" s="133"/>
      <c r="C43" s="133"/>
      <c r="D43" s="134"/>
      <c r="E43" s="33"/>
      <c r="F43" s="33">
        <v>0</v>
      </c>
    </row>
    <row r="44" spans="1:6" x14ac:dyDescent="0.2">
      <c r="A44" s="120" t="s">
        <v>30</v>
      </c>
      <c r="B44" s="121"/>
      <c r="C44" s="121"/>
      <c r="D44" s="122"/>
      <c r="E44" s="33"/>
      <c r="F44" s="33">
        <v>0</v>
      </c>
    </row>
    <row r="45" spans="1:6" x14ac:dyDescent="0.2">
      <c r="A45" s="120"/>
      <c r="B45" s="121"/>
      <c r="C45" s="121"/>
      <c r="D45" s="122"/>
      <c r="E45" s="34"/>
      <c r="F45" s="35"/>
    </row>
    <row r="46" spans="1:6" x14ac:dyDescent="0.2">
      <c r="A46" s="106" t="s">
        <v>35</v>
      </c>
      <c r="B46" s="106"/>
      <c r="C46" s="106"/>
      <c r="D46" s="106"/>
      <c r="E46" s="36">
        <v>7000000</v>
      </c>
      <c r="F46" s="36" t="e">
        <f>+F7+F26+F42</f>
        <v>#REF!</v>
      </c>
    </row>
    <row r="47" spans="1:6" ht="12.75" customHeight="1" x14ac:dyDescent="0.2">
      <c r="A47" s="126" t="s">
        <v>138</v>
      </c>
      <c r="B47" s="127"/>
      <c r="C47" s="127"/>
      <c r="D47" s="128"/>
      <c r="E47" s="37">
        <v>53184385</v>
      </c>
      <c r="F47" s="37">
        <f>+F48+F51+F58</f>
        <v>0</v>
      </c>
    </row>
    <row r="48" spans="1:6" ht="12.75" customHeight="1" x14ac:dyDescent="0.2">
      <c r="A48" s="126" t="s">
        <v>71</v>
      </c>
      <c r="B48" s="127"/>
      <c r="C48" s="127"/>
      <c r="D48" s="128"/>
      <c r="E48" s="37">
        <f>+E49+E50</f>
        <v>0</v>
      </c>
      <c r="F48" s="37">
        <f>+F49+F50</f>
        <v>0</v>
      </c>
    </row>
    <row r="49" spans="1:6" ht="12.75" customHeight="1" x14ac:dyDescent="0.2">
      <c r="A49" s="120" t="s">
        <v>72</v>
      </c>
      <c r="B49" s="121"/>
      <c r="C49" s="121"/>
      <c r="D49" s="122"/>
      <c r="E49" s="38"/>
      <c r="F49" s="29"/>
    </row>
    <row r="50" spans="1:6" ht="12.75" customHeight="1" x14ac:dyDescent="0.2">
      <c r="A50" s="120" t="s">
        <v>73</v>
      </c>
      <c r="B50" s="121"/>
      <c r="C50" s="121"/>
      <c r="D50" s="122"/>
      <c r="E50" s="38"/>
      <c r="F50" s="29"/>
    </row>
    <row r="51" spans="1:6" ht="22.5" customHeight="1" x14ac:dyDescent="0.2">
      <c r="A51" s="135" t="s">
        <v>74</v>
      </c>
      <c r="B51" s="136"/>
      <c r="C51" s="136"/>
      <c r="D51" s="137"/>
      <c r="E51" s="35"/>
      <c r="F51" s="35">
        <f>+F52+F55</f>
        <v>0</v>
      </c>
    </row>
    <row r="52" spans="1:6" x14ac:dyDescent="0.2">
      <c r="A52" s="126" t="s">
        <v>75</v>
      </c>
      <c r="B52" s="127"/>
      <c r="C52" s="127"/>
      <c r="D52" s="128"/>
      <c r="E52" s="29"/>
      <c r="F52" s="29">
        <f>+F53+F54</f>
        <v>0</v>
      </c>
    </row>
    <row r="53" spans="1:6" x14ac:dyDescent="0.2">
      <c r="A53" s="120" t="s">
        <v>76</v>
      </c>
      <c r="B53" s="121"/>
      <c r="C53" s="121"/>
      <c r="D53" s="122"/>
      <c r="E53" s="29"/>
      <c r="F53" s="29"/>
    </row>
    <row r="54" spans="1:6" x14ac:dyDescent="0.2">
      <c r="A54" s="120" t="s">
        <v>73</v>
      </c>
      <c r="B54" s="121"/>
      <c r="C54" s="121"/>
      <c r="D54" s="122"/>
      <c r="E54" s="29"/>
      <c r="F54" s="35"/>
    </row>
    <row r="55" spans="1:6" x14ac:dyDescent="0.2">
      <c r="A55" s="126" t="s">
        <v>77</v>
      </c>
      <c r="B55" s="127"/>
      <c r="C55" s="127"/>
      <c r="D55" s="128"/>
      <c r="E55" s="31">
        <f>+E56+E57</f>
        <v>0</v>
      </c>
      <c r="F55" s="31">
        <f>+F56+F57</f>
        <v>0</v>
      </c>
    </row>
    <row r="56" spans="1:6" x14ac:dyDescent="0.2">
      <c r="A56" s="120" t="s">
        <v>78</v>
      </c>
      <c r="B56" s="121"/>
      <c r="C56" s="121"/>
      <c r="D56" s="122"/>
      <c r="E56" s="31"/>
      <c r="F56" s="35"/>
    </row>
    <row r="57" spans="1:6" ht="12.75" customHeight="1" x14ac:dyDescent="0.2">
      <c r="A57" s="120" t="s">
        <v>73</v>
      </c>
      <c r="B57" s="121"/>
      <c r="C57" s="121"/>
      <c r="D57" s="122"/>
      <c r="E57" s="35"/>
      <c r="F57" s="29"/>
    </row>
    <row r="58" spans="1:6" ht="12.75" customHeight="1" x14ac:dyDescent="0.2">
      <c r="A58" s="138" t="s">
        <v>79</v>
      </c>
      <c r="B58" s="139"/>
      <c r="C58" s="139"/>
      <c r="D58" s="140"/>
      <c r="E58" s="35"/>
      <c r="F58" s="35"/>
    </row>
    <row r="59" spans="1:6" x14ac:dyDescent="0.2">
      <c r="A59" s="141" t="s">
        <v>81</v>
      </c>
      <c r="B59" s="142"/>
      <c r="C59" s="142"/>
      <c r="D59" s="143"/>
      <c r="E59" s="29">
        <f>+E60+E61</f>
        <v>0</v>
      </c>
      <c r="F59" s="29" t="s">
        <v>80</v>
      </c>
    </row>
    <row r="60" spans="1:6" x14ac:dyDescent="0.2">
      <c r="A60" s="120" t="s">
        <v>72</v>
      </c>
      <c r="B60" s="121"/>
      <c r="C60" s="121"/>
      <c r="D60" s="122"/>
      <c r="E60" s="29"/>
      <c r="F60" s="29" t="s">
        <v>80</v>
      </c>
    </row>
    <row r="61" spans="1:6" x14ac:dyDescent="0.2">
      <c r="A61" s="120" t="s">
        <v>73</v>
      </c>
      <c r="B61" s="121"/>
      <c r="C61" s="121"/>
      <c r="D61" s="122"/>
      <c r="E61" s="35"/>
      <c r="F61" s="29" t="s">
        <v>80</v>
      </c>
    </row>
    <row r="62" spans="1:6" x14ac:dyDescent="0.2">
      <c r="A62" s="141" t="s">
        <v>82</v>
      </c>
      <c r="B62" s="142"/>
      <c r="C62" s="142"/>
      <c r="D62" s="143"/>
      <c r="E62" s="29"/>
      <c r="F62" s="29">
        <f>+F63+F64</f>
        <v>0</v>
      </c>
    </row>
    <row r="63" spans="1:6" x14ac:dyDescent="0.2">
      <c r="A63" s="120" t="s">
        <v>72</v>
      </c>
      <c r="B63" s="121"/>
      <c r="C63" s="121"/>
      <c r="D63" s="122"/>
      <c r="E63" s="29"/>
      <c r="F63" s="29"/>
    </row>
    <row r="64" spans="1:6" x14ac:dyDescent="0.2">
      <c r="A64" s="120" t="s">
        <v>73</v>
      </c>
      <c r="B64" s="121"/>
      <c r="C64" s="121"/>
      <c r="D64" s="122"/>
      <c r="E64" s="29"/>
      <c r="F64" s="29"/>
    </row>
    <row r="65" spans="1:6" ht="12.75" customHeight="1" x14ac:dyDescent="0.2">
      <c r="A65" s="126" t="s">
        <v>137</v>
      </c>
      <c r="B65" s="127"/>
      <c r="C65" s="127"/>
      <c r="D65" s="128"/>
      <c r="E65" s="35">
        <v>53184385</v>
      </c>
      <c r="F65" s="29"/>
    </row>
    <row r="66" spans="1:6" x14ac:dyDescent="0.2">
      <c r="A66" s="106" t="s">
        <v>45</v>
      </c>
      <c r="B66" s="106"/>
      <c r="C66" s="106"/>
      <c r="D66" s="106"/>
      <c r="E66" s="35">
        <v>60184385</v>
      </c>
      <c r="F66" s="35" t="e">
        <f>+F46+F47</f>
        <v>#REF!</v>
      </c>
    </row>
    <row r="67" spans="1:6" x14ac:dyDescent="0.2">
      <c r="A67" s="67" t="s">
        <v>146</v>
      </c>
    </row>
    <row r="69" spans="1:6" x14ac:dyDescent="0.2">
      <c r="E69" s="45"/>
      <c r="F69" s="45" t="e">
        <f>+F66-'3'!C50</f>
        <v>#REF!</v>
      </c>
    </row>
  </sheetData>
  <mergeCells count="65">
    <mergeCell ref="A59:D59"/>
    <mergeCell ref="A60:D60"/>
    <mergeCell ref="A61:D61"/>
    <mergeCell ref="A62:D62"/>
    <mergeCell ref="A63:D63"/>
    <mergeCell ref="A64:D64"/>
    <mergeCell ref="A65:D65"/>
    <mergeCell ref="A66:D66"/>
    <mergeCell ref="A51:D51"/>
    <mergeCell ref="A52:D52"/>
    <mergeCell ref="A53:D53"/>
    <mergeCell ref="A54:D54"/>
    <mergeCell ref="A55:D55"/>
    <mergeCell ref="A56:D56"/>
    <mergeCell ref="A57:D57"/>
    <mergeCell ref="A58:D58"/>
    <mergeCell ref="A43:D43"/>
    <mergeCell ref="A44:D44"/>
    <mergeCell ref="A45:D45"/>
    <mergeCell ref="A46:D46"/>
    <mergeCell ref="A47:D47"/>
    <mergeCell ref="A48:D48"/>
    <mergeCell ref="A49:D49"/>
    <mergeCell ref="A50:D50"/>
    <mergeCell ref="A35:D35"/>
    <mergeCell ref="A36:D36"/>
    <mergeCell ref="A38:D38"/>
    <mergeCell ref="A37:D37"/>
    <mergeCell ref="A39:D39"/>
    <mergeCell ref="A40:D40"/>
    <mergeCell ref="A41:D41"/>
    <mergeCell ref="A42:D42"/>
    <mergeCell ref="A27:D27"/>
    <mergeCell ref="A28:D28"/>
    <mergeCell ref="A32:D32"/>
    <mergeCell ref="A34:D34"/>
    <mergeCell ref="A33:D33"/>
    <mergeCell ref="A29:D29"/>
    <mergeCell ref="A30:D30"/>
    <mergeCell ref="A31:D31"/>
    <mergeCell ref="A19:D19"/>
    <mergeCell ref="A20:D20"/>
    <mergeCell ref="A21:D21"/>
    <mergeCell ref="A22:D22"/>
    <mergeCell ref="A23:D23"/>
    <mergeCell ref="A24:D24"/>
    <mergeCell ref="A25:D25"/>
    <mergeCell ref="A26:D26"/>
    <mergeCell ref="A11:D11"/>
    <mergeCell ref="A12:D12"/>
    <mergeCell ref="A13:D13"/>
    <mergeCell ref="A14:D14"/>
    <mergeCell ref="A15:D15"/>
    <mergeCell ref="A16:D16"/>
    <mergeCell ref="A17:D17"/>
    <mergeCell ref="A18:D18"/>
    <mergeCell ref="A8:D8"/>
    <mergeCell ref="A9:D9"/>
    <mergeCell ref="A10:D10"/>
    <mergeCell ref="A1:F1"/>
    <mergeCell ref="A3:F3"/>
    <mergeCell ref="A5:D6"/>
    <mergeCell ref="E5:E6"/>
    <mergeCell ref="F5:F6"/>
    <mergeCell ref="A7:D7"/>
  </mergeCells>
  <phoneticPr fontId="0" type="noConversion"/>
  <pageMargins left="0.28999999999999998" right="0.31" top="0.44" bottom="0.39" header="0.28000000000000003" footer="0.18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G40" sqref="G40"/>
    </sheetView>
  </sheetViews>
  <sheetFormatPr defaultRowHeight="12.75" x14ac:dyDescent="0.2"/>
  <cols>
    <col min="1" max="1" width="41.42578125" customWidth="1"/>
    <col min="2" max="2" width="20.140625" customWidth="1"/>
    <col min="3" max="3" width="11.85546875" hidden="1" customWidth="1"/>
    <col min="4" max="4" width="10.140625" customWidth="1"/>
    <col min="5" max="5" width="9.85546875" customWidth="1"/>
    <col min="6" max="6" width="11.42578125" customWidth="1"/>
    <col min="7" max="7" width="10.140625" customWidth="1"/>
    <col min="8" max="9" width="10" customWidth="1"/>
    <col min="10" max="10" width="9.42578125" customWidth="1"/>
    <col min="11" max="11" width="10.140625" customWidth="1"/>
    <col min="12" max="12" width="11.42578125" customWidth="1"/>
    <col min="13" max="13" width="12.7109375" customWidth="1"/>
  </cols>
  <sheetData>
    <row r="1" spans="1:13" ht="12.75" customHeight="1" x14ac:dyDescent="0.2">
      <c r="A1" s="144"/>
      <c r="B1" s="144"/>
      <c r="C1" s="144"/>
      <c r="D1" s="144"/>
      <c r="E1" s="144"/>
      <c r="F1" s="144"/>
      <c r="G1" s="144"/>
      <c r="H1" s="144"/>
    </row>
    <row r="2" spans="1:13" ht="18" customHeight="1" x14ac:dyDescent="0.25">
      <c r="A2" s="100" t="s">
        <v>147</v>
      </c>
      <c r="B2" s="100"/>
      <c r="C2" s="100"/>
      <c r="D2" s="14"/>
      <c r="E2" s="5"/>
    </row>
    <row r="3" spans="1:13" ht="15" customHeight="1" x14ac:dyDescent="0.25">
      <c r="A3" s="145" t="s">
        <v>139</v>
      </c>
      <c r="B3" s="145"/>
      <c r="C3" s="145"/>
      <c r="D3" s="14"/>
      <c r="E3" s="15"/>
    </row>
    <row r="4" spans="1:13" ht="15" customHeight="1" x14ac:dyDescent="0.2">
      <c r="A4" s="101" t="s">
        <v>83</v>
      </c>
      <c r="B4" s="101" t="s">
        <v>142</v>
      </c>
      <c r="C4" s="104" t="s">
        <v>48</v>
      </c>
      <c r="F4" s="45"/>
    </row>
    <row r="5" spans="1:13" ht="22.5" customHeight="1" x14ac:dyDescent="0.2">
      <c r="A5" s="101"/>
      <c r="B5" s="101"/>
      <c r="C5" s="104"/>
    </row>
    <row r="6" spans="1:13" ht="13.5" customHeight="1" x14ac:dyDescent="0.2">
      <c r="A6" s="16" t="s">
        <v>84</v>
      </c>
      <c r="B6" s="66">
        <f>B7+B8+B9</f>
        <v>60184385</v>
      </c>
      <c r="C6" s="35" t="e">
        <f>+C7+C8+C9+C10+C11</f>
        <v>#REF!</v>
      </c>
      <c r="F6" s="45"/>
    </row>
    <row r="7" spans="1:13" ht="13.5" customHeight="1" x14ac:dyDescent="0.2">
      <c r="A7" s="7" t="s">
        <v>9</v>
      </c>
      <c r="B7" s="42">
        <v>29103364</v>
      </c>
      <c r="C7" s="29" t="e">
        <f>+#REF!</f>
        <v>#REF!</v>
      </c>
      <c r="D7" s="12"/>
      <c r="E7" s="12"/>
      <c r="G7" s="12"/>
      <c r="H7" s="12"/>
      <c r="I7" s="12"/>
      <c r="J7" s="12"/>
      <c r="K7" s="12"/>
      <c r="M7" s="12"/>
    </row>
    <row r="8" spans="1:13" ht="13.5" customHeight="1" x14ac:dyDescent="0.2">
      <c r="A8" s="13" t="s">
        <v>86</v>
      </c>
      <c r="B8" s="42">
        <v>4511021</v>
      </c>
      <c r="C8" s="29" t="e">
        <f>+#REF!</f>
        <v>#REF!</v>
      </c>
      <c r="D8" s="12"/>
      <c r="E8" s="12"/>
      <c r="F8" s="45"/>
      <c r="G8" s="12"/>
      <c r="H8" s="12"/>
      <c r="I8" s="12"/>
      <c r="J8" s="12"/>
      <c r="K8" s="12"/>
      <c r="M8" s="12"/>
    </row>
    <row r="9" spans="1:13" ht="13.5" customHeight="1" x14ac:dyDescent="0.2">
      <c r="A9" s="7" t="s">
        <v>87</v>
      </c>
      <c r="B9" s="42">
        <v>26570000</v>
      </c>
      <c r="C9" s="29" t="e">
        <f>+#REF!</f>
        <v>#REF!</v>
      </c>
      <c r="D9" s="12"/>
      <c r="E9" s="12"/>
      <c r="G9" s="12"/>
      <c r="H9" s="12"/>
      <c r="I9" s="12"/>
      <c r="J9" s="12"/>
      <c r="K9" s="12"/>
      <c r="M9" s="12"/>
    </row>
    <row r="10" spans="1:13" ht="13.5" customHeight="1" x14ac:dyDescent="0.2">
      <c r="A10" s="17" t="s">
        <v>88</v>
      </c>
      <c r="B10" s="42"/>
      <c r="C10" s="29" t="e">
        <f>+#REF!</f>
        <v>#REF!</v>
      </c>
      <c r="D10" s="12"/>
      <c r="E10" s="12"/>
      <c r="F10" s="45"/>
      <c r="G10" s="12"/>
      <c r="H10" s="12"/>
      <c r="I10" s="12"/>
      <c r="J10" s="12"/>
      <c r="K10" s="12"/>
      <c r="M10" s="12"/>
    </row>
    <row r="11" spans="1:13" ht="13.5" customHeight="1" x14ac:dyDescent="0.2">
      <c r="A11" s="7" t="s">
        <v>89</v>
      </c>
      <c r="B11" s="29"/>
      <c r="C11" s="29" t="e">
        <f>SUM(C12:C17)</f>
        <v>#REF!</v>
      </c>
      <c r="D11" s="12"/>
      <c r="E11" s="12"/>
      <c r="G11" s="12"/>
      <c r="H11" s="12"/>
      <c r="I11" s="12"/>
      <c r="J11" s="12"/>
      <c r="K11" s="12"/>
      <c r="M11" s="12"/>
    </row>
    <row r="12" spans="1:13" ht="13.5" customHeight="1" x14ac:dyDescent="0.2">
      <c r="A12" s="7" t="s">
        <v>90</v>
      </c>
      <c r="B12" s="8"/>
      <c r="C12" s="29"/>
      <c r="D12" s="12"/>
      <c r="E12" s="12"/>
      <c r="G12" s="12"/>
      <c r="H12" s="12"/>
      <c r="I12" s="12"/>
      <c r="J12" s="12"/>
      <c r="K12" s="12"/>
      <c r="M12" s="12"/>
    </row>
    <row r="13" spans="1:13" ht="13.5" customHeight="1" x14ac:dyDescent="0.2">
      <c r="A13" s="18" t="s">
        <v>91</v>
      </c>
      <c r="B13" s="25"/>
      <c r="C13" s="29" t="e">
        <f>+#REF!</f>
        <v>#REF!</v>
      </c>
      <c r="D13" s="12"/>
      <c r="E13" s="12"/>
      <c r="F13" s="45"/>
      <c r="G13" s="12"/>
      <c r="H13" s="12"/>
      <c r="I13" s="12"/>
      <c r="J13" s="12"/>
      <c r="K13" s="12"/>
      <c r="M13" s="12"/>
    </row>
    <row r="14" spans="1:13" ht="13.5" customHeight="1" x14ac:dyDescent="0.2">
      <c r="A14" s="19" t="s">
        <v>92</v>
      </c>
      <c r="B14" s="20"/>
      <c r="C14" s="29"/>
      <c r="D14" s="12"/>
      <c r="E14" s="12"/>
      <c r="G14" s="12"/>
      <c r="H14" s="12"/>
      <c r="I14" s="12"/>
      <c r="J14" s="12"/>
      <c r="K14" s="12"/>
      <c r="M14" s="12"/>
    </row>
    <row r="15" spans="1:13" ht="13.5" customHeight="1" x14ac:dyDescent="0.2">
      <c r="A15" s="17" t="s">
        <v>93</v>
      </c>
      <c r="B15" s="20"/>
      <c r="C15" s="29"/>
      <c r="D15" s="12"/>
      <c r="E15" s="12"/>
      <c r="G15" s="12"/>
      <c r="H15" s="12"/>
      <c r="I15" s="12"/>
      <c r="J15" s="12"/>
      <c r="K15" s="12"/>
      <c r="M15" s="12"/>
    </row>
    <row r="16" spans="1:13" ht="13.5" customHeight="1" x14ac:dyDescent="0.2">
      <c r="A16" s="17" t="s">
        <v>94</v>
      </c>
      <c r="B16" s="48"/>
      <c r="C16" s="29"/>
      <c r="D16" s="12"/>
      <c r="E16" s="12"/>
      <c r="F16" s="45"/>
      <c r="G16" s="12"/>
      <c r="H16" s="12"/>
      <c r="I16" s="12"/>
      <c r="J16" s="12"/>
      <c r="K16" s="12"/>
      <c r="M16" s="12"/>
    </row>
    <row r="17" spans="1:13" ht="13.5" customHeight="1" x14ac:dyDescent="0.2">
      <c r="A17" s="17" t="s">
        <v>95</v>
      </c>
      <c r="B17" s="48"/>
      <c r="C17" s="29"/>
      <c r="D17" s="12"/>
      <c r="E17" s="12"/>
      <c r="G17" s="12"/>
      <c r="H17" s="12"/>
      <c r="I17" s="12"/>
      <c r="J17" s="12"/>
      <c r="K17" s="12"/>
      <c r="M17" s="12"/>
    </row>
    <row r="18" spans="1:13" ht="13.5" customHeight="1" x14ac:dyDescent="0.2">
      <c r="A18" s="13"/>
      <c r="B18" s="20"/>
      <c r="C18" s="29"/>
      <c r="D18" s="12"/>
      <c r="E18" s="12"/>
      <c r="F18" s="45"/>
      <c r="G18" s="12"/>
      <c r="H18" s="12"/>
      <c r="I18" s="12"/>
      <c r="J18" s="12"/>
      <c r="K18" s="12"/>
      <c r="M18" s="12"/>
    </row>
    <row r="19" spans="1:13" ht="13.5" customHeight="1" x14ac:dyDescent="0.2">
      <c r="A19" s="9" t="s">
        <v>96</v>
      </c>
      <c r="B19" s="35"/>
      <c r="C19" s="29">
        <f>+C20+C21+C22</f>
        <v>0</v>
      </c>
      <c r="D19" s="12"/>
      <c r="E19" s="12"/>
      <c r="G19" s="12"/>
      <c r="H19" s="12"/>
      <c r="I19" s="12"/>
      <c r="J19" s="12"/>
      <c r="K19" s="12"/>
      <c r="M19" s="12"/>
    </row>
    <row r="20" spans="1:13" x14ac:dyDescent="0.2">
      <c r="A20" s="7" t="s">
        <v>97</v>
      </c>
      <c r="B20" s="29"/>
      <c r="C20" s="29"/>
      <c r="D20" s="12"/>
      <c r="E20" s="12"/>
      <c r="G20" s="12"/>
      <c r="H20" s="12"/>
      <c r="I20" s="12"/>
      <c r="J20" s="12"/>
      <c r="K20" s="12"/>
      <c r="M20" s="12"/>
    </row>
    <row r="21" spans="1:13" ht="13.5" customHeight="1" x14ac:dyDescent="0.2">
      <c r="A21" s="7" t="s">
        <v>98</v>
      </c>
      <c r="B21" s="8"/>
      <c r="C21" s="29"/>
      <c r="D21" s="12"/>
      <c r="E21" s="12"/>
      <c r="G21" s="12"/>
      <c r="H21" s="12"/>
      <c r="I21" s="12"/>
      <c r="J21" s="12"/>
      <c r="K21" s="12"/>
      <c r="M21" s="12"/>
    </row>
    <row r="22" spans="1:13" ht="13.5" customHeight="1" x14ac:dyDescent="0.2">
      <c r="A22" s="7" t="s">
        <v>99</v>
      </c>
      <c r="B22" s="8"/>
      <c r="C22" s="29"/>
      <c r="D22" s="12"/>
      <c r="E22" s="12"/>
      <c r="G22" s="12"/>
      <c r="H22" s="12"/>
      <c r="I22" s="12"/>
      <c r="J22" s="12"/>
      <c r="K22" s="12"/>
      <c r="M22" s="12"/>
    </row>
    <row r="23" spans="1:13" ht="13.5" customHeight="1" x14ac:dyDescent="0.2">
      <c r="A23" s="7" t="s">
        <v>100</v>
      </c>
      <c r="B23" s="8"/>
      <c r="C23" s="29"/>
      <c r="D23" s="12"/>
      <c r="E23" s="12"/>
      <c r="G23" s="12"/>
      <c r="H23" s="12"/>
      <c r="I23" s="12"/>
      <c r="J23" s="12"/>
      <c r="K23" s="12"/>
      <c r="M23" s="12"/>
    </row>
    <row r="24" spans="1:13" ht="13.5" customHeight="1" x14ac:dyDescent="0.2">
      <c r="A24" s="18" t="s">
        <v>101</v>
      </c>
      <c r="B24" s="18"/>
      <c r="C24" s="29"/>
      <c r="D24" s="12"/>
      <c r="E24" s="12"/>
      <c r="G24" s="12"/>
    </row>
    <row r="25" spans="1:13" ht="13.5" customHeight="1" x14ac:dyDescent="0.2">
      <c r="A25" s="13" t="s">
        <v>102</v>
      </c>
      <c r="B25" s="18"/>
      <c r="C25" s="29"/>
      <c r="D25" s="12"/>
      <c r="E25" s="12"/>
      <c r="G25" s="12"/>
    </row>
    <row r="26" spans="1:13" ht="13.5" customHeight="1" x14ac:dyDescent="0.2">
      <c r="A26" s="18" t="s">
        <v>103</v>
      </c>
      <c r="B26" s="18"/>
      <c r="C26" s="29"/>
      <c r="D26" s="12"/>
      <c r="E26" s="12"/>
      <c r="G26" s="12"/>
    </row>
    <row r="27" spans="1:13" ht="13.5" customHeight="1" x14ac:dyDescent="0.2">
      <c r="A27" s="21"/>
      <c r="B27" s="18"/>
      <c r="C27" s="29"/>
      <c r="D27" s="12"/>
      <c r="E27" s="12"/>
      <c r="G27" s="12"/>
    </row>
    <row r="28" spans="1:13" ht="13.5" customHeight="1" x14ac:dyDescent="0.2">
      <c r="A28" s="22" t="s">
        <v>27</v>
      </c>
      <c r="B28" s="9"/>
      <c r="C28" s="29">
        <f>+C29+C30</f>
        <v>0</v>
      </c>
      <c r="D28" s="12"/>
      <c r="E28" s="12"/>
      <c r="G28" s="12"/>
    </row>
    <row r="29" spans="1:13" ht="13.5" customHeight="1" x14ac:dyDescent="0.2">
      <c r="A29" s="20" t="s">
        <v>104</v>
      </c>
      <c r="B29" s="8"/>
      <c r="C29" s="29"/>
      <c r="D29" s="12"/>
      <c r="E29" s="12"/>
      <c r="G29" s="12"/>
    </row>
    <row r="30" spans="1:13" ht="13.5" customHeight="1" x14ac:dyDescent="0.2">
      <c r="A30" s="20" t="s">
        <v>105</v>
      </c>
      <c r="B30" s="8"/>
      <c r="C30" s="29"/>
      <c r="D30" s="12"/>
      <c r="E30" s="12"/>
      <c r="G30" s="12"/>
    </row>
    <row r="31" spans="1:13" ht="13.5" customHeight="1" x14ac:dyDescent="0.2">
      <c r="A31" s="23"/>
      <c r="B31" s="8"/>
      <c r="C31" s="29"/>
      <c r="D31" s="12"/>
      <c r="E31" s="12"/>
      <c r="G31" s="12"/>
    </row>
    <row r="32" spans="1:13" ht="13.5" customHeight="1" x14ac:dyDescent="0.2">
      <c r="A32" s="9" t="s">
        <v>106</v>
      </c>
      <c r="B32" s="32"/>
      <c r="C32" s="29"/>
      <c r="D32" s="12"/>
      <c r="E32" s="12"/>
      <c r="G32" s="12"/>
    </row>
    <row r="33" spans="1:7" ht="13.5" customHeight="1" x14ac:dyDescent="0.2">
      <c r="A33" s="8" t="s">
        <v>107</v>
      </c>
      <c r="B33" s="31"/>
      <c r="C33" s="29"/>
      <c r="D33" s="12"/>
      <c r="E33" s="12"/>
      <c r="G33" s="12"/>
    </row>
    <row r="34" spans="1:7" ht="13.5" customHeight="1" x14ac:dyDescent="0.2">
      <c r="A34" s="8" t="s">
        <v>108</v>
      </c>
      <c r="B34" s="29"/>
      <c r="C34" s="29"/>
      <c r="D34" s="12"/>
      <c r="E34" s="12"/>
      <c r="G34" s="12"/>
    </row>
    <row r="35" spans="1:7" ht="13.5" customHeight="1" x14ac:dyDescent="0.2">
      <c r="A35" s="11"/>
      <c r="B35" s="24"/>
      <c r="C35" s="29"/>
      <c r="D35" s="12"/>
      <c r="E35" s="12"/>
      <c r="G35" s="12"/>
    </row>
    <row r="36" spans="1:7" ht="13.5" customHeight="1" x14ac:dyDescent="0.2">
      <c r="A36" s="10" t="s">
        <v>109</v>
      </c>
      <c r="B36" s="43">
        <v>60184385</v>
      </c>
      <c r="C36" s="35" t="e">
        <f>+C6+C19+C28+C32</f>
        <v>#REF!</v>
      </c>
      <c r="D36" s="46"/>
      <c r="E36" s="12"/>
      <c r="G36" s="12"/>
    </row>
    <row r="37" spans="1:7" ht="13.5" customHeight="1" x14ac:dyDescent="0.2">
      <c r="A37" s="6"/>
      <c r="B37" s="10"/>
      <c r="C37" s="29" t="e">
        <f>+#REF!</f>
        <v>#REF!</v>
      </c>
      <c r="D37" s="12"/>
      <c r="E37" s="12"/>
      <c r="G37" s="12"/>
    </row>
    <row r="38" spans="1:7" ht="13.5" customHeight="1" x14ac:dyDescent="0.2">
      <c r="A38" s="10" t="s">
        <v>110</v>
      </c>
      <c r="B38" s="43"/>
      <c r="C38" s="29"/>
      <c r="D38" s="12"/>
      <c r="E38" s="12"/>
      <c r="G38" s="12"/>
    </row>
    <row r="39" spans="1:7" ht="13.5" customHeight="1" x14ac:dyDescent="0.2">
      <c r="A39" s="6" t="s">
        <v>111</v>
      </c>
      <c r="B39" s="30">
        <v>0</v>
      </c>
      <c r="C39" s="29"/>
      <c r="D39" s="12"/>
      <c r="E39" s="12"/>
      <c r="G39" s="12"/>
    </row>
    <row r="40" spans="1:7" ht="13.5" customHeight="1" x14ac:dyDescent="0.2">
      <c r="A40" s="6" t="s">
        <v>112</v>
      </c>
      <c r="B40" s="30">
        <v>0</v>
      </c>
      <c r="C40" s="29"/>
      <c r="D40" s="12"/>
      <c r="E40" s="12"/>
      <c r="G40" s="12"/>
    </row>
    <row r="41" spans="1:7" ht="13.5" customHeight="1" x14ac:dyDescent="0.2">
      <c r="A41" s="6" t="s">
        <v>113</v>
      </c>
      <c r="B41" s="30">
        <v>0</v>
      </c>
      <c r="C41" s="29"/>
      <c r="D41" s="12"/>
      <c r="E41" s="12"/>
      <c r="G41" s="12"/>
    </row>
    <row r="42" spans="1:7" ht="13.5" customHeight="1" x14ac:dyDescent="0.2">
      <c r="A42" s="8" t="s">
        <v>42</v>
      </c>
      <c r="B42" s="29">
        <v>0</v>
      </c>
      <c r="C42" s="29"/>
    </row>
    <row r="43" spans="1:7" ht="13.5" customHeight="1" x14ac:dyDescent="0.2">
      <c r="A43" s="25" t="s">
        <v>114</v>
      </c>
      <c r="B43" s="48"/>
      <c r="C43" s="29"/>
    </row>
    <row r="44" spans="1:7" ht="13.5" customHeight="1" x14ac:dyDescent="0.2">
      <c r="A44" s="25" t="s">
        <v>115</v>
      </c>
      <c r="B44" s="48"/>
      <c r="C44" s="29"/>
    </row>
    <row r="45" spans="1:7" ht="13.5" customHeight="1" x14ac:dyDescent="0.2">
      <c r="A45" s="8" t="s">
        <v>116</v>
      </c>
      <c r="B45" s="29"/>
      <c r="C45" s="29"/>
    </row>
    <row r="46" spans="1:7" ht="13.5" customHeight="1" x14ac:dyDescent="0.2">
      <c r="A46" s="8" t="s">
        <v>117</v>
      </c>
      <c r="B46" s="29"/>
      <c r="C46" s="29"/>
    </row>
    <row r="47" spans="1:7" ht="13.5" customHeight="1" x14ac:dyDescent="0.2">
      <c r="A47" s="8" t="s">
        <v>118</v>
      </c>
      <c r="B47" s="29"/>
      <c r="C47" s="29"/>
    </row>
    <row r="48" spans="1:7" ht="13.5" customHeight="1" x14ac:dyDescent="0.2">
      <c r="A48" s="8" t="s">
        <v>119</v>
      </c>
      <c r="B48" s="29">
        <v>0</v>
      </c>
      <c r="C48" s="29"/>
    </row>
    <row r="49" spans="1:3" ht="13.5" customHeight="1" x14ac:dyDescent="0.2">
      <c r="A49" s="8" t="s">
        <v>120</v>
      </c>
      <c r="B49" s="29"/>
      <c r="C49" s="29"/>
    </row>
    <row r="50" spans="1:3" ht="15" customHeight="1" x14ac:dyDescent="0.2">
      <c r="A50" s="27" t="s">
        <v>121</v>
      </c>
      <c r="B50" s="43">
        <v>60184385</v>
      </c>
      <c r="C50" s="35" t="e">
        <f>+C36</f>
        <v>#REF!</v>
      </c>
    </row>
    <row r="51" spans="1:3" ht="24.75" customHeight="1" x14ac:dyDescent="0.2">
      <c r="A51" s="26" t="s">
        <v>122</v>
      </c>
      <c r="B51" s="49"/>
      <c r="C51" s="28" t="s">
        <v>85</v>
      </c>
    </row>
  </sheetData>
  <mergeCells count="7">
    <mergeCell ref="A4:A5"/>
    <mergeCell ref="B4:B5"/>
    <mergeCell ref="C4:C5"/>
    <mergeCell ref="D1:H1"/>
    <mergeCell ref="A1:C1"/>
    <mergeCell ref="A2:C2"/>
    <mergeCell ref="A3:C3"/>
  </mergeCells>
  <phoneticPr fontId="0" type="noConversion"/>
  <pageMargins left="0.26" right="0.28999999999999998" top="1" bottom="0.18" header="0.5" footer="0.18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1</vt:lpstr>
      <vt:lpstr>2</vt:lpstr>
      <vt:lpstr>3</vt:lpstr>
      <vt:lpstr>Munka1</vt:lpstr>
      <vt:lpstr>'1'!Nyomtatási_terület</vt:lpstr>
      <vt:lpstr>'2'!Nyomtatási_terület</vt:lpstr>
      <vt:lpstr>'3'!Nyomtatási_terület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Jegyző</cp:lastModifiedBy>
  <cp:lastPrinted>2021-02-17T09:04:34Z</cp:lastPrinted>
  <dcterms:created xsi:type="dcterms:W3CDTF">2012-01-09T10:15:23Z</dcterms:created>
  <dcterms:modified xsi:type="dcterms:W3CDTF">2021-05-19T12:46:28Z</dcterms:modified>
</cp:coreProperties>
</file>