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058B8E84-8985-4249-BBB4-C4B2C8D28427}" xr6:coauthVersionLast="47" xr6:coauthVersionMax="47" xr10:uidLastSave="{00000000-0000-0000-0000-000000000000}"/>
  <bookViews>
    <workbookView xWindow="-120" yWindow="-120" windowWidth="20730" windowHeight="11160" xr2:uid="{1855D8AB-1CCB-4286-BEB4-4D3A344F5078}"/>
  </bookViews>
  <sheets>
    <sheet name="5.2" sheetId="1" r:id="rId1"/>
  </sheets>
  <externalReferences>
    <externalReference r:id="rId2"/>
  </externalReferences>
  <definedNames>
    <definedName name="_xlnm.Print_Area" localSheetId="0">'5.2'!$A$1:$Y$32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J5" i="1"/>
  <c r="K5" i="1"/>
  <c r="L5" i="1"/>
  <c r="U5" i="1"/>
  <c r="V5" i="1"/>
  <c r="V12" i="1" s="1"/>
  <c r="V32" i="1" s="1"/>
  <c r="W5" i="1"/>
  <c r="X5" i="1"/>
  <c r="Y5" i="1" s="1"/>
  <c r="V6" i="1"/>
  <c r="W6" i="1"/>
  <c r="X6" i="1"/>
  <c r="Y6" i="1" s="1"/>
  <c r="V7" i="1"/>
  <c r="W7" i="1" s="1"/>
  <c r="X7" i="1"/>
  <c r="I8" i="1"/>
  <c r="I12" i="1" s="1"/>
  <c r="J8" i="1"/>
  <c r="J12" i="1" s="1"/>
  <c r="K8" i="1"/>
  <c r="F12" i="1"/>
  <c r="G12" i="1"/>
  <c r="G32" i="1" s="1"/>
  <c r="H12" i="1"/>
  <c r="S12" i="1"/>
  <c r="T12" i="1"/>
  <c r="U12" i="1"/>
  <c r="U32" i="1" s="1"/>
  <c r="T18" i="1"/>
  <c r="J21" i="1"/>
  <c r="L21" i="1"/>
  <c r="J25" i="1"/>
  <c r="J30" i="1" s="1"/>
  <c r="L25" i="1"/>
  <c r="F30" i="1"/>
  <c r="G30" i="1"/>
  <c r="H30" i="1"/>
  <c r="H32" i="1" s="1"/>
  <c r="I30" i="1"/>
  <c r="K30" i="1"/>
  <c r="F32" i="1"/>
  <c r="S32" i="1"/>
  <c r="T32" i="1"/>
  <c r="W12" i="1" l="1"/>
  <c r="W32" i="1" s="1"/>
  <c r="I32" i="1"/>
  <c r="Y7" i="1"/>
  <c r="L8" i="1"/>
  <c r="L30" i="1"/>
  <c r="J32" i="1"/>
  <c r="K12" i="1"/>
  <c r="X12" i="1"/>
  <c r="X32" i="1" l="1"/>
  <c r="Y32" i="1" s="1"/>
  <c r="Y12" i="1"/>
  <c r="K32" i="1"/>
  <c r="L32" i="1" s="1"/>
  <c r="L12" i="1"/>
</calcChain>
</file>

<file path=xl/sharedStrings.xml><?xml version="1.0" encoding="utf-8"?>
<sst xmlns="http://schemas.openxmlformats.org/spreadsheetml/2006/main" count="52" uniqueCount="45">
  <si>
    <t>Kiadások összesen:</t>
  </si>
  <si>
    <t>Bevételek összesen:</t>
  </si>
  <si>
    <t>III. Finanszírozási kiadások összesen</t>
  </si>
  <si>
    <t>III. Finanszírozási bevételek összesen</t>
  </si>
  <si>
    <t>3.2. Felhalmozási c. hitel</t>
  </si>
  <si>
    <t>3.1. Működési c. hitel</t>
  </si>
  <si>
    <t>3. Hitelek</t>
  </si>
  <si>
    <t>2.2. Fehalmozási célra</t>
  </si>
  <si>
    <t>2.1. Működési célra</t>
  </si>
  <si>
    <t>2. Likviditási hitel törlesztése</t>
  </si>
  <si>
    <t>2. Pénzmaradvány</t>
  </si>
  <si>
    <t>1. Intézményfinanszírozás</t>
  </si>
  <si>
    <t>III. Finanszírozási kiadások</t>
  </si>
  <si>
    <t>III. Finanszírozási bevételek</t>
  </si>
  <si>
    <t>Felhalmozási kiadás összesen:</t>
  </si>
  <si>
    <t>Felhalmozás célú bevétel összesen:</t>
  </si>
  <si>
    <t>2. Beruházási kiadások</t>
  </si>
  <si>
    <t>1. Felújítások</t>
  </si>
  <si>
    <t>II. Felhalmozási kiadások</t>
  </si>
  <si>
    <t>II. Felhalmozási bevételek</t>
  </si>
  <si>
    <t>Működési kiadások összesen:</t>
  </si>
  <si>
    <t>Működési célú bevételek összesen:</t>
  </si>
  <si>
    <t>6. Általános tartalék</t>
  </si>
  <si>
    <t>5. Pénzeszköz átadások</t>
  </si>
  <si>
    <t>5. Átvett pénzeszközök</t>
  </si>
  <si>
    <t>4. Ellátottak pénzbeni  juttatásai</t>
  </si>
  <si>
    <t>4. Támogatásértékű bevételek</t>
  </si>
  <si>
    <t>3. Dologi Kiadások</t>
  </si>
  <si>
    <t>3.Támogatások</t>
  </si>
  <si>
    <t>2. Munkaadókat terhelő járulékok</t>
  </si>
  <si>
    <t>2. Közhatalmi bevételek</t>
  </si>
  <si>
    <t>1. Személyi juttatások</t>
  </si>
  <si>
    <t>1. Intézményi működési bevételek</t>
  </si>
  <si>
    <t>I.Működési kiadások</t>
  </si>
  <si>
    <t>I. Működési bevételek</t>
  </si>
  <si>
    <t>Teljesítés</t>
  </si>
  <si>
    <t>Módosított előirányzat
2020.09.30.</t>
  </si>
  <si>
    <t>Módosítás</t>
  </si>
  <si>
    <t>2020. évi előirányzat</t>
  </si>
  <si>
    <t>2019. évi 
tény</t>
  </si>
  <si>
    <t>2018. évi tény</t>
  </si>
  <si>
    <t>Kiadások</t>
  </si>
  <si>
    <t>Bevételek</t>
  </si>
  <si>
    <t>adatok Ft-ban</t>
  </si>
  <si>
    <t>Bárándi Polgármeteri Hivatal
  2020 évi költségvetésének mérlegszerű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</si>
</sst>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10" fontId="4" fillId="2" borderId="1" xfId="1" applyNumberFormat="1" applyFont="1" applyFill="1" applyBorder="1"/>
    <xf numFmtId="3" fontId="4" fillId="0" borderId="2" xfId="0" applyNumberFormat="1" applyFont="1" applyBorder="1"/>
    <xf numFmtId="3" fontId="4" fillId="0" borderId="3" xfId="0" applyNumberFormat="1" applyFont="1" applyBorder="1"/>
    <xf numFmtId="10" fontId="5" fillId="0" borderId="5" xfId="0" applyNumberFormat="1" applyFont="1" applyBorder="1"/>
    <xf numFmtId="10" fontId="4" fillId="2" borderId="2" xfId="1" applyNumberFormat="1" applyFont="1" applyFill="1" applyBorder="1"/>
    <xf numFmtId="3" fontId="4" fillId="0" borderId="6" xfId="0" applyNumberFormat="1" applyFont="1" applyBorder="1"/>
    <xf numFmtId="3" fontId="4" fillId="0" borderId="0" xfId="0" applyNumberFormat="1" applyFont="1"/>
    <xf numFmtId="3" fontId="2" fillId="0" borderId="7" xfId="0" applyNumberFormat="1" applyFont="1" applyBorder="1"/>
    <xf numFmtId="10" fontId="6" fillId="0" borderId="0" xfId="0" applyNumberFormat="1" applyFont="1"/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10" fontId="6" fillId="0" borderId="5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/>
    <xf numFmtId="3" fontId="4" fillId="0" borderId="13" xfId="0" applyNumberFormat="1" applyFont="1" applyBorder="1"/>
    <xf numFmtId="3" fontId="2" fillId="0" borderId="13" xfId="0" applyNumberFormat="1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3" fontId="4" fillId="0" borderId="15" xfId="0" applyNumberFormat="1" applyFont="1" applyBorder="1"/>
    <xf numFmtId="3" fontId="4" fillId="0" borderId="16" xfId="0" applyNumberFormat="1" applyFont="1" applyBorder="1"/>
    <xf numFmtId="3" fontId="2" fillId="0" borderId="16" xfId="0" applyNumberFormat="1" applyFont="1" applyBorder="1"/>
    <xf numFmtId="3" fontId="2" fillId="0" borderId="18" xfId="0" applyNumberFormat="1" applyFont="1" applyBorder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4" fillId="0" borderId="21" xfId="0" applyNumberFormat="1" applyFont="1" applyBorder="1"/>
    <xf numFmtId="3" fontId="4" fillId="0" borderId="22" xfId="0" applyNumberFormat="1" applyFont="1" applyBorder="1"/>
    <xf numFmtId="3" fontId="2" fillId="0" borderId="22" xfId="0" applyNumberFormat="1" applyFont="1" applyBorder="1"/>
    <xf numFmtId="10" fontId="2" fillId="2" borderId="15" xfId="1" applyNumberFormat="1" applyFont="1" applyFill="1" applyBorder="1"/>
    <xf numFmtId="0" fontId="4" fillId="0" borderId="0" xfId="0" applyFont="1"/>
    <xf numFmtId="3" fontId="4" fillId="0" borderId="18" xfId="0" applyNumberFormat="1" applyFont="1" applyBorder="1"/>
    <xf numFmtId="0" fontId="4" fillId="0" borderId="29" xfId="0" applyFont="1" applyBorder="1"/>
    <xf numFmtId="0" fontId="4" fillId="0" borderId="30" xfId="0" applyFont="1" applyBorder="1"/>
    <xf numFmtId="10" fontId="5" fillId="0" borderId="0" xfId="0" applyNumberFormat="1" applyFont="1"/>
    <xf numFmtId="3" fontId="2" fillId="0" borderId="31" xfId="0" applyNumberFormat="1" applyFont="1" applyBorder="1"/>
    <xf numFmtId="3" fontId="4" fillId="0" borderId="32" xfId="0" applyNumberFormat="1" applyFont="1" applyBorder="1"/>
    <xf numFmtId="3" fontId="4" fillId="0" borderId="33" xfId="0" applyNumberFormat="1" applyFont="1" applyBorder="1"/>
    <xf numFmtId="0" fontId="4" fillId="0" borderId="34" xfId="0" applyFont="1" applyBorder="1"/>
    <xf numFmtId="0" fontId="4" fillId="0" borderId="35" xfId="0" applyFont="1" applyBorder="1"/>
    <xf numFmtId="10" fontId="5" fillId="0" borderId="36" xfId="0" applyNumberFormat="1" applyFont="1" applyBorder="1"/>
    <xf numFmtId="3" fontId="2" fillId="0" borderId="33" xfId="0" applyNumberFormat="1" applyFont="1" applyBorder="1"/>
    <xf numFmtId="0" fontId="4" fillId="0" borderId="36" xfId="0" applyFont="1" applyBorder="1"/>
    <xf numFmtId="0" fontId="4" fillId="0" borderId="37" xfId="0" applyFont="1" applyBorder="1"/>
    <xf numFmtId="3" fontId="4" fillId="0" borderId="38" xfId="0" applyNumberFormat="1" applyFont="1" applyBorder="1"/>
    <xf numFmtId="3" fontId="4" fillId="0" borderId="39" xfId="0" applyNumberFormat="1" applyFont="1" applyBorder="1"/>
    <xf numFmtId="0" fontId="4" fillId="0" borderId="8" xfId="0" applyFont="1" applyBorder="1"/>
    <xf numFmtId="3" fontId="2" fillId="0" borderId="39" xfId="0" applyNumberFormat="1" applyFont="1" applyBorder="1"/>
    <xf numFmtId="3" fontId="4" fillId="0" borderId="40" xfId="0" applyNumberFormat="1" applyFont="1" applyBorder="1"/>
    <xf numFmtId="3" fontId="4" fillId="0" borderId="41" xfId="0" applyNumberFormat="1" applyFont="1" applyBorder="1"/>
    <xf numFmtId="10" fontId="5" fillId="0" borderId="10" xfId="0" applyNumberFormat="1" applyFont="1" applyBorder="1"/>
    <xf numFmtId="3" fontId="4" fillId="0" borderId="1" xfId="0" applyNumberFormat="1" applyFont="1" applyBorder="1"/>
    <xf numFmtId="3" fontId="4" fillId="0" borderId="43" xfId="0" applyNumberFormat="1" applyFont="1" applyBorder="1"/>
    <xf numFmtId="3" fontId="2" fillId="0" borderId="43" xfId="0" applyNumberFormat="1" applyFont="1" applyBorder="1"/>
    <xf numFmtId="3" fontId="2" fillId="0" borderId="15" xfId="0" applyNumberFormat="1" applyFont="1" applyBorder="1"/>
    <xf numFmtId="3" fontId="2" fillId="0" borderId="31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4" fillId="0" borderId="33" xfId="0" applyFont="1" applyBorder="1"/>
    <xf numFmtId="0" fontId="4" fillId="0" borderId="32" xfId="0" applyFont="1" applyBorder="1"/>
    <xf numFmtId="0" fontId="2" fillId="0" borderId="6" xfId="0" applyFont="1" applyBorder="1"/>
    <xf numFmtId="0" fontId="2" fillId="0" borderId="7" xfId="0" applyFont="1" applyBorder="1"/>
    <xf numFmtId="3" fontId="4" fillId="0" borderId="49" xfId="0" applyNumberFormat="1" applyFont="1" applyBorder="1"/>
    <xf numFmtId="10" fontId="4" fillId="2" borderId="15" xfId="1" applyNumberFormat="1" applyFont="1" applyFill="1" applyBorder="1"/>
    <xf numFmtId="0" fontId="2" fillId="0" borderId="16" xfId="0" applyFont="1" applyBorder="1"/>
    <xf numFmtId="3" fontId="2" fillId="0" borderId="51" xfId="0" applyNumberFormat="1" applyFont="1" applyBorder="1"/>
    <xf numFmtId="0" fontId="2" fillId="0" borderId="15" xfId="0" applyFont="1" applyBorder="1"/>
    <xf numFmtId="0" fontId="2" fillId="2" borderId="0" xfId="0" applyFont="1" applyFill="1"/>
    <xf numFmtId="0" fontId="2" fillId="2" borderId="16" xfId="0" applyFont="1" applyFill="1" applyBorder="1"/>
    <xf numFmtId="3" fontId="2" fillId="2" borderId="51" xfId="0" applyNumberFormat="1" applyFont="1" applyFill="1" applyBorder="1"/>
    <xf numFmtId="3" fontId="2" fillId="2" borderId="16" xfId="0" applyNumberFormat="1" applyFont="1" applyFill="1" applyBorder="1"/>
    <xf numFmtId="10" fontId="6" fillId="2" borderId="0" xfId="0" applyNumberFormat="1" applyFont="1" applyFill="1"/>
    <xf numFmtId="3" fontId="4" fillId="2" borderId="51" xfId="0" applyNumberFormat="1" applyFont="1" applyFill="1" applyBorder="1"/>
    <xf numFmtId="3" fontId="2" fillId="2" borderId="15" xfId="0" applyNumberFormat="1" applyFont="1" applyFill="1" applyBorder="1"/>
    <xf numFmtId="3" fontId="2" fillId="2" borderId="18" xfId="0" applyNumberFormat="1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4" fillId="2" borderId="36" xfId="0" applyFont="1" applyFill="1" applyBorder="1"/>
    <xf numFmtId="3" fontId="2" fillId="2" borderId="36" xfId="0" applyNumberFormat="1" applyFont="1" applyFill="1" applyBorder="1"/>
    <xf numFmtId="10" fontId="6" fillId="2" borderId="36" xfId="0" applyNumberFormat="1" applyFont="1" applyFill="1" applyBorder="1"/>
    <xf numFmtId="3" fontId="4" fillId="2" borderId="58" xfId="0" applyNumberFormat="1" applyFont="1" applyFill="1" applyBorder="1"/>
    <xf numFmtId="3" fontId="4" fillId="2" borderId="36" xfId="0" applyNumberFormat="1" applyFont="1" applyFill="1" applyBorder="1"/>
    <xf numFmtId="3" fontId="4" fillId="2" borderId="59" xfId="0" applyNumberFormat="1" applyFont="1" applyFill="1" applyBorder="1"/>
    <xf numFmtId="3" fontId="4" fillId="2" borderId="33" xfId="0" applyNumberFormat="1" applyFont="1" applyFill="1" applyBorder="1"/>
    <xf numFmtId="3" fontId="8" fillId="0" borderId="58" xfId="0" applyNumberFormat="1" applyFont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center" vertical="center" wrapText="1"/>
    </xf>
    <xf numFmtId="3" fontId="8" fillId="0" borderId="6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7" fillId="0" borderId="6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2" borderId="61" xfId="0" applyFont="1" applyFill="1" applyBorder="1"/>
    <xf numFmtId="0" fontId="4" fillId="2" borderId="60" xfId="0" applyFont="1" applyFill="1" applyBorder="1"/>
    <xf numFmtId="0" fontId="4" fillId="2" borderId="37" xfId="0" applyFont="1" applyFill="1" applyBorder="1"/>
    <xf numFmtId="0" fontId="4" fillId="2" borderId="36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57" xfId="0" applyFont="1" applyFill="1" applyBorder="1" applyAlignment="1">
      <alignment horizontal="left"/>
    </xf>
    <xf numFmtId="0" fontId="2" fillId="2" borderId="5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0" fontId="2" fillId="2" borderId="55" xfId="0" applyFont="1" applyFill="1" applyBorder="1" applyAlignment="1">
      <alignment horizontal="left"/>
    </xf>
    <xf numFmtId="0" fontId="2" fillId="2" borderId="54" xfId="0" applyFont="1" applyFill="1" applyBorder="1" applyAlignment="1">
      <alignment horizontal="left"/>
    </xf>
    <xf numFmtId="0" fontId="2" fillId="2" borderId="47" xfId="0" applyFont="1" applyFill="1" applyBorder="1"/>
    <xf numFmtId="0" fontId="2" fillId="2" borderId="46" xfId="0" applyFont="1" applyFill="1" applyBorder="1"/>
    <xf numFmtId="0" fontId="2" fillId="0" borderId="47" xfId="0" applyFont="1" applyBorder="1"/>
    <xf numFmtId="0" fontId="2" fillId="0" borderId="46" xfId="0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47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2" borderId="17" xfId="0" applyFont="1" applyFill="1" applyBorder="1"/>
    <xf numFmtId="0" fontId="2" fillId="2" borderId="16" xfId="0" applyFont="1" applyFill="1" applyBorder="1"/>
    <xf numFmtId="0" fontId="2" fillId="0" borderId="2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42" xfId="0" applyFont="1" applyBorder="1"/>
    <xf numFmtId="0" fontId="4" fillId="0" borderId="50" xfId="0" applyFont="1" applyBorder="1"/>
    <xf numFmtId="0" fontId="4" fillId="0" borderId="43" xfId="0" applyFont="1" applyBorder="1"/>
    <xf numFmtId="0" fontId="2" fillId="0" borderId="8" xfId="0" applyFont="1" applyBorder="1"/>
    <xf numFmtId="0" fontId="2" fillId="0" borderId="0" xfId="0" applyFont="1"/>
    <xf numFmtId="0" fontId="4" fillId="0" borderId="4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" fillId="0" borderId="30" xfId="0" applyFont="1" applyBorder="1"/>
    <xf numFmtId="0" fontId="2" fillId="0" borderId="29" xfId="0" applyFont="1" applyBorder="1"/>
    <xf numFmtId="0" fontId="2" fillId="0" borderId="26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45" xfId="0" applyFont="1" applyBorder="1"/>
    <xf numFmtId="0" fontId="4" fillId="0" borderId="44" xfId="0" applyFont="1" applyBorder="1"/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/>
      <sheetData sheetId="1">
        <row r="6">
          <cell r="K6">
            <v>30000</v>
          </cell>
          <cell r="M6">
            <v>139195</v>
          </cell>
        </row>
        <row r="23">
          <cell r="K23">
            <v>49554</v>
          </cell>
        </row>
        <row r="26">
          <cell r="M26">
            <v>692585</v>
          </cell>
        </row>
      </sheetData>
      <sheetData sheetId="2">
        <row r="12">
          <cell r="C12">
            <v>39536350</v>
          </cell>
          <cell r="D12">
            <v>696243</v>
          </cell>
          <cell r="F12">
            <v>29967100</v>
          </cell>
          <cell r="I12">
            <v>35137</v>
          </cell>
          <cell r="K12">
            <v>5679438</v>
          </cell>
          <cell r="N12">
            <v>1510000</v>
          </cell>
          <cell r="P12">
            <v>4523638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57919-D8C0-4DC7-A3EF-A61547B19E61}">
  <dimension ref="A1:Y36"/>
  <sheetViews>
    <sheetView tabSelected="1" view="pageBreakPreview" zoomScale="80" zoomScaleNormal="80" zoomScaleSheetLayoutView="80" workbookViewId="0">
      <selection activeCell="N15" sqref="N15:R15"/>
    </sheetView>
  </sheetViews>
  <sheetFormatPr defaultColWidth="9.140625" defaultRowHeight="15.75" x14ac:dyDescent="0.25"/>
  <cols>
    <col min="1" max="1" width="3" style="1" customWidth="1"/>
    <col min="2" max="4" width="9.140625" style="1"/>
    <col min="5" max="5" width="6.42578125" style="1" customWidth="1"/>
    <col min="6" max="7" width="12.28515625" style="1" hidden="1" customWidth="1"/>
    <col min="8" max="8" width="12.28515625" style="1" bestFit="1" customWidth="1"/>
    <col min="9" max="9" width="12.28515625" style="1" customWidth="1"/>
    <col min="10" max="10" width="14.85546875" style="1" customWidth="1"/>
    <col min="11" max="12" width="12.28515625" style="1" hidden="1" customWidth="1"/>
    <col min="13" max="13" width="1.5703125" style="1" customWidth="1"/>
    <col min="14" max="14" width="8" style="2" bestFit="1" customWidth="1"/>
    <col min="15" max="15" width="8.5703125" style="2" bestFit="1" customWidth="1"/>
    <col min="16" max="16" width="1.7109375" style="1" customWidth="1"/>
    <col min="17" max="17" width="3.140625" style="1" customWidth="1"/>
    <col min="18" max="18" width="22.28515625" style="1" customWidth="1"/>
    <col min="19" max="19" width="15.5703125" style="1" hidden="1" customWidth="1"/>
    <col min="20" max="20" width="12.28515625" style="1" hidden="1" customWidth="1"/>
    <col min="21" max="21" width="14.28515625" style="1" customWidth="1"/>
    <col min="22" max="22" width="15.42578125" style="2" customWidth="1"/>
    <col min="23" max="23" width="13.85546875" style="1" bestFit="1" customWidth="1"/>
    <col min="24" max="24" width="12.28515625" style="1" hidden="1" customWidth="1"/>
    <col min="25" max="25" width="15.28515625" style="1" hidden="1" customWidth="1"/>
    <col min="26" max="16384" width="9.140625" style="1"/>
  </cols>
  <sheetData>
    <row r="1" spans="1:25" ht="54.75" customHeight="1" x14ac:dyDescent="0.25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26.2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/>
      <c r="Y2" s="1" t="s">
        <v>43</v>
      </c>
    </row>
    <row r="3" spans="1:25" ht="50.25" customHeight="1" thickBot="1" x14ac:dyDescent="0.3">
      <c r="A3" s="102" t="s">
        <v>42</v>
      </c>
      <c r="B3" s="103"/>
      <c r="C3" s="103"/>
      <c r="D3" s="103"/>
      <c r="E3" s="104"/>
      <c r="F3" s="95" t="s">
        <v>40</v>
      </c>
      <c r="G3" s="95" t="s">
        <v>39</v>
      </c>
      <c r="H3" s="95" t="s">
        <v>38</v>
      </c>
      <c r="I3" s="94" t="s">
        <v>37</v>
      </c>
      <c r="J3" s="93" t="s">
        <v>36</v>
      </c>
      <c r="K3" s="97" t="s">
        <v>35</v>
      </c>
      <c r="L3" s="98"/>
      <c r="M3" s="92"/>
      <c r="N3" s="102" t="s">
        <v>41</v>
      </c>
      <c r="O3" s="103"/>
      <c r="P3" s="103"/>
      <c r="Q3" s="103"/>
      <c r="R3" s="104"/>
      <c r="S3" s="91" t="s">
        <v>40</v>
      </c>
      <c r="T3" s="91" t="s">
        <v>39</v>
      </c>
      <c r="U3" s="91" t="s">
        <v>38</v>
      </c>
      <c r="V3" s="90" t="s">
        <v>37</v>
      </c>
      <c r="W3" s="89" t="s">
        <v>36</v>
      </c>
      <c r="X3" s="100" t="s">
        <v>35</v>
      </c>
      <c r="Y3" s="101"/>
    </row>
    <row r="4" spans="1:25" s="72" customFormat="1" x14ac:dyDescent="0.25">
      <c r="A4" s="105" t="s">
        <v>34</v>
      </c>
      <c r="B4" s="106"/>
      <c r="C4" s="106"/>
      <c r="D4" s="106"/>
      <c r="E4" s="106"/>
      <c r="F4" s="88"/>
      <c r="G4" s="87"/>
      <c r="H4" s="87"/>
      <c r="I4" s="86"/>
      <c r="J4" s="86"/>
      <c r="K4" s="86"/>
      <c r="L4" s="85"/>
      <c r="M4" s="84"/>
      <c r="N4" s="107" t="s">
        <v>33</v>
      </c>
      <c r="O4" s="108"/>
      <c r="P4" s="108"/>
      <c r="Q4" s="108"/>
      <c r="R4" s="108"/>
      <c r="S4" s="83"/>
      <c r="T4" s="82"/>
      <c r="U4" s="82"/>
      <c r="V4" s="81"/>
      <c r="W4" s="81"/>
      <c r="X4" s="81"/>
      <c r="Y4" s="80"/>
    </row>
    <row r="5" spans="1:25" s="72" customFormat="1" x14ac:dyDescent="0.25">
      <c r="A5" s="109" t="s">
        <v>32</v>
      </c>
      <c r="B5" s="110"/>
      <c r="C5" s="110"/>
      <c r="D5" s="110"/>
      <c r="E5" s="111"/>
      <c r="F5" s="79">
        <v>420347</v>
      </c>
      <c r="G5" s="79">
        <v>610453</v>
      </c>
      <c r="H5" s="79">
        <v>635000</v>
      </c>
      <c r="I5" s="75">
        <f>+'[1]2_melléklet'!K6</f>
        <v>30000</v>
      </c>
      <c r="J5" s="75">
        <f>+H5+I5</f>
        <v>665000</v>
      </c>
      <c r="K5" s="75">
        <f>+'[1]2_melléklet'!M6</f>
        <v>139195</v>
      </c>
      <c r="L5" s="35">
        <f>+K5/J5</f>
        <v>0.20931578947368421</v>
      </c>
      <c r="M5" s="76"/>
      <c r="N5" s="112" t="s">
        <v>31</v>
      </c>
      <c r="O5" s="113"/>
      <c r="P5" s="113"/>
      <c r="Q5" s="113"/>
      <c r="R5" s="113"/>
      <c r="S5" s="75">
        <v>53090111</v>
      </c>
      <c r="T5" s="75">
        <v>56862196</v>
      </c>
      <c r="U5" s="77">
        <f>+'[1]3_sz_melléklet'!C12</f>
        <v>39536350</v>
      </c>
      <c r="V5" s="75">
        <f>+'[1]3_sz_melléklet'!D12</f>
        <v>696243</v>
      </c>
      <c r="W5" s="75">
        <f>+U5+V5</f>
        <v>40232593</v>
      </c>
      <c r="X5" s="75">
        <f>+'[1]3_sz_melléklet'!F12</f>
        <v>29967100</v>
      </c>
      <c r="Y5" s="35">
        <f>+X5/W5</f>
        <v>0.74484634882966649</v>
      </c>
    </row>
    <row r="6" spans="1:25" s="72" customFormat="1" x14ac:dyDescent="0.25">
      <c r="A6" s="114" t="s">
        <v>30</v>
      </c>
      <c r="B6" s="115"/>
      <c r="C6" s="115"/>
      <c r="D6" s="115"/>
      <c r="E6" s="116"/>
      <c r="F6" s="75"/>
      <c r="G6" s="75"/>
      <c r="H6" s="75">
        <v>0</v>
      </c>
      <c r="I6" s="75"/>
      <c r="J6" s="75"/>
      <c r="K6" s="75"/>
      <c r="L6" s="78"/>
      <c r="M6" s="76"/>
      <c r="N6" s="112" t="s">
        <v>29</v>
      </c>
      <c r="O6" s="113"/>
      <c r="P6" s="113"/>
      <c r="Q6" s="113"/>
      <c r="R6" s="113"/>
      <c r="S6" s="75">
        <v>10829589</v>
      </c>
      <c r="T6" s="75">
        <v>11331708</v>
      </c>
      <c r="U6" s="77">
        <v>7882220</v>
      </c>
      <c r="V6" s="75">
        <f>+'[1]3_sz_melléklet'!I12</f>
        <v>35137</v>
      </c>
      <c r="W6" s="75">
        <f>+U6+V6</f>
        <v>7917357</v>
      </c>
      <c r="X6" s="75">
        <f>+'[1]3_sz_melléklet'!K12</f>
        <v>5679438</v>
      </c>
      <c r="Y6" s="35">
        <f>+X6/W6</f>
        <v>0.71734014267640067</v>
      </c>
    </row>
    <row r="7" spans="1:25" s="72" customFormat="1" x14ac:dyDescent="0.25">
      <c r="A7" s="117" t="s">
        <v>28</v>
      </c>
      <c r="B7" s="118"/>
      <c r="C7" s="118"/>
      <c r="D7" s="118"/>
      <c r="E7" s="118"/>
      <c r="F7" s="75"/>
      <c r="G7" s="75"/>
      <c r="H7" s="75">
        <v>0</v>
      </c>
      <c r="I7" s="75"/>
      <c r="J7" s="75"/>
      <c r="K7" s="75"/>
      <c r="L7" s="78"/>
      <c r="M7" s="76"/>
      <c r="N7" s="112" t="s">
        <v>27</v>
      </c>
      <c r="O7" s="113"/>
      <c r="P7" s="113"/>
      <c r="Q7" s="113"/>
      <c r="R7" s="113"/>
      <c r="S7" s="75">
        <v>9966052</v>
      </c>
      <c r="T7" s="75">
        <v>10293912</v>
      </c>
      <c r="U7" s="77">
        <v>4214000</v>
      </c>
      <c r="V7" s="75">
        <f>+'[1]3_sz_melléklet'!N12</f>
        <v>1510000</v>
      </c>
      <c r="W7" s="75">
        <f>+U7+V7</f>
        <v>5724000</v>
      </c>
      <c r="X7" s="75">
        <f>+'[1]3_sz_melléklet'!P12</f>
        <v>4523638</v>
      </c>
      <c r="Y7" s="35">
        <f>+X7/W7</f>
        <v>0.79029315164220826</v>
      </c>
    </row>
    <row r="8" spans="1:25" s="72" customFormat="1" x14ac:dyDescent="0.25">
      <c r="A8" s="119" t="s">
        <v>26</v>
      </c>
      <c r="B8" s="120"/>
      <c r="C8" s="120"/>
      <c r="D8" s="120"/>
      <c r="E8" s="120"/>
      <c r="F8" s="28">
        <v>6956191</v>
      </c>
      <c r="G8" s="28">
        <v>4045177</v>
      </c>
      <c r="H8" s="28">
        <v>643031</v>
      </c>
      <c r="I8" s="28">
        <f>+'[1]2_melléklet'!K23</f>
        <v>49554</v>
      </c>
      <c r="J8" s="28">
        <f>+H8+I8</f>
        <v>692585</v>
      </c>
      <c r="K8" s="28">
        <f>+'[1]2_melléklet'!M26</f>
        <v>692585</v>
      </c>
      <c r="L8" s="35">
        <f>+K8/J8</f>
        <v>1</v>
      </c>
      <c r="M8" s="76"/>
      <c r="N8" s="121" t="s">
        <v>25</v>
      </c>
      <c r="O8" s="122"/>
      <c r="P8" s="122"/>
      <c r="Q8" s="122"/>
      <c r="R8" s="122"/>
      <c r="S8" s="75"/>
      <c r="T8" s="75"/>
      <c r="U8" s="74"/>
      <c r="V8" s="73"/>
      <c r="W8" s="73"/>
      <c r="X8" s="73"/>
      <c r="Y8" s="35"/>
    </row>
    <row r="9" spans="1:25" x14ac:dyDescent="0.25">
      <c r="A9" s="123" t="s">
        <v>24</v>
      </c>
      <c r="B9" s="124"/>
      <c r="C9" s="124"/>
      <c r="D9" s="124"/>
      <c r="E9" s="125"/>
      <c r="F9" s="28"/>
      <c r="G9" s="28"/>
      <c r="H9" s="28">
        <v>0</v>
      </c>
      <c r="I9" s="28"/>
      <c r="J9" s="28"/>
      <c r="K9" s="28"/>
      <c r="L9" s="60"/>
      <c r="M9" s="12"/>
      <c r="N9" s="126" t="s">
        <v>23</v>
      </c>
      <c r="O9" s="127"/>
      <c r="P9" s="127"/>
      <c r="Q9" s="127"/>
      <c r="R9" s="127"/>
      <c r="S9" s="28">
        <v>15450</v>
      </c>
      <c r="T9" s="28">
        <v>21731</v>
      </c>
      <c r="U9" s="70"/>
      <c r="V9" s="69"/>
      <c r="W9" s="69"/>
      <c r="X9" s="69"/>
      <c r="Y9" s="35"/>
    </row>
    <row r="10" spans="1:25" x14ac:dyDescent="0.25">
      <c r="A10" s="128"/>
      <c r="B10" s="129"/>
      <c r="C10" s="129"/>
      <c r="D10" s="129"/>
      <c r="E10" s="130"/>
      <c r="F10" s="23"/>
      <c r="G10" s="23"/>
      <c r="H10" s="23"/>
      <c r="I10" s="28"/>
      <c r="J10" s="28"/>
      <c r="K10" s="28"/>
      <c r="L10" s="60"/>
      <c r="M10" s="12"/>
      <c r="N10" s="131" t="s">
        <v>22</v>
      </c>
      <c r="O10" s="132"/>
      <c r="P10" s="132"/>
      <c r="Q10" s="132"/>
      <c r="R10" s="132"/>
      <c r="S10" s="28"/>
      <c r="T10" s="28"/>
      <c r="U10" s="70"/>
      <c r="V10" s="69"/>
      <c r="W10" s="69"/>
      <c r="X10" s="69"/>
      <c r="Y10" s="35"/>
    </row>
    <row r="11" spans="1:25" x14ac:dyDescent="0.25">
      <c r="A11" s="133"/>
      <c r="B11" s="134"/>
      <c r="C11" s="134"/>
      <c r="D11" s="134"/>
      <c r="E11" s="134"/>
      <c r="F11" s="69"/>
      <c r="G11" s="69"/>
      <c r="H11" s="69"/>
      <c r="I11" s="69"/>
      <c r="J11" s="69"/>
      <c r="K11" s="69"/>
      <c r="L11" s="71"/>
      <c r="M11" s="12"/>
      <c r="N11" s="131"/>
      <c r="O11" s="132"/>
      <c r="P11" s="132"/>
      <c r="Q11" s="132"/>
      <c r="R11" s="132"/>
      <c r="S11" s="28"/>
      <c r="T11" s="28"/>
      <c r="U11" s="70"/>
      <c r="V11" s="69"/>
      <c r="W11" s="69"/>
      <c r="X11" s="69"/>
      <c r="Y11" s="35"/>
    </row>
    <row r="12" spans="1:25" ht="16.5" thickBot="1" x14ac:dyDescent="0.3">
      <c r="A12" s="135" t="s">
        <v>21</v>
      </c>
      <c r="B12" s="136"/>
      <c r="C12" s="136"/>
      <c r="D12" s="136"/>
      <c r="E12" s="136"/>
      <c r="F12" s="55">
        <f>SUM(F5:F10)</f>
        <v>7376538</v>
      </c>
      <c r="G12" s="55">
        <f>SUM(G5:G11)</f>
        <v>4655630</v>
      </c>
      <c r="H12" s="55">
        <f>SUM(H5:H11)</f>
        <v>1278031</v>
      </c>
      <c r="I12" s="58">
        <f>+I5+I8</f>
        <v>79554</v>
      </c>
      <c r="J12" s="58">
        <f>+J5+J8</f>
        <v>1357585</v>
      </c>
      <c r="K12" s="58">
        <f>+K5+K8</f>
        <v>831780</v>
      </c>
      <c r="L12" s="68">
        <f>+K12/J12</f>
        <v>0.61269091806406228</v>
      </c>
      <c r="M12" s="56"/>
      <c r="N12" s="137" t="s">
        <v>20</v>
      </c>
      <c r="O12" s="138"/>
      <c r="P12" s="138"/>
      <c r="Q12" s="138"/>
      <c r="R12" s="138"/>
      <c r="S12" s="58">
        <f t="shared" ref="S12:X12" si="0">SUM(S5:S11)</f>
        <v>73901202</v>
      </c>
      <c r="T12" s="58">
        <f t="shared" si="0"/>
        <v>78509547</v>
      </c>
      <c r="U12" s="67">
        <f t="shared" si="0"/>
        <v>51632570</v>
      </c>
      <c r="V12" s="58">
        <f t="shared" si="0"/>
        <v>2241380</v>
      </c>
      <c r="W12" s="58">
        <f t="shared" si="0"/>
        <v>53873950</v>
      </c>
      <c r="X12" s="58">
        <f t="shared" si="0"/>
        <v>40170176</v>
      </c>
      <c r="Y12" s="4">
        <f>+X12/W12</f>
        <v>0.74563264806089025</v>
      </c>
    </row>
    <row r="13" spans="1:25" ht="9.75" customHeight="1" thickBot="1" x14ac:dyDescent="0.3">
      <c r="A13" s="139"/>
      <c r="B13" s="140"/>
      <c r="C13" s="140"/>
      <c r="D13" s="140"/>
      <c r="E13" s="140"/>
      <c r="G13" s="36"/>
      <c r="H13" s="36"/>
      <c r="I13" s="36"/>
      <c r="J13" s="36"/>
      <c r="K13" s="36"/>
      <c r="L13" s="36"/>
      <c r="N13" s="139"/>
      <c r="O13" s="140"/>
      <c r="P13" s="140"/>
      <c r="Q13" s="140"/>
      <c r="R13" s="140"/>
      <c r="S13" s="66"/>
      <c r="T13" s="10"/>
      <c r="U13" s="9"/>
      <c r="V13" s="1"/>
      <c r="Y13" s="65"/>
    </row>
    <row r="14" spans="1:25" x14ac:dyDescent="0.25">
      <c r="A14" s="141" t="s">
        <v>19</v>
      </c>
      <c r="B14" s="142"/>
      <c r="C14" s="142"/>
      <c r="D14" s="142"/>
      <c r="E14" s="142"/>
      <c r="F14" s="63"/>
      <c r="G14" s="63"/>
      <c r="H14" s="63"/>
      <c r="I14" s="63"/>
      <c r="J14" s="63"/>
      <c r="K14" s="63"/>
      <c r="L14" s="64"/>
      <c r="M14" s="48"/>
      <c r="N14" s="141" t="s">
        <v>18</v>
      </c>
      <c r="O14" s="142"/>
      <c r="P14" s="142"/>
      <c r="Q14" s="142"/>
      <c r="R14" s="142"/>
      <c r="S14" s="63"/>
      <c r="T14" s="43"/>
      <c r="U14" s="42"/>
      <c r="V14" s="42"/>
      <c r="W14" s="42"/>
      <c r="X14" s="42"/>
      <c r="Y14" s="42"/>
    </row>
    <row r="15" spans="1:25" x14ac:dyDescent="0.25">
      <c r="A15" s="143"/>
      <c r="B15" s="144"/>
      <c r="C15" s="144"/>
      <c r="D15" s="144"/>
      <c r="E15" s="144"/>
      <c r="F15" s="29"/>
      <c r="G15" s="37"/>
      <c r="H15" s="37"/>
      <c r="I15" s="27"/>
      <c r="J15" s="27"/>
      <c r="K15" s="27"/>
      <c r="L15" s="26"/>
      <c r="M15" s="12"/>
      <c r="N15" s="143" t="s">
        <v>17</v>
      </c>
      <c r="O15" s="144"/>
      <c r="P15" s="144"/>
      <c r="Q15" s="144"/>
      <c r="R15" s="144"/>
      <c r="S15" s="62"/>
      <c r="T15" s="62"/>
      <c r="U15" s="61"/>
      <c r="V15" s="61"/>
      <c r="W15" s="61"/>
      <c r="X15" s="61"/>
      <c r="Y15" s="61"/>
    </row>
    <row r="16" spans="1:25" x14ac:dyDescent="0.25">
      <c r="A16" s="119"/>
      <c r="B16" s="120"/>
      <c r="C16" s="120"/>
      <c r="D16" s="120"/>
      <c r="E16" s="120"/>
      <c r="F16" s="28"/>
      <c r="G16" s="27"/>
      <c r="H16" s="27"/>
      <c r="I16" s="27"/>
      <c r="J16" s="27"/>
      <c r="K16" s="27"/>
      <c r="L16" s="26"/>
      <c r="M16" s="12"/>
      <c r="N16" s="119" t="s">
        <v>16</v>
      </c>
      <c r="O16" s="120"/>
      <c r="P16" s="120"/>
      <c r="Q16" s="120"/>
      <c r="R16" s="120"/>
      <c r="S16" s="28"/>
      <c r="T16" s="28">
        <v>885320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</row>
    <row r="17" spans="1:25" hidden="1" x14ac:dyDescent="0.25">
      <c r="A17" s="119"/>
      <c r="B17" s="120"/>
      <c r="C17" s="120"/>
      <c r="D17" s="120"/>
      <c r="E17" s="120"/>
      <c r="F17" s="28"/>
      <c r="G17" s="27"/>
      <c r="H17" s="27"/>
      <c r="I17" s="27"/>
      <c r="J17" s="27"/>
      <c r="K17" s="27"/>
      <c r="L17" s="26"/>
      <c r="M17" s="12"/>
      <c r="N17" s="119"/>
      <c r="O17" s="120"/>
      <c r="P17" s="120"/>
      <c r="Q17" s="120"/>
      <c r="R17" s="120"/>
      <c r="S17" s="28"/>
      <c r="T17" s="28"/>
      <c r="U17" s="60"/>
      <c r="V17" s="60"/>
      <c r="W17" s="60"/>
      <c r="X17" s="60"/>
      <c r="Y17" s="60"/>
    </row>
    <row r="18" spans="1:25" s="36" customFormat="1" ht="16.5" thickBot="1" x14ac:dyDescent="0.3">
      <c r="A18" s="154" t="s">
        <v>15</v>
      </c>
      <c r="B18" s="155"/>
      <c r="C18" s="155"/>
      <c r="D18" s="155"/>
      <c r="E18" s="155"/>
      <c r="F18" s="59">
        <v>0</v>
      </c>
      <c r="G18" s="58"/>
      <c r="H18" s="58">
        <v>0</v>
      </c>
      <c r="I18" s="58"/>
      <c r="J18" s="58"/>
      <c r="K18" s="58"/>
      <c r="L18" s="57"/>
      <c r="M18" s="56"/>
      <c r="N18" s="135" t="s">
        <v>14</v>
      </c>
      <c r="O18" s="136"/>
      <c r="P18" s="136"/>
      <c r="Q18" s="136"/>
      <c r="R18" s="136"/>
      <c r="S18" s="55">
        <v>0</v>
      </c>
      <c r="T18" s="55">
        <f>SUM(T15:T16)</f>
        <v>885320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</row>
    <row r="19" spans="1:25" s="36" customFormat="1" ht="9" customHeight="1" thickBot="1" x14ac:dyDescent="0.3">
      <c r="A19" s="52"/>
      <c r="F19" s="53"/>
      <c r="G19" s="51"/>
      <c r="H19" s="51"/>
      <c r="I19" s="10"/>
      <c r="J19" s="10"/>
      <c r="K19" s="10"/>
      <c r="L19" s="10"/>
      <c r="M19" s="40"/>
      <c r="N19" s="52"/>
      <c r="S19" s="51"/>
      <c r="T19" s="51"/>
      <c r="U19" s="50"/>
      <c r="V19" s="50"/>
      <c r="W19" s="50"/>
      <c r="X19" s="50"/>
      <c r="Y19" s="50"/>
    </row>
    <row r="20" spans="1:25" s="36" customFormat="1" x14ac:dyDescent="0.25">
      <c r="A20" s="49" t="s">
        <v>13</v>
      </c>
      <c r="B20" s="48"/>
      <c r="C20" s="48"/>
      <c r="D20" s="48"/>
      <c r="E20" s="48"/>
      <c r="F20" s="47"/>
      <c r="G20" s="43"/>
      <c r="H20" s="43"/>
      <c r="I20" s="43"/>
      <c r="J20" s="43"/>
      <c r="K20" s="43"/>
      <c r="L20" s="42"/>
      <c r="M20" s="46"/>
      <c r="N20" s="45" t="s">
        <v>12</v>
      </c>
      <c r="O20" s="44"/>
      <c r="P20" s="44"/>
      <c r="Q20" s="44"/>
      <c r="R20" s="44"/>
      <c r="S20" s="43"/>
      <c r="T20" s="43"/>
      <c r="U20" s="42"/>
      <c r="V20" s="42"/>
      <c r="W20" s="42"/>
      <c r="X20" s="42"/>
      <c r="Y20" s="42"/>
    </row>
    <row r="21" spans="1:25" s="36" customFormat="1" x14ac:dyDescent="0.25">
      <c r="A21" s="149" t="s">
        <v>11</v>
      </c>
      <c r="B21" s="150"/>
      <c r="C21" s="150"/>
      <c r="D21" s="150"/>
      <c r="E21" s="151"/>
      <c r="F21" s="28">
        <v>65986620</v>
      </c>
      <c r="G21" s="27">
        <v>74499434</v>
      </c>
      <c r="H21" s="28">
        <v>50207921</v>
      </c>
      <c r="I21" s="28">
        <v>2161826</v>
      </c>
      <c r="J21" s="28">
        <f>+H21+I21</f>
        <v>52369747</v>
      </c>
      <c r="K21" s="28">
        <v>39708015</v>
      </c>
      <c r="L21" s="35">
        <f>+K21/J21</f>
        <v>0.75822430457798473</v>
      </c>
      <c r="M21" s="40"/>
      <c r="N21" s="149" t="s">
        <v>11</v>
      </c>
      <c r="O21" s="150"/>
      <c r="P21" s="150"/>
      <c r="Q21" s="150"/>
      <c r="R21" s="151"/>
      <c r="S21" s="29"/>
      <c r="T21" s="29"/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s="36" customFormat="1" x14ac:dyDescent="0.25">
      <c r="A22" s="149" t="s">
        <v>10</v>
      </c>
      <c r="B22" s="150"/>
      <c r="C22" s="150"/>
      <c r="D22" s="150"/>
      <c r="E22" s="151"/>
      <c r="F22" s="28"/>
      <c r="G22" s="27"/>
      <c r="H22" s="27"/>
      <c r="I22" s="27"/>
      <c r="J22" s="27"/>
      <c r="K22" s="27"/>
      <c r="L22" s="26"/>
      <c r="M22" s="40"/>
      <c r="N22" s="149" t="s">
        <v>9</v>
      </c>
      <c r="O22" s="150"/>
      <c r="P22" s="150"/>
      <c r="Q22" s="150"/>
      <c r="R22" s="151"/>
      <c r="S22" s="29"/>
      <c r="T22" s="29"/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s="36" customFormat="1" hidden="1" x14ac:dyDescent="0.25">
      <c r="A23" s="156"/>
      <c r="B23" s="157"/>
      <c r="C23" s="157"/>
      <c r="D23" s="157"/>
      <c r="E23" s="158"/>
      <c r="F23" s="28"/>
      <c r="G23" s="27"/>
      <c r="H23" s="27"/>
      <c r="I23" s="27"/>
      <c r="J23" s="27"/>
      <c r="K23" s="27"/>
      <c r="L23" s="26"/>
      <c r="M23" s="40"/>
      <c r="N23" s="39"/>
      <c r="O23" s="38"/>
      <c r="P23" s="38"/>
      <c r="Q23" s="38"/>
      <c r="R23" s="38"/>
      <c r="S23" s="37"/>
      <c r="T23" s="10"/>
      <c r="U23" s="9"/>
      <c r="V23" s="9"/>
      <c r="W23" s="9"/>
      <c r="X23" s="9"/>
      <c r="Y23" s="9"/>
    </row>
    <row r="24" spans="1:25" hidden="1" x14ac:dyDescent="0.25">
      <c r="A24" s="145"/>
      <c r="B24" s="146"/>
      <c r="C24" s="146"/>
      <c r="D24" s="146"/>
      <c r="E24" s="146"/>
      <c r="F24" s="28"/>
      <c r="G24" s="27"/>
      <c r="H24" s="27"/>
      <c r="I24" s="27"/>
      <c r="J24" s="27"/>
      <c r="K24" s="27"/>
      <c r="L24" s="26"/>
      <c r="M24" s="12"/>
      <c r="N24" s="147"/>
      <c r="O24" s="148"/>
      <c r="P24" s="148"/>
      <c r="Q24" s="148"/>
      <c r="R24" s="148"/>
      <c r="S24" s="23"/>
      <c r="T24" s="10"/>
      <c r="U24" s="9"/>
      <c r="V24" s="9"/>
      <c r="W24" s="9"/>
      <c r="X24" s="9"/>
      <c r="Y24" s="9"/>
    </row>
    <row r="25" spans="1:25" x14ac:dyDescent="0.25">
      <c r="A25" s="149" t="s">
        <v>8</v>
      </c>
      <c r="B25" s="150"/>
      <c r="C25" s="150"/>
      <c r="D25" s="150"/>
      <c r="E25" s="151"/>
      <c r="F25" s="29">
        <v>924465</v>
      </c>
      <c r="G25" s="27">
        <v>386421</v>
      </c>
      <c r="H25" s="28">
        <v>146618</v>
      </c>
      <c r="I25" s="28">
        <v>0</v>
      </c>
      <c r="J25" s="28">
        <f>+H25+I25</f>
        <v>146618</v>
      </c>
      <c r="K25" s="28">
        <v>146618</v>
      </c>
      <c r="L25" s="35">
        <f>+K25/J25</f>
        <v>1</v>
      </c>
      <c r="M25" s="12"/>
      <c r="N25" s="152"/>
      <c r="O25" s="153"/>
      <c r="P25" s="153"/>
      <c r="Q25" s="153"/>
      <c r="R25" s="153"/>
      <c r="S25" s="34"/>
      <c r="T25" s="33"/>
      <c r="U25" s="32"/>
      <c r="V25" s="32"/>
      <c r="W25" s="32"/>
      <c r="X25" s="32"/>
      <c r="Y25" s="32"/>
    </row>
    <row r="26" spans="1:25" x14ac:dyDescent="0.25">
      <c r="A26" s="31" t="s">
        <v>7</v>
      </c>
      <c r="B26" s="30"/>
      <c r="C26" s="30"/>
      <c r="D26" s="30"/>
      <c r="E26" s="30"/>
      <c r="F26" s="29"/>
      <c r="G26" s="27"/>
      <c r="H26" s="27"/>
      <c r="I26" s="27"/>
      <c r="J26" s="27"/>
      <c r="K26" s="27"/>
      <c r="L26" s="26"/>
      <c r="M26" s="12"/>
      <c r="N26" s="161"/>
      <c r="O26" s="162"/>
      <c r="P26" s="162"/>
      <c r="Q26" s="162"/>
      <c r="R26" s="162"/>
      <c r="S26" s="3"/>
      <c r="T26" s="10"/>
      <c r="U26" s="9"/>
      <c r="V26" s="9"/>
      <c r="W26" s="9"/>
      <c r="X26" s="9"/>
      <c r="Y26" s="9"/>
    </row>
    <row r="27" spans="1:25" x14ac:dyDescent="0.25">
      <c r="A27" s="131" t="s">
        <v>6</v>
      </c>
      <c r="B27" s="132"/>
      <c r="C27" s="132"/>
      <c r="D27" s="132"/>
      <c r="E27" s="132"/>
      <c r="F27" s="28"/>
      <c r="G27" s="27"/>
      <c r="H27" s="27"/>
      <c r="I27" s="27"/>
      <c r="J27" s="27"/>
      <c r="K27" s="27"/>
      <c r="L27" s="26"/>
      <c r="M27" s="12"/>
      <c r="N27" s="25"/>
      <c r="O27" s="24"/>
      <c r="P27" s="24"/>
      <c r="Q27" s="24"/>
      <c r="R27" s="24"/>
      <c r="S27" s="3"/>
      <c r="T27" s="10"/>
      <c r="U27" s="9"/>
      <c r="V27" s="9"/>
      <c r="W27" s="9"/>
      <c r="X27" s="9"/>
      <c r="Y27" s="9"/>
    </row>
    <row r="28" spans="1:25" x14ac:dyDescent="0.25">
      <c r="A28" s="131" t="s">
        <v>5</v>
      </c>
      <c r="B28" s="132"/>
      <c r="C28" s="132"/>
      <c r="D28" s="132"/>
      <c r="E28" s="132"/>
      <c r="F28" s="28"/>
      <c r="G28" s="27"/>
      <c r="H28" s="27"/>
      <c r="I28" s="27"/>
      <c r="J28" s="27"/>
      <c r="K28" s="27"/>
      <c r="L28" s="26"/>
      <c r="M28" s="12"/>
      <c r="N28" s="25"/>
      <c r="O28" s="24"/>
      <c r="P28" s="24"/>
      <c r="Q28" s="24"/>
      <c r="R28" s="24"/>
      <c r="S28" s="3"/>
      <c r="T28" s="10"/>
      <c r="U28" s="9"/>
      <c r="V28" s="9"/>
      <c r="W28" s="9"/>
      <c r="X28" s="9"/>
      <c r="Y28" s="9"/>
    </row>
    <row r="29" spans="1:25" ht="16.5" thickBot="1" x14ac:dyDescent="0.3">
      <c r="A29" s="165" t="s">
        <v>4</v>
      </c>
      <c r="B29" s="166"/>
      <c r="C29" s="166"/>
      <c r="D29" s="166"/>
      <c r="E29" s="166"/>
      <c r="F29" s="23"/>
      <c r="G29" s="22"/>
      <c r="H29" s="22"/>
      <c r="I29" s="22"/>
      <c r="J29" s="22"/>
      <c r="K29" s="22"/>
      <c r="L29" s="21"/>
      <c r="M29" s="12"/>
      <c r="N29" s="20"/>
      <c r="O29" s="19"/>
      <c r="P29" s="19"/>
      <c r="Q29" s="19"/>
      <c r="R29" s="19"/>
      <c r="S29" s="18"/>
      <c r="T29" s="17"/>
      <c r="U29" s="16"/>
      <c r="V29" s="16"/>
      <c r="W29" s="16"/>
      <c r="X29" s="16"/>
      <c r="Y29" s="16"/>
    </row>
    <row r="30" spans="1:25" ht="16.5" thickBot="1" x14ac:dyDescent="0.3">
      <c r="A30" s="163" t="s">
        <v>3</v>
      </c>
      <c r="B30" s="164"/>
      <c r="C30" s="164"/>
      <c r="D30" s="164"/>
      <c r="E30" s="164"/>
      <c r="F30" s="6">
        <f>SUM(F21:F29)</f>
        <v>66911085</v>
      </c>
      <c r="G30" s="6">
        <f>SUM(G21:G29)</f>
        <v>74885855</v>
      </c>
      <c r="H30" s="6">
        <f>+H25+H21</f>
        <v>50354539</v>
      </c>
      <c r="I30" s="6">
        <f>+I25+I21</f>
        <v>2161826</v>
      </c>
      <c r="J30" s="6">
        <f>+J25+J21</f>
        <v>52516365</v>
      </c>
      <c r="K30" s="6">
        <f>+K25+K21</f>
        <v>39854633</v>
      </c>
      <c r="L30" s="8">
        <f>+K30/J30</f>
        <v>0.75889930691128371</v>
      </c>
      <c r="M30" s="15"/>
      <c r="N30" s="163" t="s">
        <v>2</v>
      </c>
      <c r="O30" s="164"/>
      <c r="P30" s="164"/>
      <c r="Q30" s="164"/>
      <c r="R30" s="164"/>
      <c r="S30" s="6">
        <v>0</v>
      </c>
      <c r="T30" s="6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</row>
    <row r="31" spans="1:25" ht="10.5" customHeight="1" thickBot="1" x14ac:dyDescent="0.3">
      <c r="A31" s="14"/>
      <c r="B31" s="13"/>
      <c r="C31" s="13"/>
      <c r="D31" s="13"/>
      <c r="E31" s="13"/>
      <c r="F31" s="3"/>
      <c r="G31" s="10"/>
      <c r="H31" s="10"/>
      <c r="I31" s="10"/>
      <c r="J31" s="10"/>
      <c r="K31" s="10"/>
      <c r="L31" s="10"/>
      <c r="M31" s="12"/>
      <c r="N31" s="161"/>
      <c r="O31" s="162"/>
      <c r="P31" s="162"/>
      <c r="Q31" s="162"/>
      <c r="R31" s="162"/>
      <c r="S31" s="11"/>
      <c r="T31" s="10"/>
      <c r="U31" s="9"/>
      <c r="V31" s="9"/>
      <c r="W31" s="9"/>
      <c r="X31" s="9"/>
      <c r="Y31" s="9"/>
    </row>
    <row r="32" spans="1:25" ht="16.5" thickBot="1" x14ac:dyDescent="0.3">
      <c r="A32" s="159" t="s">
        <v>1</v>
      </c>
      <c r="B32" s="160"/>
      <c r="C32" s="160"/>
      <c r="D32" s="160"/>
      <c r="E32" s="160"/>
      <c r="F32" s="6">
        <f>+F12+F18+F30</f>
        <v>74287623</v>
      </c>
      <c r="G32" s="6">
        <f>+G12+G18+G30</f>
        <v>79541485</v>
      </c>
      <c r="H32" s="6">
        <f>+H30+H18+H12</f>
        <v>51632570</v>
      </c>
      <c r="I32" s="6">
        <f>+I30+I18+I12</f>
        <v>2241380</v>
      </c>
      <c r="J32" s="6">
        <f>+J30+J18+J12</f>
        <v>53873950</v>
      </c>
      <c r="K32" s="6">
        <f>+K30+K18+K12</f>
        <v>40686413</v>
      </c>
      <c r="L32" s="8">
        <f>+K32/J32</f>
        <v>0.75521496010595102</v>
      </c>
      <c r="M32" s="7"/>
      <c r="N32" s="159" t="s">
        <v>0</v>
      </c>
      <c r="O32" s="160"/>
      <c r="P32" s="160"/>
      <c r="Q32" s="160"/>
      <c r="R32" s="160"/>
      <c r="S32" s="6">
        <f t="shared" ref="S32:X32" si="1">+S30+S18+S12</f>
        <v>73901202</v>
      </c>
      <c r="T32" s="6">
        <f t="shared" si="1"/>
        <v>79394867</v>
      </c>
      <c r="U32" s="5">
        <f t="shared" si="1"/>
        <v>51632570</v>
      </c>
      <c r="V32" s="5">
        <f t="shared" si="1"/>
        <v>2241380</v>
      </c>
      <c r="W32" s="5">
        <f t="shared" si="1"/>
        <v>53873950</v>
      </c>
      <c r="X32" s="5">
        <f t="shared" si="1"/>
        <v>40170176</v>
      </c>
      <c r="Y32" s="4">
        <f>+X32/W32</f>
        <v>0.74563264806089025</v>
      </c>
    </row>
    <row r="33" spans="6:24" x14ac:dyDescent="0.25">
      <c r="F33" s="3"/>
      <c r="G33" s="3"/>
    </row>
    <row r="34" spans="6:24" x14ac:dyDescent="0.25">
      <c r="H34" s="3"/>
      <c r="I34" s="3"/>
      <c r="J34" s="3"/>
      <c r="K34" s="3"/>
      <c r="L34" s="3"/>
      <c r="U34" s="3"/>
      <c r="W34" s="3"/>
      <c r="X34" s="3"/>
    </row>
    <row r="36" spans="6:24" x14ac:dyDescent="0.25">
      <c r="X36" s="3"/>
    </row>
  </sheetData>
  <mergeCells count="54">
    <mergeCell ref="A32:E32"/>
    <mergeCell ref="N32:R32"/>
    <mergeCell ref="N26:R26"/>
    <mergeCell ref="A27:E27"/>
    <mergeCell ref="A28:E28"/>
    <mergeCell ref="A30:E30"/>
    <mergeCell ref="N30:R30"/>
    <mergeCell ref="N31:R31"/>
    <mergeCell ref="A29:E29"/>
    <mergeCell ref="A24:E24"/>
    <mergeCell ref="N24:R24"/>
    <mergeCell ref="A25:E25"/>
    <mergeCell ref="N25:R25"/>
    <mergeCell ref="A16:E16"/>
    <mergeCell ref="N16:R16"/>
    <mergeCell ref="A17:E17"/>
    <mergeCell ref="N17:R17"/>
    <mergeCell ref="A18:E18"/>
    <mergeCell ref="N18:R18"/>
    <mergeCell ref="A21:E21"/>
    <mergeCell ref="N21:R21"/>
    <mergeCell ref="A22:E22"/>
    <mergeCell ref="N22:R22"/>
    <mergeCell ref="A23:E23"/>
    <mergeCell ref="A13:E13"/>
    <mergeCell ref="N13:R13"/>
    <mergeCell ref="A14:E14"/>
    <mergeCell ref="N14:R14"/>
    <mergeCell ref="A15:E15"/>
    <mergeCell ref="N15:R15"/>
    <mergeCell ref="A10:E10"/>
    <mergeCell ref="N10:R10"/>
    <mergeCell ref="A11:E11"/>
    <mergeCell ref="N11:R11"/>
    <mergeCell ref="A12:E12"/>
    <mergeCell ref="N12:R12"/>
    <mergeCell ref="A7:E7"/>
    <mergeCell ref="N7:R7"/>
    <mergeCell ref="A8:E8"/>
    <mergeCell ref="N8:R8"/>
    <mergeCell ref="A9:E9"/>
    <mergeCell ref="N9:R9"/>
    <mergeCell ref="A4:E4"/>
    <mergeCell ref="N4:R4"/>
    <mergeCell ref="A5:E5"/>
    <mergeCell ref="N5:R5"/>
    <mergeCell ref="A6:E6"/>
    <mergeCell ref="N6:R6"/>
    <mergeCell ref="A2:U2"/>
    <mergeCell ref="K3:L3"/>
    <mergeCell ref="A1:Y1"/>
    <mergeCell ref="X3:Y3"/>
    <mergeCell ref="A3:E3"/>
    <mergeCell ref="N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5.2</vt:lpstr>
      <vt:lpstr>'5.2'!Nyomtatási_terület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2021-05-31T12:54:56Z</dcterms:created>
  <dcterms:modified xsi:type="dcterms:W3CDTF">2021-05-31T13:15:31Z</dcterms:modified>
</cp:coreProperties>
</file>