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1B303848-28FE-461C-BE82-F6579129CBD6}" xr6:coauthVersionLast="47" xr6:coauthVersionMax="47" xr10:uidLastSave="{00000000-0000-0000-0000-000000000000}"/>
  <bookViews>
    <workbookView xWindow="-120" yWindow="-120" windowWidth="20730" windowHeight="11160" xr2:uid="{AD0CFEDD-877F-417E-AACD-C9974862B207}"/>
  </bookViews>
  <sheets>
    <sheet name="6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E31" i="1"/>
  <c r="E34" i="1" s="1"/>
  <c r="D31" i="1"/>
  <c r="C31" i="1"/>
  <c r="F30" i="1"/>
  <c r="F13" i="1" s="1"/>
  <c r="F29" i="1"/>
  <c r="F12" i="1" s="1"/>
  <c r="E29" i="1"/>
  <c r="D29" i="1"/>
  <c r="C29" i="1"/>
  <c r="F28" i="1"/>
  <c r="F27" i="1" s="1"/>
  <c r="F10" i="1" s="1"/>
  <c r="E27" i="1"/>
  <c r="D27" i="1"/>
  <c r="D34" i="1" s="1"/>
  <c r="C27" i="1"/>
  <c r="C34" i="1" s="1"/>
  <c r="C26" i="1"/>
  <c r="F26" i="1" s="1"/>
  <c r="F9" i="1" s="1"/>
  <c r="F25" i="1"/>
  <c r="F8" i="1" s="1"/>
  <c r="F23" i="1"/>
  <c r="E22" i="1"/>
  <c r="D22" i="1"/>
  <c r="C22" i="1"/>
  <c r="F16" i="1"/>
  <c r="E16" i="1"/>
  <c r="D16" i="1"/>
  <c r="C16" i="1"/>
  <c r="F15" i="1"/>
  <c r="E15" i="1"/>
  <c r="D15" i="1"/>
  <c r="C15" i="1"/>
  <c r="D14" i="1"/>
  <c r="D17" i="1" s="1"/>
  <c r="D36" i="1" s="1"/>
  <c r="C14" i="1"/>
  <c r="C17" i="1" s="1"/>
  <c r="C36" i="1" s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F7" i="1"/>
  <c r="E7" i="1"/>
  <c r="D7" i="1"/>
  <c r="C7" i="1"/>
  <c r="E6" i="1"/>
  <c r="D6" i="1"/>
  <c r="C6" i="1"/>
  <c r="E5" i="1"/>
  <c r="D5" i="1"/>
  <c r="C5" i="1"/>
  <c r="F22" i="1" l="1"/>
  <c r="F5" i="1" s="1"/>
  <c r="E14" i="1"/>
  <c r="E17" i="1" s="1"/>
  <c r="E36" i="1" s="1"/>
  <c r="F6" i="1"/>
  <c r="F11" i="1"/>
  <c r="F14" i="1"/>
  <c r="F17" i="1"/>
  <c r="F34" i="1" l="1"/>
  <c r="F36" i="1" s="1"/>
</calcChain>
</file>

<file path=xl/sharedStrings.xml><?xml version="1.0" encoding="utf-8"?>
<sst xmlns="http://schemas.openxmlformats.org/spreadsheetml/2006/main" count="53" uniqueCount="27">
  <si>
    <t>adatok Ft-ban</t>
  </si>
  <si>
    <t>Címrend szerinti megnevezés</t>
  </si>
  <si>
    <t>Kiemelt előirányzatok</t>
  </si>
  <si>
    <t>Kötelező 
feladatok</t>
  </si>
  <si>
    <t>Önként vállalt 
feladatok</t>
  </si>
  <si>
    <t>Államigazgatási 
feladatok</t>
  </si>
  <si>
    <t>Összesen</t>
  </si>
  <si>
    <t>BEVÉTELEK</t>
  </si>
  <si>
    <t>I.</t>
  </si>
  <si>
    <t>Báránd Községi Önkormányzat</t>
  </si>
  <si>
    <t>1. Önkormányzati jogalkotás</t>
  </si>
  <si>
    <t>2. Szociális és település üzemeltetési feladatok</t>
  </si>
  <si>
    <t>3. Egészségügyi ellátás</t>
  </si>
  <si>
    <t>4. Közfoglalkoztatás</t>
  </si>
  <si>
    <t>II.</t>
  </si>
  <si>
    <t>Bárándi Polgármesteri Hivatal</t>
  </si>
  <si>
    <t>III.</t>
  </si>
  <si>
    <t>Bárándi Napsugár Óvoda</t>
  </si>
  <si>
    <t>1. Óvodai nevelés</t>
  </si>
  <si>
    <t>IV.</t>
  </si>
  <si>
    <t xml:space="preserve"> Balassa Iván Művelődési Ház és Könyvtár</t>
  </si>
  <si>
    <t>1. Közművelődési tevékenység</t>
  </si>
  <si>
    <t>2. Könyvtári tevékenység</t>
  </si>
  <si>
    <t>Összes bevétel:</t>
  </si>
  <si>
    <t>KIADÁSOK</t>
  </si>
  <si>
    <t>Összes kiadás:</t>
  </si>
  <si>
    <t>Egyenlegek (I-II):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</si>
</sst>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3" fillId="0" borderId="0" xfId="0" applyFont="1"/>
    <xf numFmtId="3" fontId="3" fillId="0" borderId="0" xfId="0" applyNumberFormat="1" applyFont="1"/>
    <xf numFmtId="0" fontId="4" fillId="0" borderId="7" xfId="0" applyFont="1" applyBorder="1"/>
    <xf numFmtId="0" fontId="5" fillId="0" borderId="11" xfId="0" applyFont="1" applyBorder="1"/>
    <xf numFmtId="3" fontId="5" fillId="0" borderId="8" xfId="0" applyNumberFormat="1" applyFont="1" applyBorder="1"/>
    <xf numFmtId="3" fontId="5" fillId="0" borderId="12" xfId="0" applyNumberFormat="1" applyFont="1" applyBorder="1"/>
    <xf numFmtId="0" fontId="4" fillId="0" borderId="11" xfId="0" applyFont="1" applyBorder="1"/>
    <xf numFmtId="0" fontId="4" fillId="0" borderId="7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3" fontId="2" fillId="0" borderId="8" xfId="0" applyNumberFormat="1" applyFont="1" applyBorder="1"/>
    <xf numFmtId="3" fontId="2" fillId="0" borderId="12" xfId="0" applyNumberFormat="1" applyFont="1" applyBorder="1"/>
    <xf numFmtId="0" fontId="6" fillId="0" borderId="8" xfId="0" applyFont="1" applyBorder="1" applyAlignment="1">
      <alignment vertical="top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2" fillId="0" borderId="8" xfId="0" applyFont="1" applyBorder="1" applyAlignment="1">
      <alignment vertical="center" wrapText="1"/>
    </xf>
    <xf numFmtId="0" fontId="4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0" fillId="0" borderId="15" xfId="0" applyBorder="1"/>
    <xf numFmtId="0" fontId="0" fillId="0" borderId="16" xfId="0" applyBorder="1"/>
    <xf numFmtId="3" fontId="0" fillId="0" borderId="0" xfId="0" applyNumberFormat="1"/>
    <xf numFmtId="3" fontId="2" fillId="0" borderId="8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/>
    <xf numFmtId="3" fontId="2" fillId="0" borderId="18" xfId="0" applyNumberFormat="1" applyFont="1" applyBorder="1"/>
    <xf numFmtId="3" fontId="4" fillId="0" borderId="8" xfId="0" applyNumberFormat="1" applyFont="1" applyBorder="1"/>
    <xf numFmtId="3" fontId="5" fillId="0" borderId="18" xfId="0" applyNumberFormat="1" applyFont="1" applyBorder="1"/>
    <xf numFmtId="3" fontId="4" fillId="0" borderId="9" xfId="0" applyNumberFormat="1" applyFont="1" applyBorder="1"/>
    <xf numFmtId="0" fontId="5" fillId="0" borderId="8" xfId="0" applyFont="1" applyBorder="1"/>
    <xf numFmtId="3" fontId="4" fillId="0" borderId="9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wrapText="1"/>
    </xf>
    <xf numFmtId="3" fontId="5" fillId="0" borderId="0" xfId="0" applyNumberFormat="1" applyFont="1"/>
    <xf numFmtId="0" fontId="2" fillId="0" borderId="19" xfId="0" applyFont="1" applyBorder="1"/>
    <xf numFmtId="3" fontId="7" fillId="0" borderId="6" xfId="0" applyNumberFormat="1" applyFont="1" applyBorder="1"/>
    <xf numFmtId="0" fontId="4" fillId="0" borderId="0" xfId="0" applyFont="1"/>
    <xf numFmtId="0" fontId="2" fillId="0" borderId="20" xfId="0" applyFont="1" applyBorder="1"/>
    <xf numFmtId="0" fontId="2" fillId="0" borderId="21" xfId="0" applyFont="1" applyBorder="1"/>
    <xf numFmtId="3" fontId="7" fillId="0" borderId="21" xfId="0" applyNumberFormat="1" applyFont="1" applyBorder="1"/>
    <xf numFmtId="3" fontId="7" fillId="0" borderId="22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/>
      <sheetData sheetId="1"/>
      <sheetData sheetId="2">
        <row r="10">
          <cell r="AQ10">
            <v>178539420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7351-3E22-4168-A0BC-24536A0150D8}">
  <dimension ref="A1:I36"/>
  <sheetViews>
    <sheetView tabSelected="1" view="pageBreakPreview" topLeftCell="A17" zoomScaleNormal="100" zoomScaleSheetLayoutView="100" workbookViewId="0">
      <selection activeCell="H22" sqref="H22:H34"/>
    </sheetView>
  </sheetViews>
  <sheetFormatPr defaultRowHeight="12.75" x14ac:dyDescent="0.2"/>
  <cols>
    <col min="1" max="1" width="6" bestFit="1" customWidth="1"/>
    <col min="2" max="2" width="51" customWidth="1"/>
    <col min="3" max="3" width="14.85546875" bestFit="1" customWidth="1"/>
    <col min="4" max="4" width="12.85546875" bestFit="1" customWidth="1"/>
    <col min="5" max="5" width="13.85546875" customWidth="1"/>
    <col min="6" max="6" width="16" bestFit="1" customWidth="1"/>
    <col min="8" max="8" width="14.140625" bestFit="1" customWidth="1"/>
    <col min="9" max="9" width="10" bestFit="1" customWidth="1"/>
  </cols>
  <sheetData>
    <row r="1" spans="1:9" ht="13.5" thickBot="1" x14ac:dyDescent="0.25">
      <c r="F1" s="1" t="s">
        <v>0</v>
      </c>
    </row>
    <row r="2" spans="1:9" ht="15.75" x14ac:dyDescent="0.25">
      <c r="A2" s="58"/>
      <c r="B2" s="60" t="s">
        <v>1</v>
      </c>
      <c r="C2" s="62" t="s">
        <v>2</v>
      </c>
      <c r="D2" s="62"/>
      <c r="E2" s="62"/>
      <c r="F2" s="63"/>
    </row>
    <row r="3" spans="1:9" ht="48" thickBot="1" x14ac:dyDescent="0.25">
      <c r="A3" s="59"/>
      <c r="B3" s="61"/>
      <c r="C3" s="2" t="s">
        <v>3</v>
      </c>
      <c r="D3" s="2" t="s">
        <v>4</v>
      </c>
      <c r="E3" s="2" t="s">
        <v>5</v>
      </c>
      <c r="F3" s="3" t="s">
        <v>6</v>
      </c>
    </row>
    <row r="4" spans="1:9" ht="15.75" x14ac:dyDescent="0.2">
      <c r="A4" s="4"/>
      <c r="B4" s="5" t="s">
        <v>7</v>
      </c>
      <c r="C4" s="6"/>
      <c r="D4" s="6"/>
      <c r="E4" s="6"/>
      <c r="F4" s="7"/>
    </row>
    <row r="5" spans="1:9" s="12" customFormat="1" ht="15.75" x14ac:dyDescent="0.25">
      <c r="A5" s="8" t="s">
        <v>8</v>
      </c>
      <c r="B5" s="9" t="s">
        <v>9</v>
      </c>
      <c r="C5" s="10">
        <f t="shared" ref="C5:F10" si="0">+C22</f>
        <v>602302108</v>
      </c>
      <c r="D5" s="10">
        <f t="shared" si="0"/>
        <v>10224260</v>
      </c>
      <c r="E5" s="10">
        <f t="shared" si="0"/>
        <v>0</v>
      </c>
      <c r="F5" s="11">
        <f t="shared" si="0"/>
        <v>612526368</v>
      </c>
      <c r="I5" s="13"/>
    </row>
    <row r="6" spans="1:9" ht="15" x14ac:dyDescent="0.2">
      <c r="A6" s="14"/>
      <c r="B6" s="15" t="s">
        <v>10</v>
      </c>
      <c r="C6" s="16">
        <f t="shared" si="0"/>
        <v>34299283</v>
      </c>
      <c r="D6" s="16">
        <f t="shared" si="0"/>
        <v>0</v>
      </c>
      <c r="E6" s="16">
        <f t="shared" si="0"/>
        <v>0</v>
      </c>
      <c r="F6" s="17">
        <f t="shared" si="0"/>
        <v>34299283</v>
      </c>
    </row>
    <row r="7" spans="1:9" ht="15" x14ac:dyDescent="0.2">
      <c r="A7" s="14"/>
      <c r="B7" s="18" t="s">
        <v>11</v>
      </c>
      <c r="C7" s="16">
        <f t="shared" si="0"/>
        <v>371074294</v>
      </c>
      <c r="D7" s="16">
        <f t="shared" si="0"/>
        <v>10224260</v>
      </c>
      <c r="E7" s="16">
        <f t="shared" si="0"/>
        <v>0</v>
      </c>
      <c r="F7" s="17">
        <f t="shared" si="0"/>
        <v>381298554</v>
      </c>
    </row>
    <row r="8" spans="1:9" ht="15" x14ac:dyDescent="0.2">
      <c r="A8" s="14"/>
      <c r="B8" s="18" t="s">
        <v>12</v>
      </c>
      <c r="C8" s="16">
        <f t="shared" si="0"/>
        <v>18389111</v>
      </c>
      <c r="D8" s="16">
        <f t="shared" si="0"/>
        <v>0</v>
      </c>
      <c r="E8" s="16">
        <f t="shared" si="0"/>
        <v>0</v>
      </c>
      <c r="F8" s="17">
        <f t="shared" si="0"/>
        <v>18389111</v>
      </c>
    </row>
    <row r="9" spans="1:9" ht="15" x14ac:dyDescent="0.2">
      <c r="A9" s="19"/>
      <c r="B9" s="15" t="s">
        <v>13</v>
      </c>
      <c r="C9" s="16">
        <f t="shared" si="0"/>
        <v>178539420</v>
      </c>
      <c r="D9" s="16">
        <f t="shared" si="0"/>
        <v>0</v>
      </c>
      <c r="E9" s="16">
        <f t="shared" si="0"/>
        <v>0</v>
      </c>
      <c r="F9" s="17">
        <f t="shared" si="0"/>
        <v>178539420</v>
      </c>
    </row>
    <row r="10" spans="1:9" s="12" customFormat="1" ht="15.75" x14ac:dyDescent="0.25">
      <c r="A10" s="8" t="s">
        <v>14</v>
      </c>
      <c r="B10" s="20" t="s">
        <v>15</v>
      </c>
      <c r="C10" s="21">
        <f>+C27</f>
        <v>53873950</v>
      </c>
      <c r="D10" s="21">
        <f t="shared" si="0"/>
        <v>0</v>
      </c>
      <c r="E10" s="21">
        <f t="shared" si="0"/>
        <v>0</v>
      </c>
      <c r="F10" s="22">
        <f>+F27</f>
        <v>53873950</v>
      </c>
    </row>
    <row r="11" spans="1:9" ht="15" x14ac:dyDescent="0.2">
      <c r="A11" s="14"/>
      <c r="B11" s="23" t="s">
        <v>10</v>
      </c>
      <c r="C11" s="24">
        <f t="shared" ref="C11:F16" si="1">+C28</f>
        <v>53873950</v>
      </c>
      <c r="D11" s="24">
        <f t="shared" si="1"/>
        <v>0</v>
      </c>
      <c r="E11" s="24">
        <f t="shared" si="1"/>
        <v>0</v>
      </c>
      <c r="F11" s="25">
        <f t="shared" si="1"/>
        <v>53873950</v>
      </c>
    </row>
    <row r="12" spans="1:9" s="12" customFormat="1" ht="15.75" x14ac:dyDescent="0.25">
      <c r="A12" s="8" t="s">
        <v>16</v>
      </c>
      <c r="B12" s="26" t="s">
        <v>17</v>
      </c>
      <c r="C12" s="10">
        <f t="shared" si="1"/>
        <v>69308007</v>
      </c>
      <c r="D12" s="10">
        <f t="shared" si="1"/>
        <v>0</v>
      </c>
      <c r="E12" s="10">
        <f t="shared" si="1"/>
        <v>0</v>
      </c>
      <c r="F12" s="11">
        <f t="shared" si="1"/>
        <v>69308007</v>
      </c>
    </row>
    <row r="13" spans="1:9" ht="15" x14ac:dyDescent="0.2">
      <c r="A13" s="14"/>
      <c r="B13" s="27" t="s">
        <v>18</v>
      </c>
      <c r="C13" s="24">
        <f t="shared" si="1"/>
        <v>69308007</v>
      </c>
      <c r="D13" s="24">
        <f t="shared" si="1"/>
        <v>0</v>
      </c>
      <c r="E13" s="24">
        <f t="shared" si="1"/>
        <v>0</v>
      </c>
      <c r="F13" s="25">
        <f t="shared" si="1"/>
        <v>69308007</v>
      </c>
    </row>
    <row r="14" spans="1:9" s="12" customFormat="1" ht="15.75" x14ac:dyDescent="0.25">
      <c r="A14" s="8" t="s">
        <v>19</v>
      </c>
      <c r="B14" s="9" t="s">
        <v>20</v>
      </c>
      <c r="C14" s="10">
        <f t="shared" si="1"/>
        <v>13536006</v>
      </c>
      <c r="D14" s="10">
        <f t="shared" si="1"/>
        <v>0</v>
      </c>
      <c r="E14" s="10">
        <f t="shared" si="1"/>
        <v>0</v>
      </c>
      <c r="F14" s="11">
        <f t="shared" si="1"/>
        <v>13536006</v>
      </c>
    </row>
    <row r="15" spans="1:9" ht="15" x14ac:dyDescent="0.2">
      <c r="A15" s="14"/>
      <c r="B15" s="27" t="s">
        <v>21</v>
      </c>
      <c r="C15" s="24">
        <f t="shared" si="1"/>
        <v>6338706</v>
      </c>
      <c r="D15" s="24">
        <f t="shared" si="1"/>
        <v>0</v>
      </c>
      <c r="E15" s="24">
        <f t="shared" si="1"/>
        <v>0</v>
      </c>
      <c r="F15" s="25">
        <f t="shared" si="1"/>
        <v>6338706</v>
      </c>
    </row>
    <row r="16" spans="1:9" ht="15" x14ac:dyDescent="0.2">
      <c r="A16" s="14"/>
      <c r="B16" s="27" t="s">
        <v>22</v>
      </c>
      <c r="C16" s="24">
        <f t="shared" si="1"/>
        <v>7197300</v>
      </c>
      <c r="D16" s="24">
        <f t="shared" si="1"/>
        <v>0</v>
      </c>
      <c r="E16" s="24">
        <f t="shared" si="1"/>
        <v>0</v>
      </c>
      <c r="F16" s="25">
        <f t="shared" si="1"/>
        <v>7197300</v>
      </c>
    </row>
    <row r="17" spans="1:9" ht="16.5" thickBot="1" x14ac:dyDescent="0.3">
      <c r="A17" s="28" t="s">
        <v>8</v>
      </c>
      <c r="B17" s="29" t="s">
        <v>23</v>
      </c>
      <c r="C17" s="30">
        <f t="shared" ref="C17:E17" si="2">+C14+C12+C10+C5</f>
        <v>739020071</v>
      </c>
      <c r="D17" s="30">
        <f t="shared" si="2"/>
        <v>10224260</v>
      </c>
      <c r="E17" s="30">
        <f t="shared" si="2"/>
        <v>0</v>
      </c>
      <c r="F17" s="31">
        <f>+F31+F29+F27+F22</f>
        <v>749244331</v>
      </c>
    </row>
    <row r="18" spans="1:9" ht="13.5" thickBot="1" x14ac:dyDescent="0.25">
      <c r="A18" s="32"/>
      <c r="F18" s="33"/>
      <c r="H18" s="34"/>
    </row>
    <row r="19" spans="1:9" ht="15.75" x14ac:dyDescent="0.25">
      <c r="A19" s="58"/>
      <c r="B19" s="65" t="s">
        <v>1</v>
      </c>
      <c r="C19" s="62" t="s">
        <v>2</v>
      </c>
      <c r="D19" s="62"/>
      <c r="E19" s="62"/>
      <c r="F19" s="63"/>
    </row>
    <row r="20" spans="1:9" ht="47.25" x14ac:dyDescent="0.2">
      <c r="A20" s="64"/>
      <c r="B20" s="66"/>
      <c r="C20" s="35" t="s">
        <v>3</v>
      </c>
      <c r="D20" s="35" t="s">
        <v>4</v>
      </c>
      <c r="E20" s="35" t="s">
        <v>5</v>
      </c>
      <c r="F20" s="36" t="s">
        <v>6</v>
      </c>
    </row>
    <row r="21" spans="1:9" ht="15.75" x14ac:dyDescent="0.2">
      <c r="A21" s="37"/>
      <c r="B21" s="38" t="s">
        <v>24</v>
      </c>
      <c r="C21" s="39"/>
      <c r="D21" s="39"/>
      <c r="E21" s="39"/>
      <c r="F21" s="40"/>
    </row>
    <row r="22" spans="1:9" s="12" customFormat="1" ht="15.75" x14ac:dyDescent="0.25">
      <c r="A22" s="8" t="s">
        <v>8</v>
      </c>
      <c r="B22" s="9" t="s">
        <v>9</v>
      </c>
      <c r="C22" s="41">
        <f>SUM(C23:C26)</f>
        <v>602302108</v>
      </c>
      <c r="D22" s="41">
        <f t="shared" ref="D22:E22" si="3">SUM(D23:D26)</f>
        <v>10224260</v>
      </c>
      <c r="E22" s="41">
        <f t="shared" si="3"/>
        <v>0</v>
      </c>
      <c r="F22" s="42">
        <f>SUM(F23:F26)</f>
        <v>612526368</v>
      </c>
      <c r="I22" s="13"/>
    </row>
    <row r="23" spans="1:9" ht="15" x14ac:dyDescent="0.2">
      <c r="A23" s="14"/>
      <c r="B23" s="15" t="s">
        <v>10</v>
      </c>
      <c r="C23" s="43">
        <v>34299283</v>
      </c>
      <c r="D23" s="43">
        <v>0</v>
      </c>
      <c r="E23" s="43">
        <v>0</v>
      </c>
      <c r="F23" s="44">
        <f>+C23+D23+E23</f>
        <v>34299283</v>
      </c>
    </row>
    <row r="24" spans="1:9" ht="15" x14ac:dyDescent="0.2">
      <c r="A24" s="14"/>
      <c r="B24" s="18" t="s">
        <v>11</v>
      </c>
      <c r="C24" s="43">
        <v>371074294</v>
      </c>
      <c r="D24" s="43">
        <v>10224260</v>
      </c>
      <c r="E24" s="43">
        <v>0</v>
      </c>
      <c r="F24" s="44">
        <v>381298554</v>
      </c>
      <c r="H24" s="34"/>
    </row>
    <row r="25" spans="1:9" ht="15" x14ac:dyDescent="0.2">
      <c r="A25" s="14"/>
      <c r="B25" s="27" t="s">
        <v>12</v>
      </c>
      <c r="C25" s="45">
        <v>18389111</v>
      </c>
      <c r="D25" s="43">
        <v>0</v>
      </c>
      <c r="E25" s="43">
        <v>0</v>
      </c>
      <c r="F25" s="44">
        <f t="shared" ref="F25:F26" si="4">+C25+D25+E25</f>
        <v>18389111</v>
      </c>
    </row>
    <row r="26" spans="1:9" ht="15" x14ac:dyDescent="0.2">
      <c r="A26" s="19"/>
      <c r="B26" s="46" t="s">
        <v>13</v>
      </c>
      <c r="C26" s="47">
        <f>+'[1]3_sz_melléklet'!AQ10</f>
        <v>178539420</v>
      </c>
      <c r="D26" s="48">
        <v>0</v>
      </c>
      <c r="E26" s="48">
        <v>0</v>
      </c>
      <c r="F26" s="44">
        <f t="shared" si="4"/>
        <v>178539420</v>
      </c>
    </row>
    <row r="27" spans="1:9" s="12" customFormat="1" ht="15.75" x14ac:dyDescent="0.25">
      <c r="A27" s="8" t="s">
        <v>14</v>
      </c>
      <c r="B27" s="49" t="s">
        <v>15</v>
      </c>
      <c r="C27" s="10">
        <f>+C28</f>
        <v>53873950</v>
      </c>
      <c r="D27" s="10">
        <f t="shared" ref="D27:F27" si="5">+D28</f>
        <v>0</v>
      </c>
      <c r="E27" s="10">
        <f t="shared" si="5"/>
        <v>0</v>
      </c>
      <c r="F27" s="10">
        <f t="shared" si="5"/>
        <v>53873950</v>
      </c>
    </row>
    <row r="28" spans="1:9" ht="15" x14ac:dyDescent="0.2">
      <c r="A28" s="14"/>
      <c r="B28" s="23" t="s">
        <v>10</v>
      </c>
      <c r="C28" s="45">
        <v>53873950</v>
      </c>
      <c r="D28" s="43">
        <v>0</v>
      </c>
      <c r="E28" s="43">
        <v>0</v>
      </c>
      <c r="F28" s="44">
        <f>+C28+D28+E28</f>
        <v>53873950</v>
      </c>
    </row>
    <row r="29" spans="1:9" s="12" customFormat="1" ht="15.75" x14ac:dyDescent="0.25">
      <c r="A29" s="8" t="s">
        <v>16</v>
      </c>
      <c r="B29" s="26" t="s">
        <v>17</v>
      </c>
      <c r="C29" s="10">
        <f>+C30</f>
        <v>69308007</v>
      </c>
      <c r="D29" s="10">
        <f t="shared" ref="D29:F29" si="6">+D30</f>
        <v>0</v>
      </c>
      <c r="E29" s="10">
        <f t="shared" si="6"/>
        <v>0</v>
      </c>
      <c r="F29" s="10">
        <f t="shared" si="6"/>
        <v>69308007</v>
      </c>
    </row>
    <row r="30" spans="1:9" ht="15" x14ac:dyDescent="0.2">
      <c r="A30" s="14"/>
      <c r="B30" s="27" t="s">
        <v>18</v>
      </c>
      <c r="C30" s="45">
        <v>69308007</v>
      </c>
      <c r="D30" s="43">
        <v>0</v>
      </c>
      <c r="E30" s="43">
        <v>0</v>
      </c>
      <c r="F30" s="44">
        <f>+C30+D30+E30</f>
        <v>69308007</v>
      </c>
    </row>
    <row r="31" spans="1:9" s="12" customFormat="1" ht="15.75" x14ac:dyDescent="0.25">
      <c r="A31" s="8" t="s">
        <v>19</v>
      </c>
      <c r="B31" s="9" t="s">
        <v>20</v>
      </c>
      <c r="C31" s="10">
        <f>+C32+C33</f>
        <v>13536006</v>
      </c>
      <c r="D31" s="10">
        <f t="shared" ref="D31:F31" si="7">+D32+D33</f>
        <v>0</v>
      </c>
      <c r="E31" s="10">
        <f t="shared" si="7"/>
        <v>0</v>
      </c>
      <c r="F31" s="10">
        <f t="shared" si="7"/>
        <v>13536006</v>
      </c>
    </row>
    <row r="32" spans="1:9" ht="15" x14ac:dyDescent="0.2">
      <c r="A32" s="14"/>
      <c r="B32" s="27" t="s">
        <v>21</v>
      </c>
      <c r="C32" s="45">
        <v>6338706</v>
      </c>
      <c r="D32" s="43">
        <v>0</v>
      </c>
      <c r="E32" s="43">
        <v>0</v>
      </c>
      <c r="F32" s="44">
        <f>+C32+D32+E32</f>
        <v>6338706</v>
      </c>
    </row>
    <row r="33" spans="1:8" ht="15" x14ac:dyDescent="0.2">
      <c r="A33" s="14"/>
      <c r="B33" s="27" t="s">
        <v>22</v>
      </c>
      <c r="C33" s="45">
        <v>7197300</v>
      </c>
      <c r="D33" s="43">
        <v>0</v>
      </c>
      <c r="E33" s="43">
        <v>0</v>
      </c>
      <c r="F33" s="44">
        <f>+C33+D33+E33</f>
        <v>7197300</v>
      </c>
      <c r="H33" s="50"/>
    </row>
    <row r="34" spans="1:8" ht="16.5" thickBot="1" x14ac:dyDescent="0.3">
      <c r="A34" s="28" t="s">
        <v>14</v>
      </c>
      <c r="B34" s="51" t="s">
        <v>25</v>
      </c>
      <c r="C34" s="52">
        <f>+C31+C29+C27+C22</f>
        <v>739020071</v>
      </c>
      <c r="D34" s="52">
        <f t="shared" ref="D34:E34" si="8">+D31+D29+D27+D22</f>
        <v>10224260</v>
      </c>
      <c r="E34" s="52">
        <f t="shared" si="8"/>
        <v>0</v>
      </c>
      <c r="F34" s="52">
        <f>+F31+F29+F27+F22</f>
        <v>749244331</v>
      </c>
      <c r="H34" s="34"/>
    </row>
    <row r="35" spans="1:8" ht="15.75" thickBot="1" x14ac:dyDescent="0.25">
      <c r="A35" s="32"/>
      <c r="C35" s="53"/>
      <c r="D35" s="53"/>
      <c r="E35" s="53"/>
      <c r="F35" s="33"/>
    </row>
    <row r="36" spans="1:8" ht="16.5" thickBot="1" x14ac:dyDescent="0.3">
      <c r="A36" s="54" t="s">
        <v>16</v>
      </c>
      <c r="B36" s="55" t="s">
        <v>26</v>
      </c>
      <c r="C36" s="56">
        <f>+C17-C34</f>
        <v>0</v>
      </c>
      <c r="D36" s="56">
        <f>+D17-D34</f>
        <v>0</v>
      </c>
      <c r="E36" s="56">
        <f>+E17-E34</f>
        <v>0</v>
      </c>
      <c r="F36" s="57">
        <f>+F17-F34</f>
        <v>0</v>
      </c>
    </row>
  </sheetData>
  <mergeCells count="6">
    <mergeCell ref="A2:A3"/>
    <mergeCell ref="B2:B3"/>
    <mergeCell ref="C2:F2"/>
    <mergeCell ref="A19:A20"/>
    <mergeCell ref="B19:B20"/>
    <mergeCell ref="C19:F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&amp;C&amp;16A költségvetési bevételek és kiadások &amp;R9.sz.melléklet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2021-05-31T12:58:41Z</dcterms:created>
  <dcterms:modified xsi:type="dcterms:W3CDTF">2021-05-31T13:16:43Z</dcterms:modified>
</cp:coreProperties>
</file>