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. Kiss Gyula\Documents\Covid 2020-2021\Zárszámadás\2020 költségvetés\Egységes I\"/>
    </mc:Choice>
  </mc:AlternateContent>
  <xr:revisionPtr revIDLastSave="0" documentId="13_ncr:1_{114BE627-8ED9-450C-A5F7-CC73AF26434C}" xr6:coauthVersionLast="47" xr6:coauthVersionMax="47" xr10:uidLastSave="{00000000-0000-0000-0000-000000000000}"/>
  <bookViews>
    <workbookView xWindow="-120" yWindow="-120" windowWidth="20730" windowHeight="11160" xr2:uid="{3DC2EA95-74EC-4F54-8C17-9F6163733754}"/>
  </bookViews>
  <sheets>
    <sheet name="9." sheetId="1" r:id="rId1"/>
  </sheets>
  <definedNames>
    <definedName name="_xlnm.Print_Area" localSheetId="0">'9.'!$A$1:$F$36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36" i="1" s="1"/>
  <c r="B20" i="1"/>
  <c r="B36" i="1" s="1"/>
  <c r="D17" i="1"/>
  <c r="E16" i="1"/>
  <c r="C16" i="1"/>
  <c r="C20" i="1" s="1"/>
  <c r="F15" i="1"/>
  <c r="D15" i="1"/>
  <c r="D14" i="1"/>
  <c r="D13" i="1"/>
  <c r="D12" i="1"/>
  <c r="D11" i="1"/>
  <c r="F11" i="1" s="1"/>
  <c r="D10" i="1"/>
  <c r="F10" i="1" s="1"/>
  <c r="D9" i="1"/>
  <c r="F9" i="1" s="1"/>
  <c r="D8" i="1"/>
  <c r="F8" i="1" s="1"/>
  <c r="C36" i="1" l="1"/>
  <c r="D20" i="1"/>
  <c r="D36" i="1" s="1"/>
  <c r="F36" i="1"/>
  <c r="D16" i="1"/>
  <c r="F16" i="1" s="1"/>
  <c r="F20" i="1" l="1"/>
</calcChain>
</file>

<file path=xl/sharedStrings.xml><?xml version="1.0" encoding="utf-8"?>
<sst xmlns="http://schemas.openxmlformats.org/spreadsheetml/2006/main" count="38" uniqueCount="25">
  <si>
    <t>Báránd Községi Önkormányzat
2020. évi beruházási előirányzata</t>
  </si>
  <si>
    <t>adatok Ft-ban</t>
  </si>
  <si>
    <t>Beruházás  megnevezése</t>
  </si>
  <si>
    <t>Eredeti</t>
  </si>
  <si>
    <t>Módosítás</t>
  </si>
  <si>
    <t>Módosított előirányzat
2020.09.30.</t>
  </si>
  <si>
    <t>Teljesítés</t>
  </si>
  <si>
    <t>I. Báránd Községi Önkormányzata</t>
  </si>
  <si>
    <t>Külterületi helyi közutak fejlesztése</t>
  </si>
  <si>
    <t>Magyar Falu utak</t>
  </si>
  <si>
    <t>Zártkerti Program keretében megvalósuló fejlesztés</t>
  </si>
  <si>
    <t>TOP Ipari park</t>
  </si>
  <si>
    <t>Magyar Falu eszközbeszerzések</t>
  </si>
  <si>
    <t>Településrendezési terv módosítása</t>
  </si>
  <si>
    <t>Szoftver vásárlás</t>
  </si>
  <si>
    <t>Magyar Falu óvodaudvar felújítása</t>
  </si>
  <si>
    <t>Közmunka beszerzés</t>
  </si>
  <si>
    <t>MFP - Bajzsy Zs. u. útépítés</t>
  </si>
  <si>
    <t>MFP - Tervezési díjak</t>
  </si>
  <si>
    <t>ÖSSZESEN:</t>
  </si>
  <si>
    <t>II. Bárándi Polgármesteri Hivatal</t>
  </si>
  <si>
    <t>--</t>
  </si>
  <si>
    <t>III. Bárándi Napsugár Óvoda</t>
  </si>
  <si>
    <t>IV. Balassa Iván Művelődési Ház és Könyvtár</t>
  </si>
  <si>
    <t>IV. Önkormányzat és Intézmények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</si>
</sst>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1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i/>
      <sz val="8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164" fontId="0" fillId="0" borderId="0" xfId="0" applyNumberForma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164" fontId="0" fillId="0" borderId="0" xfId="0" applyNumberFormat="1" applyAlignment="1">
      <alignment horizontal="right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left" vertical="center" wrapText="1"/>
    </xf>
    <xf numFmtId="164" fontId="0" fillId="0" borderId="12" xfId="0" applyNumberForma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164" fontId="9" fillId="0" borderId="13" xfId="0" applyNumberFormat="1" applyFont="1" applyBorder="1" applyAlignment="1">
      <alignment vertical="center" wrapText="1"/>
    </xf>
    <xf numFmtId="0" fontId="3" fillId="0" borderId="14" xfId="0" applyFont="1" applyBorder="1"/>
    <xf numFmtId="164" fontId="3" fillId="0" borderId="15" xfId="0" applyNumberFormat="1" applyFont="1" applyBorder="1" applyAlignment="1">
      <alignment vertical="center" wrapText="1"/>
    </xf>
    <xf numFmtId="3" fontId="9" fillId="0" borderId="16" xfId="0" applyNumberFormat="1" applyFont="1" applyBorder="1"/>
    <xf numFmtId="3" fontId="9" fillId="0" borderId="16" xfId="0" applyNumberFormat="1" applyFont="1" applyBorder="1" applyAlignment="1">
      <alignment vertical="center" wrapText="1"/>
    </xf>
    <xf numFmtId="10" fontId="9" fillId="0" borderId="16" xfId="1" applyNumberFormat="1" applyFont="1" applyFill="1" applyBorder="1" applyAlignment="1">
      <alignment vertical="center" wrapText="1"/>
    </xf>
    <xf numFmtId="0" fontId="3" fillId="0" borderId="17" xfId="0" applyFont="1" applyBorder="1"/>
    <xf numFmtId="164" fontId="3" fillId="0" borderId="18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164" fontId="6" fillId="0" borderId="19" xfId="0" applyNumberFormat="1" applyFont="1" applyBorder="1" applyAlignment="1">
      <alignment horizontal="left" vertical="center" wrapText="1"/>
    </xf>
    <xf numFmtId="164" fontId="6" fillId="0" borderId="20" xfId="0" applyNumberFormat="1" applyFont="1" applyBorder="1" applyAlignment="1">
      <alignment vertical="center" wrapText="1"/>
    </xf>
    <xf numFmtId="3" fontId="7" fillId="0" borderId="21" xfId="0" applyNumberFormat="1" applyFont="1" applyBorder="1" applyAlignment="1">
      <alignment vertical="center" wrapText="1"/>
    </xf>
    <xf numFmtId="10" fontId="7" fillId="0" borderId="21" xfId="1" applyNumberFormat="1" applyFont="1" applyFill="1" applyBorder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164" fontId="6" fillId="0" borderId="7" xfId="0" applyNumberFormat="1" applyFont="1" applyBorder="1" applyAlignment="1">
      <alignment horizontal="left" vertical="center" wrapText="1"/>
    </xf>
    <xf numFmtId="164" fontId="8" fillId="0" borderId="22" xfId="0" applyNumberFormat="1" applyFont="1" applyBorder="1" applyAlignment="1">
      <alignment vertical="center" wrapText="1"/>
    </xf>
    <xf numFmtId="164" fontId="7" fillId="0" borderId="22" xfId="0" applyNumberFormat="1" applyFont="1" applyBorder="1" applyAlignment="1">
      <alignment vertical="center" wrapText="1"/>
    </xf>
    <xf numFmtId="164" fontId="0" fillId="0" borderId="23" xfId="0" applyNumberFormat="1" applyBorder="1" applyAlignment="1">
      <alignment vertical="center" wrapText="1"/>
    </xf>
    <xf numFmtId="164" fontId="9" fillId="0" borderId="23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horizontal="left" vertical="center" wrapText="1"/>
    </xf>
    <xf numFmtId="164" fontId="0" fillId="0" borderId="24" xfId="0" applyNumberFormat="1" applyBorder="1" applyAlignment="1">
      <alignment vertical="center" wrapText="1"/>
    </xf>
    <xf numFmtId="164" fontId="6" fillId="0" borderId="25" xfId="0" quotePrefix="1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0" fillId="0" borderId="22" xfId="0" applyNumberFormat="1" applyBorder="1" applyAlignment="1">
      <alignment vertical="center" wrapText="1"/>
    </xf>
    <xf numFmtId="164" fontId="6" fillId="0" borderId="26" xfId="0" applyNumberFormat="1" applyFont="1" applyBorder="1" applyAlignment="1">
      <alignment horizontal="left" vertical="center" wrapText="1"/>
    </xf>
    <xf numFmtId="164" fontId="6" fillId="0" borderId="22" xfId="0" applyNumberFormat="1" applyFont="1" applyBorder="1" applyAlignment="1">
      <alignment vertical="center" wrapText="1"/>
    </xf>
    <xf numFmtId="164" fontId="6" fillId="0" borderId="25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left" vertical="center" wrapText="1"/>
    </xf>
    <xf numFmtId="164" fontId="6" fillId="0" borderId="28" xfId="0" applyNumberFormat="1" applyFont="1" applyBorder="1" applyAlignment="1">
      <alignment vertical="center" wrapText="1"/>
    </xf>
    <xf numFmtId="164" fontId="10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EA3A1-1636-44F1-879C-00F13773B011}">
  <dimension ref="A2:F51"/>
  <sheetViews>
    <sheetView tabSelected="1" view="pageBreakPreview" zoomScale="130" zoomScaleNormal="100" zoomScaleSheetLayoutView="130" workbookViewId="0">
      <selection activeCell="D4" sqref="D4"/>
    </sheetView>
  </sheetViews>
  <sheetFormatPr defaultColWidth="9.140625" defaultRowHeight="12.75" x14ac:dyDescent="0.2"/>
  <cols>
    <col min="1" max="1" width="56.28515625" style="49" customWidth="1"/>
    <col min="2" max="2" width="19" style="1" customWidth="1"/>
    <col min="3" max="3" width="13.5703125" style="1" bestFit="1" customWidth="1"/>
    <col min="4" max="4" width="15.7109375" style="1" customWidth="1"/>
    <col min="5" max="5" width="11.140625" style="1" hidden="1" customWidth="1"/>
    <col min="6" max="6" width="10.140625" style="1" hidden="1" customWidth="1"/>
    <col min="7" max="7" width="10.140625" style="1" bestFit="1" customWidth="1"/>
    <col min="8" max="16384" width="9.140625" style="1"/>
  </cols>
  <sheetData>
    <row r="2" spans="1:6" ht="42" customHeight="1" x14ac:dyDescent="0.2">
      <c r="A2" s="50" t="s">
        <v>0</v>
      </c>
      <c r="B2" s="50"/>
      <c r="C2" s="50"/>
      <c r="D2" s="50"/>
      <c r="E2" s="50"/>
      <c r="F2" s="50"/>
    </row>
    <row r="4" spans="1:6" ht="18" customHeight="1" thickBot="1" x14ac:dyDescent="0.25">
      <c r="A4" s="2"/>
      <c r="B4" s="3"/>
      <c r="D4" s="4" t="s">
        <v>1</v>
      </c>
      <c r="E4" s="51" t="s">
        <v>1</v>
      </c>
      <c r="F4" s="51"/>
    </row>
    <row r="5" spans="1:6" s="9" customFormat="1" ht="44.25" customHeight="1" thickBot="1" x14ac:dyDescent="0.25">
      <c r="A5" s="5" t="s">
        <v>2</v>
      </c>
      <c r="B5" s="6" t="s">
        <v>3</v>
      </c>
      <c r="C5" s="7" t="s">
        <v>4</v>
      </c>
      <c r="D5" s="8" t="s">
        <v>5</v>
      </c>
      <c r="E5" s="52" t="s">
        <v>6</v>
      </c>
      <c r="F5" s="53"/>
    </row>
    <row r="6" spans="1:6" ht="12" customHeight="1" thickBot="1" x14ac:dyDescent="0.25">
      <c r="A6" s="10">
        <v>1</v>
      </c>
      <c r="B6" s="11">
        <v>2</v>
      </c>
      <c r="C6" s="12">
        <v>3</v>
      </c>
      <c r="D6" s="12">
        <v>4</v>
      </c>
      <c r="E6" s="54">
        <v>5</v>
      </c>
      <c r="F6" s="55"/>
    </row>
    <row r="7" spans="1:6" ht="16.149999999999999" customHeight="1" x14ac:dyDescent="0.2">
      <c r="A7" s="13" t="s">
        <v>7</v>
      </c>
      <c r="B7" s="14"/>
      <c r="C7" s="15"/>
      <c r="D7" s="15"/>
      <c r="E7" s="15"/>
      <c r="F7" s="16"/>
    </row>
    <row r="8" spans="1:6" ht="16.149999999999999" customHeight="1" x14ac:dyDescent="0.2">
      <c r="A8" s="17" t="s">
        <v>8</v>
      </c>
      <c r="B8" s="18">
        <v>94464817</v>
      </c>
      <c r="C8" s="19">
        <v>-662300</v>
      </c>
      <c r="D8" s="20">
        <f>+B8+C8</f>
        <v>93802517</v>
      </c>
      <c r="E8" s="20">
        <v>4589597</v>
      </c>
      <c r="F8" s="21">
        <f>+E8/D8</f>
        <v>4.8928292617137339E-2</v>
      </c>
    </row>
    <row r="9" spans="1:6" ht="16.149999999999999" customHeight="1" x14ac:dyDescent="0.2">
      <c r="A9" s="17" t="s">
        <v>9</v>
      </c>
      <c r="B9" s="18">
        <v>29766768</v>
      </c>
      <c r="C9" s="19">
        <v>-996950</v>
      </c>
      <c r="D9" s="20">
        <f>+B9+C9</f>
        <v>28769818</v>
      </c>
      <c r="E9" s="20">
        <v>28769818</v>
      </c>
      <c r="F9" s="21">
        <f>+E9/D9</f>
        <v>1</v>
      </c>
    </row>
    <row r="10" spans="1:6" ht="16.149999999999999" customHeight="1" x14ac:dyDescent="0.2">
      <c r="A10" s="17" t="s">
        <v>10</v>
      </c>
      <c r="B10" s="18">
        <v>9854193</v>
      </c>
      <c r="C10" s="20">
        <v>0</v>
      </c>
      <c r="D10" s="20">
        <f>+B10+C10</f>
        <v>9854193</v>
      </c>
      <c r="E10" s="20">
        <v>9998596</v>
      </c>
      <c r="F10" s="21">
        <f t="shared" ref="F10:F20" si="0">+E10/D10</f>
        <v>1.0146539650684738</v>
      </c>
    </row>
    <row r="11" spans="1:6" ht="16.149999999999999" customHeight="1" x14ac:dyDescent="0.2">
      <c r="A11" s="17" t="s">
        <v>11</v>
      </c>
      <c r="B11" s="18">
        <v>15637677</v>
      </c>
      <c r="C11" s="19">
        <v>-3185891</v>
      </c>
      <c r="D11" s="20">
        <f>+B11+C11</f>
        <v>12451786</v>
      </c>
      <c r="E11" s="20">
        <v>7101723</v>
      </c>
      <c r="F11" s="21">
        <f t="shared" si="0"/>
        <v>0.57033770095310021</v>
      </c>
    </row>
    <row r="12" spans="1:6" ht="16.149999999999999" customHeight="1" x14ac:dyDescent="0.2">
      <c r="A12" s="17" t="s">
        <v>12</v>
      </c>
      <c r="B12" s="18">
        <v>443500</v>
      </c>
      <c r="C12" s="20">
        <v>0</v>
      </c>
      <c r="D12" s="20">
        <f t="shared" ref="D12:D15" si="1">+B12+C12</f>
        <v>443500</v>
      </c>
      <c r="E12" s="20"/>
      <c r="F12" s="21"/>
    </row>
    <row r="13" spans="1:6" ht="16.149999999999999" customHeight="1" x14ac:dyDescent="0.2">
      <c r="A13" s="17" t="s">
        <v>13</v>
      </c>
      <c r="B13" s="18">
        <v>7443000</v>
      </c>
      <c r="C13" s="20">
        <v>0</v>
      </c>
      <c r="D13" s="20">
        <f t="shared" si="1"/>
        <v>7443000</v>
      </c>
      <c r="E13" s="20"/>
      <c r="F13" s="21"/>
    </row>
    <row r="14" spans="1:6" ht="16.149999999999999" customHeight="1" x14ac:dyDescent="0.2">
      <c r="A14" s="22" t="s">
        <v>14</v>
      </c>
      <c r="B14" s="23">
        <v>20000</v>
      </c>
      <c r="C14" s="20">
        <v>0</v>
      </c>
      <c r="D14" s="20">
        <f t="shared" si="1"/>
        <v>20000</v>
      </c>
      <c r="E14" s="20"/>
      <c r="F14" s="21"/>
    </row>
    <row r="15" spans="1:6" ht="23.25" customHeight="1" x14ac:dyDescent="0.2">
      <c r="A15" s="24" t="s">
        <v>15</v>
      </c>
      <c r="B15" s="18">
        <v>4955413</v>
      </c>
      <c r="C15" s="20">
        <v>0</v>
      </c>
      <c r="D15" s="20">
        <f t="shared" si="1"/>
        <v>4955413</v>
      </c>
      <c r="E15" s="20">
        <v>4955858</v>
      </c>
      <c r="F15" s="21">
        <f t="shared" si="0"/>
        <v>1.0000898007895609</v>
      </c>
    </row>
    <row r="16" spans="1:6" ht="23.25" customHeight="1" x14ac:dyDescent="0.2">
      <c r="A16" s="25" t="s">
        <v>16</v>
      </c>
      <c r="B16" s="23"/>
      <c r="C16" s="20">
        <f>547905+12350369</f>
        <v>12898274</v>
      </c>
      <c r="D16" s="20">
        <f>+B16+C16</f>
        <v>12898274</v>
      </c>
      <c r="E16" s="20">
        <f>12898274+100000+5</f>
        <v>12998279</v>
      </c>
      <c r="F16" s="21">
        <f t="shared" si="0"/>
        <v>1.00775336296934</v>
      </c>
    </row>
    <row r="17" spans="1:6" ht="23.25" customHeight="1" x14ac:dyDescent="0.2">
      <c r="A17" s="25" t="s">
        <v>17</v>
      </c>
      <c r="B17" s="23">
        <v>0</v>
      </c>
      <c r="C17" s="20">
        <v>29198493</v>
      </c>
      <c r="D17" s="20">
        <f>+C17+B17</f>
        <v>29198493</v>
      </c>
      <c r="E17" s="20">
        <v>0</v>
      </c>
      <c r="F17" s="21"/>
    </row>
    <row r="18" spans="1:6" ht="23.25" customHeight="1" x14ac:dyDescent="0.2">
      <c r="A18" s="25" t="s">
        <v>18</v>
      </c>
      <c r="B18" s="23"/>
      <c r="C18" s="20"/>
      <c r="D18" s="20"/>
      <c r="E18" s="20">
        <v>1877899</v>
      </c>
      <c r="F18" s="21"/>
    </row>
    <row r="19" spans="1:6" ht="23.25" customHeight="1" x14ac:dyDescent="0.2">
      <c r="A19" s="25"/>
      <c r="B19" s="23"/>
      <c r="C19" s="20"/>
      <c r="D19" s="20"/>
      <c r="E19" s="20"/>
      <c r="F19" s="21"/>
    </row>
    <row r="20" spans="1:6" s="30" customFormat="1" ht="16.149999999999999" customHeight="1" thickBot="1" x14ac:dyDescent="0.25">
      <c r="A20" s="26" t="s">
        <v>19</v>
      </c>
      <c r="B20" s="27">
        <f>SUM(B8:B15)</f>
        <v>162585368</v>
      </c>
      <c r="C20" s="28">
        <f>SUM(C8:C19)</f>
        <v>37251626</v>
      </c>
      <c r="D20" s="28">
        <f>+B20+C20</f>
        <v>199836994</v>
      </c>
      <c r="E20" s="28">
        <f>SUM(E8:E19)</f>
        <v>70291770</v>
      </c>
      <c r="F20" s="29">
        <f t="shared" si="0"/>
        <v>0.35174553316189294</v>
      </c>
    </row>
    <row r="21" spans="1:6" s="30" customFormat="1" ht="16.149999999999999" customHeight="1" thickBot="1" x14ac:dyDescent="0.25">
      <c r="A21" s="31"/>
      <c r="B21" s="32"/>
      <c r="C21" s="33"/>
      <c r="D21" s="33"/>
      <c r="E21" s="33"/>
      <c r="F21" s="33"/>
    </row>
    <row r="22" spans="1:6" ht="16.149999999999999" customHeight="1" x14ac:dyDescent="0.2">
      <c r="A22" s="13" t="s">
        <v>20</v>
      </c>
      <c r="B22" s="34">
        <v>0</v>
      </c>
      <c r="C22" s="35"/>
      <c r="D22" s="35"/>
      <c r="E22" s="35"/>
      <c r="F22" s="35"/>
    </row>
    <row r="23" spans="1:6" ht="16.149999999999999" customHeight="1" x14ac:dyDescent="0.2">
      <c r="A23" s="36"/>
      <c r="B23" s="37"/>
      <c r="C23" s="37"/>
      <c r="D23" s="37"/>
      <c r="E23" s="37"/>
      <c r="F23" s="37"/>
    </row>
    <row r="24" spans="1:6" ht="16.149999999999999" customHeight="1" thickBot="1" x14ac:dyDescent="0.25">
      <c r="A24" s="26" t="s">
        <v>19</v>
      </c>
      <c r="B24" s="38" t="s">
        <v>21</v>
      </c>
      <c r="C24" s="38" t="s">
        <v>21</v>
      </c>
      <c r="D24" s="38" t="s">
        <v>21</v>
      </c>
      <c r="E24" s="38" t="s">
        <v>21</v>
      </c>
      <c r="F24" s="38" t="s">
        <v>21</v>
      </c>
    </row>
    <row r="25" spans="1:6" ht="16.149999999999999" customHeight="1" thickBot="1" x14ac:dyDescent="0.25">
      <c r="A25" s="39"/>
      <c r="B25" s="40"/>
      <c r="C25" s="40"/>
      <c r="D25" s="40"/>
      <c r="E25" s="40"/>
      <c r="F25" s="40"/>
    </row>
    <row r="26" spans="1:6" ht="16.149999999999999" customHeight="1" x14ac:dyDescent="0.2">
      <c r="A26" s="13" t="s">
        <v>22</v>
      </c>
      <c r="B26" s="34"/>
      <c r="C26" s="34"/>
      <c r="D26" s="34"/>
      <c r="E26" s="34"/>
      <c r="F26" s="34"/>
    </row>
    <row r="27" spans="1:6" ht="16.149999999999999" customHeight="1" x14ac:dyDescent="0.2">
      <c r="A27" s="36"/>
      <c r="B27" s="37"/>
      <c r="C27" s="37"/>
      <c r="D27" s="37"/>
      <c r="E27" s="37"/>
      <c r="F27" s="37"/>
    </row>
    <row r="28" spans="1:6" ht="16.149999999999999" customHeight="1" x14ac:dyDescent="0.2">
      <c r="A28" s="36"/>
      <c r="B28" s="37"/>
      <c r="C28" s="37"/>
      <c r="D28" s="37"/>
      <c r="E28" s="37"/>
      <c r="F28" s="37"/>
    </row>
    <row r="29" spans="1:6" ht="16.149999999999999" customHeight="1" thickBot="1" x14ac:dyDescent="0.25">
      <c r="A29" s="26" t="s">
        <v>19</v>
      </c>
      <c r="B29" s="38" t="s">
        <v>21</v>
      </c>
      <c r="C29" s="38" t="s">
        <v>21</v>
      </c>
      <c r="D29" s="38" t="s">
        <v>21</v>
      </c>
      <c r="E29" s="38" t="s">
        <v>21</v>
      </c>
      <c r="F29" s="38" t="s">
        <v>21</v>
      </c>
    </row>
    <row r="30" spans="1:6" ht="16.149999999999999" customHeight="1" thickBot="1" x14ac:dyDescent="0.25">
      <c r="A30" s="41"/>
      <c r="B30" s="42"/>
      <c r="C30" s="42"/>
      <c r="D30" s="42"/>
      <c r="E30" s="42"/>
      <c r="F30" s="42"/>
    </row>
    <row r="31" spans="1:6" ht="16.149999999999999" customHeight="1" x14ac:dyDescent="0.2">
      <c r="A31" s="13" t="s">
        <v>23</v>
      </c>
      <c r="B31" s="34"/>
      <c r="C31" s="34"/>
      <c r="D31" s="34"/>
      <c r="E31" s="34"/>
      <c r="F31" s="34"/>
    </row>
    <row r="32" spans="1:6" ht="16.149999999999999" customHeight="1" x14ac:dyDescent="0.2">
      <c r="A32" s="36"/>
      <c r="B32" s="37"/>
      <c r="C32" s="37"/>
      <c r="D32" s="37"/>
      <c r="E32" s="37"/>
      <c r="F32" s="37"/>
    </row>
    <row r="33" spans="1:6" ht="16.149999999999999" customHeight="1" x14ac:dyDescent="0.2">
      <c r="A33" s="36"/>
      <c r="B33" s="37"/>
      <c r="C33" s="37"/>
      <c r="D33" s="37"/>
      <c r="E33" s="37"/>
      <c r="F33" s="37"/>
    </row>
    <row r="34" spans="1:6" ht="16.149999999999999" customHeight="1" thickBot="1" x14ac:dyDescent="0.25">
      <c r="A34" s="26" t="s">
        <v>19</v>
      </c>
      <c r="B34" s="43"/>
      <c r="C34" s="43"/>
      <c r="D34" s="43"/>
      <c r="E34" s="43"/>
      <c r="F34" s="43"/>
    </row>
    <row r="35" spans="1:6" ht="16.149999999999999" customHeight="1" thickBot="1" x14ac:dyDescent="0.25">
      <c r="A35" s="44"/>
      <c r="B35" s="40"/>
      <c r="C35" s="40"/>
      <c r="D35" s="40"/>
      <c r="E35" s="40"/>
      <c r="F35" s="40"/>
    </row>
    <row r="36" spans="1:6" ht="16.149999999999999" customHeight="1" thickBot="1" x14ac:dyDescent="0.25">
      <c r="A36" s="45" t="s">
        <v>24</v>
      </c>
      <c r="B36" s="46">
        <f>+B20</f>
        <v>162585368</v>
      </c>
      <c r="C36" s="46">
        <f t="shared" ref="C36:E36" si="2">+C20</f>
        <v>37251626</v>
      </c>
      <c r="D36" s="46">
        <f t="shared" si="2"/>
        <v>199836994</v>
      </c>
      <c r="E36" s="46">
        <f t="shared" si="2"/>
        <v>70291770</v>
      </c>
      <c r="F36" s="29">
        <f t="shared" ref="F36" si="3">+E36/D36</f>
        <v>0.35174553316189294</v>
      </c>
    </row>
    <row r="37" spans="1:6" x14ac:dyDescent="0.2">
      <c r="A37" s="2"/>
    </row>
    <row r="38" spans="1:6" x14ac:dyDescent="0.2">
      <c r="A38" s="2"/>
    </row>
    <row r="39" spans="1:6" x14ac:dyDescent="0.2">
      <c r="A39" s="2"/>
    </row>
    <row r="40" spans="1:6" x14ac:dyDescent="0.2">
      <c r="A40" s="2"/>
    </row>
    <row r="41" spans="1:6" ht="15" x14ac:dyDescent="0.2">
      <c r="A41" s="47"/>
    </row>
    <row r="42" spans="1:6" x14ac:dyDescent="0.2">
      <c r="A42" s="48"/>
    </row>
    <row r="43" spans="1:6" x14ac:dyDescent="0.2">
      <c r="A43" s="48"/>
    </row>
    <row r="44" spans="1:6" x14ac:dyDescent="0.2">
      <c r="A44" s="48"/>
    </row>
    <row r="45" spans="1:6" x14ac:dyDescent="0.2">
      <c r="A45" s="48"/>
    </row>
    <row r="46" spans="1:6" x14ac:dyDescent="0.2">
      <c r="A46" s="48"/>
    </row>
    <row r="47" spans="1:6" x14ac:dyDescent="0.2">
      <c r="A47" s="48"/>
    </row>
    <row r="48" spans="1:6" x14ac:dyDescent="0.2">
      <c r="A48" s="48"/>
    </row>
    <row r="49" spans="1:1" x14ac:dyDescent="0.2">
      <c r="A49" s="48"/>
    </row>
    <row r="50" spans="1:1" x14ac:dyDescent="0.2">
      <c r="A50" s="48"/>
    </row>
    <row r="51" spans="1:1" x14ac:dyDescent="0.2">
      <c r="A51" s="48"/>
    </row>
  </sheetData>
  <mergeCells count="4">
    <mergeCell ref="A2:F2"/>
    <mergeCell ref="E4:F4"/>
    <mergeCell ref="E5:F5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&amp;R12.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</vt:lpstr>
      <vt:lpstr>'9.'!Nyomtatási_terület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Kiss Gyula</dc:creator>
  <cp:lastModifiedBy>Dr. Kiss Gyula</cp:lastModifiedBy>
  <dcterms:created xsi:type="dcterms:W3CDTF">2021-05-31T13:03:20Z</dcterms:created>
  <dcterms:modified xsi:type="dcterms:W3CDTF">2021-05-31T13:17:47Z</dcterms:modified>
</cp:coreProperties>
</file>