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783301117bb73a71/MUNKA/2021. április 19/17_2021_KOZLONY/20_2021/6_2021/"/>
    </mc:Choice>
  </mc:AlternateContent>
  <xr:revisionPtr revIDLastSave="0" documentId="8_{CF771961-C50D-4558-B921-9594AF77ED9C}" xr6:coauthVersionLast="46" xr6:coauthVersionMax="46" xr10:uidLastSave="{00000000-0000-0000-0000-000000000000}"/>
  <bookViews>
    <workbookView xWindow="-120" yWindow="-120" windowWidth="29040" windowHeight="15840"/>
  </bookViews>
  <sheets>
    <sheet name="8. melléklet " sheetId="2" r:id="rId1"/>
  </sheets>
  <definedNames>
    <definedName name="_xlnm._FilterDatabase" localSheetId="0" hidden="1">'8. melléklet '!$8:$87</definedName>
    <definedName name="_xlnm.Print_Area" localSheetId="0">'8. melléklet '!$A$1:$M$102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5" i="2" l="1"/>
  <c r="L76" i="2"/>
  <c r="L77" i="2"/>
  <c r="L78" i="2"/>
  <c r="L74" i="2"/>
  <c r="L71" i="2"/>
  <c r="L72" i="2"/>
  <c r="L73" i="2"/>
  <c r="L70" i="2"/>
  <c r="L65" i="2"/>
  <c r="L66" i="2"/>
  <c r="L67" i="2"/>
  <c r="L68" i="2"/>
  <c r="L69" i="2"/>
  <c r="L64" i="2"/>
  <c r="L63" i="2"/>
  <c r="L60" i="2"/>
  <c r="L61" i="2"/>
  <c r="L62" i="2"/>
  <c r="L57" i="2"/>
  <c r="L58" i="2"/>
  <c r="L59" i="2"/>
  <c r="L56" i="2"/>
  <c r="J53" i="2"/>
  <c r="L53" i="2"/>
  <c r="L54" i="2"/>
  <c r="L55" i="2"/>
  <c r="L52" i="2"/>
  <c r="L51" i="2"/>
  <c r="J51" i="2"/>
  <c r="L50" i="2"/>
  <c r="L46" i="2"/>
  <c r="L47" i="2"/>
  <c r="L48" i="2"/>
  <c r="L49" i="2"/>
  <c r="J44" i="2"/>
  <c r="L44" i="2"/>
  <c r="L43" i="2"/>
  <c r="L34" i="2"/>
  <c r="L35" i="2"/>
  <c r="L36" i="2"/>
  <c r="L37" i="2"/>
  <c r="L38" i="2"/>
  <c r="L39" i="2"/>
  <c r="L40" i="2"/>
  <c r="L14" i="2"/>
  <c r="L87" i="2"/>
  <c r="L86" i="2"/>
  <c r="I86" i="2"/>
  <c r="L85" i="2"/>
  <c r="L84" i="2"/>
  <c r="L83" i="2"/>
  <c r="L82" i="2"/>
  <c r="L81" i="2"/>
  <c r="L80" i="2"/>
  <c r="L79" i="2"/>
  <c r="I88" i="2"/>
  <c r="J88" i="2" s="1"/>
  <c r="L88" i="2" s="1"/>
  <c r="L11" i="2"/>
  <c r="L13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41" i="2"/>
  <c r="L42" i="2"/>
  <c r="L45" i="2"/>
  <c r="L90" i="2"/>
  <c r="L91" i="2"/>
  <c r="L10" i="2"/>
  <c r="I89" i="2"/>
  <c r="J89" i="2" s="1"/>
  <c r="L89" i="2" s="1"/>
  <c r="E89" i="2"/>
  <c r="H89" i="2"/>
  <c r="E88" i="2"/>
  <c r="H88" i="2"/>
</calcChain>
</file>

<file path=xl/sharedStrings.xml><?xml version="1.0" encoding="utf-8"?>
<sst xmlns="http://schemas.openxmlformats.org/spreadsheetml/2006/main" count="295" uniqueCount="280">
  <si>
    <t>Kimutatás az Európai Uniós forrásból finanszírozott projektekről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</si>
  <si>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</si>
  <si>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</si>
  <si>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</si>
  <si>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</si>
  <si>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</si>
  <si>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</si>
  <si>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</si>
  <si>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</si>
  <si>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</si>
  <si>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</si>
  <si>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</si>
  <si>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Sorszám</t>
  </si>
  <si>
    <t>Program megnevezése</t>
  </si>
  <si>
    <t>A program megvalósításának ideje (-tól -ig)</t>
  </si>
  <si>
    <t>Támogatási szerződés szerinti költségbontás</t>
  </si>
  <si>
    <t>Saját erő</t>
  </si>
  <si>
    <t>Kormányzati támogatás</t>
  </si>
  <si>
    <t>EU támogatás</t>
  </si>
  <si>
    <t>Összesen</t>
  </si>
  <si>
    <t>Kimutatás az Önkormányzat által Európai Uniós forrásból finanszírozott projektekhez biztosított hozzájárulásokról</t>
  </si>
  <si>
    <t>-</t>
  </si>
  <si>
    <t>L</t>
  </si>
  <si>
    <t>Program azonosítószáma</t>
  </si>
  <si>
    <t>TOP-6.1.1-15-DE1-2016-00001</t>
  </si>
  <si>
    <t>TOP-6.1.4-15-DE1-2016-00001</t>
  </si>
  <si>
    <t xml:space="preserve">TOP-6.1.5-15-DE1-2016-00001 </t>
  </si>
  <si>
    <t>TOP-6.2.1-15-DE1-2016-00004</t>
  </si>
  <si>
    <t>TOP-6.2.1-15-DE1-2016-00008</t>
  </si>
  <si>
    <t>TOP-6.2.1-15-DE1-2016-00011</t>
  </si>
  <si>
    <t>TOP-6.3.2.-15-DE1-2016-00001</t>
  </si>
  <si>
    <t>TOP-6.3.2.-15-DE1-2016-00002</t>
  </si>
  <si>
    <t>TOP-6.3.2.-15-DE1-2016-00003</t>
  </si>
  <si>
    <t>TOP-6.3.2.-15-DE1-2016-00006</t>
  </si>
  <si>
    <t>TOP-6.3.3-15-DE1-2016-00002</t>
  </si>
  <si>
    <t>TOP-6.4.1-15-DE1-2016-00003</t>
  </si>
  <si>
    <t>TOP-6.4.1-15-DE1-2016-00004</t>
  </si>
  <si>
    <t>TOP-6.4.1-15-DE1-2016-00005</t>
  </si>
  <si>
    <t>TOP-6.4.1-15-DE1-2016-00006</t>
  </si>
  <si>
    <t>TOP-6.5.1-15-DE1-2016-00004</t>
  </si>
  <si>
    <t>TOP-6.5.1-15-DE1-2016-00005</t>
  </si>
  <si>
    <t>TOP-6.5.1-15-DE1-2016-00006</t>
  </si>
  <si>
    <t>TOP-6.5.1-15-DE1-2016-00011</t>
  </si>
  <si>
    <t>TOP-6.5.1-15-DE1-2016-00014</t>
  </si>
  <si>
    <t>TOP-6.5.1-15-DE1-2016-00015</t>
  </si>
  <si>
    <t>TOP-6.5.1-15-DE1-2016-00017</t>
  </si>
  <si>
    <t>TOP-6.5.1-15-DE1-2016-00018</t>
  </si>
  <si>
    <t>TOP-6.5.1-15-DE1-2016-00019</t>
  </si>
  <si>
    <t>TOP-6.6.1-15-DE1-2016-00006</t>
  </si>
  <si>
    <t>Debrecen Déli Gazdasági Övezet infrastruktúrájának fejlesztése</t>
  </si>
  <si>
    <t>Az egykori Magyar Gördülőcsapágy Művek helyén lévő gazdasági terület jobb megközelíthetőségének biztosítása</t>
  </si>
  <si>
    <t>Liget Óvoda Bartók Béla úti székhelyének felújítása</t>
  </si>
  <si>
    <t>Az Alsójózsai Kerekerdő Óvoda felújítása</t>
  </si>
  <si>
    <t>Debrecen Megyei Jogú Város Egyesített Bölcsődei Intézménye Gáborjáni Szabó Kálmán Utcai Tagintézmény felújítása</t>
  </si>
  <si>
    <t>A Vénkert gazdaságélénkítő környezeti megújítása</t>
  </si>
  <si>
    <t xml:space="preserve">"Debrecen Belvárosának innovatív rekonstrukciója" </t>
  </si>
  <si>
    <t>A Dobozi lakótelep gazdaságélénkítő környezeti megújítás</t>
  </si>
  <si>
    <t>Az Újkert gazdaságélénkítő környezeti megújítása</t>
  </si>
  <si>
    <t>Nagysándortelep – Vulkántelep és Fészek lakópark (Téglagyár városrész) csapadékvíz elvezetése</t>
  </si>
  <si>
    <t>Nyugati városrész forgalomszervezése és kerékpárút kialakítása</t>
  </si>
  <si>
    <t>Északi városrész forgalomszervezése és kerékpárút kialakítása</t>
  </si>
  <si>
    <t>Kismacsra vezető kerékpárút kialakítása</t>
  </si>
  <si>
    <t>Keleti városrész forgalomszervezés és kerékpárút kialakítás</t>
  </si>
  <si>
    <t>A Zenede épületének energetikai korszerűsítése</t>
  </si>
  <si>
    <t>Lehel Utcai Óvoda energetikai korszerűsítése</t>
  </si>
  <si>
    <t>Közép Utcai Óvoda energetikai korszerűsítése</t>
  </si>
  <si>
    <t>A József Attila-telepi Könyvtár épületének energetikai korszerűsítése</t>
  </si>
  <si>
    <t>Boldogfalva Óvoda energetikai korszerűsítése</t>
  </si>
  <si>
    <t>Fazekas Mihály Gimnázium Tóth Árpád utcai épületének energetikai korszerűsítése</t>
  </si>
  <si>
    <t>Az Ondódi Közösségi Ház épületének energetikai korszerűsítése</t>
  </si>
  <si>
    <t>Honvéd Utcai Bölcsőde energetikai korszerűsítése</t>
  </si>
  <si>
    <t>Szivárvány Óvoda épületének energetikai korszerűsítése</t>
  </si>
  <si>
    <t>Debrecen Szabó Pál utcai alatti egészségügyi alapellátás infrastrukturális fejlesztése</t>
  </si>
  <si>
    <t>Támogatói döntés dátuma</t>
  </si>
  <si>
    <t xml:space="preserve">Összesen </t>
  </si>
  <si>
    <t>Támogatási szerződés szerinti költségbontás *</t>
  </si>
  <si>
    <t>1.**</t>
  </si>
  <si>
    <t>**nincsen ilyen hozzájárulás az Önkormányzat esetében</t>
  </si>
  <si>
    <t>* Debrecen Megyei Jogú Város Önkormányzata által aláírt támogatási megállapodások nem tartalmazzák a támogatás EU-s és hazai forrásának arányát. A költségvetés készítéséig a Magyar Államkincstár nem tudott ezügyben adatot szolgáltatni.</t>
  </si>
  <si>
    <t>TOP-6.1.2-17-DE1-2017-00001</t>
  </si>
  <si>
    <t>Debrecen Inkubációs központ</t>
  </si>
  <si>
    <t>TOP-6.1.5-16-DE1-2017-00001</t>
  </si>
  <si>
    <t>TOP-6.1.5-16-DE1-2017-00002</t>
  </si>
  <si>
    <t>TOP-6.1.5-16-DE1-2017-00003</t>
  </si>
  <si>
    <t>TOP-6.1.5-16-DE1-2017-00005</t>
  </si>
  <si>
    <t xml:space="preserve"> Innovációs iparterület elérhetőségének javítása</t>
  </si>
  <si>
    <t xml:space="preserve"> Határ úti ipari park elérhetőségének javítása </t>
  </si>
  <si>
    <t xml:space="preserve"> A Köntösgát soron lévő ipari terület elérhetőségének javítása</t>
  </si>
  <si>
    <t xml:space="preserve"> Egyetemi Innovációs Park elérhetőségének javítása</t>
  </si>
  <si>
    <t xml:space="preserve"> Debrecen déli gazdasági övezet elérhetőségének javítása</t>
  </si>
  <si>
    <t>TOP-6.2.1-16-DE1-2017-00002</t>
  </si>
  <si>
    <t>TOP-6.2.1-16-DE1-2017-00003</t>
  </si>
  <si>
    <t>TOP-6.2.1-16-DE1-2017-00004</t>
  </si>
  <si>
    <t>TOP-6.2.1-16-DE1-2017-00005</t>
  </si>
  <si>
    <t xml:space="preserve"> Új bölcsőde létesítése a Postakert u. 7. szám alatt</t>
  </si>
  <si>
    <t xml:space="preserve"> Új óvoda építése a Tócóvölgyben (Tócóskerti Óvoda Napsugár Tagintézménye)</t>
  </si>
  <si>
    <t xml:space="preserve"> Károlyi M. u-i bölcsődei tagintézmény infrastruktúrális fejlesztése</t>
  </si>
  <si>
    <t>TOP-6.4.1-16-DE1-2017-00001</t>
  </si>
  <si>
    <t xml:space="preserve"> Nyugati kiskörút III. ütem </t>
  </si>
  <si>
    <t>TOP-6.5.1-16-DE1-2017-00001</t>
  </si>
  <si>
    <t xml:space="preserve"> A Görgey Utcai Óvoda épületének energetikai korszerűsítése</t>
  </si>
  <si>
    <t xml:space="preserve"> A Régi Városháza épületének energetikai korszerűsítése</t>
  </si>
  <si>
    <t>TOP-6.5.1-16-DE1-2017-00003</t>
  </si>
  <si>
    <t xml:space="preserve"> Karácsony György Utcai Óvoda épületének energetikai korszerűsítése</t>
  </si>
  <si>
    <t>TOP-6.5.1-16-DE1-2017-00004</t>
  </si>
  <si>
    <t xml:space="preserve"> Sinay Miklós Utcai Óvoda épületének energetikai korszerűsítése</t>
  </si>
  <si>
    <t>TOP-6.5.1-16-DE1-2017-00005</t>
  </si>
  <si>
    <t xml:space="preserve"> Mosolykert Óvoda Kismacsi Telephelye épületének energetikai korszerűsítése    </t>
  </si>
  <si>
    <t>TOP-6.5.1-16-DE1-2017-00006</t>
  </si>
  <si>
    <t xml:space="preserve"> A Debrecen, Jerikó u. 17. szám alatti intézmények épületegyüttesének energetikai korszerűsítése</t>
  </si>
  <si>
    <t>TOP-6.5.1-16-DE1-2017-00008</t>
  </si>
  <si>
    <t xml:space="preserve"> DMJV EBI Görgey Utcai Tagintézmény épületének energetikai korszerűsítése</t>
  </si>
  <si>
    <t>TOP-6.5.1-16-DE1-2017-00009</t>
  </si>
  <si>
    <t xml:space="preserve"> A Debreceni Bocskai István Általános Iskola épületének energetikai korszerűsítése</t>
  </si>
  <si>
    <t>TOP-6.5.1-16-DE1-2017-00010</t>
  </si>
  <si>
    <t xml:space="preserve"> A Debreceni Arany János Óvoda épületének energetikai korszerűsítése </t>
  </si>
  <si>
    <t>TOP-6.5.1-16-DE1-2017-00011</t>
  </si>
  <si>
    <t xml:space="preserve"> A Debreceni Dózsa György Általános Iskola épületének energetikai korszerűsítése</t>
  </si>
  <si>
    <t>TOP-6.6.1-16-DE1-2017-00001</t>
  </si>
  <si>
    <t>TOP-6.6.1-16-DE1-2017-00002</t>
  </si>
  <si>
    <t>TOP-6.6.1-16-DE1-2017-00003</t>
  </si>
  <si>
    <t xml:space="preserve"> A Sas utcai háziorvosi rendelő infrastrukturális fejlesztése</t>
  </si>
  <si>
    <t xml:space="preserve"> Az Epreskert utcai háziorvosi rendelő infrastrukturális fejlesztése</t>
  </si>
  <si>
    <t xml:space="preserve"> A Darabos utcai háziorvosi rendelő infrastrukturális fejlesztése</t>
  </si>
  <si>
    <t>TOP-6.6.2-16-DE1-2017-00001</t>
  </si>
  <si>
    <t xml:space="preserve"> VSzSz Süveg utcai telephelyének infrastrukturális fejlesztése</t>
  </si>
  <si>
    <t>TOP-6.6.2-16-DE1-2017-00002</t>
  </si>
  <si>
    <t xml:space="preserve"> Fogyatékos Személyek Ifjúság Utcai Nappali Intézményének infrastrukturális fejlesztése</t>
  </si>
  <si>
    <t>TOP-6.6.2-16-DE1-2017-00003</t>
  </si>
  <si>
    <t xml:space="preserve"> VSzSz Csapó utcai telephelyének infrastrukturális fejlesztése</t>
  </si>
  <si>
    <t>TOP-6.6.2-16-DE1-2017-00004</t>
  </si>
  <si>
    <t xml:space="preserve"> VSzSz Pósa utcai telephelyének infrastrukturális fejlesztése</t>
  </si>
  <si>
    <t>TOP-6.6.2-16-DE1-2017-00005</t>
  </si>
  <si>
    <t xml:space="preserve"> VSzSz Thomas Mann utcai telephelyének infrastrukturális fejlesztése</t>
  </si>
  <si>
    <t>TOP-6.1.4-16-DE1-2017-00002</t>
  </si>
  <si>
    <t>„Hit és Kultúra” Attila téri görögkatolikus turisztikai látogatóközpont létrehozása</t>
  </si>
  <si>
    <t>TOP-6.3.2-16-DE1-2017-00001</t>
  </si>
  <si>
    <t>TOP-6.3.2-16-DE1-2017-00002</t>
  </si>
  <si>
    <t>TOP-6.3.2-16-DE1-2017-00003</t>
  </si>
  <si>
    <t>TOP-6.3.2-16-DE1-2017-00004</t>
  </si>
  <si>
    <t>TOP-6.3.3-16-DE1-2017-00001</t>
  </si>
  <si>
    <t>TOP-6.3.3-16-DE1-2017-00002</t>
  </si>
  <si>
    <t>A Sóház gazdaságélénkítő környezeti megújítása</t>
  </si>
  <si>
    <t>A Tócóskert gazdaságélénkítő környezeti megújítása</t>
  </si>
  <si>
    <t>A Petőfi tér rekonstrukciója</t>
  </si>
  <si>
    <t>A Tócóvölgy gazdaságélénkítő környezeti megújítása</t>
  </si>
  <si>
    <t>Debrecen, Nagysándortelep csapadékvíz elvezetésének II. üteme</t>
  </si>
  <si>
    <t>Debrecen, Tarján utca csapadékvíz elvezetése</t>
  </si>
  <si>
    <t>TOP-6.9.1-16-DE1-2017-00001</t>
  </si>
  <si>
    <t>TOP-6.9.2-16-DE1-2017-00001</t>
  </si>
  <si>
    <t>TOP-6.9.2-16-DE1-2017-00002</t>
  </si>
  <si>
    <t>TOP-6.9.2-16-DE1-2017-00003</t>
  </si>
  <si>
    <t>TOP-6.9.2-16-DE1-2017-00004</t>
  </si>
  <si>
    <t>TOP-6.9.2-16-DE1-2017-00005</t>
  </si>
  <si>
    <t>TOP-6.9.2-16-DE1-2017-00006</t>
  </si>
  <si>
    <t>Helyi szintű komplex programok megvalósítása Debrecen Nagysándortelep –Vulkántelep városrészen</t>
  </si>
  <si>
    <t>Helyi közösségfejlesztés Debrecen1 városrészen</t>
  </si>
  <si>
    <t>Helyi közösségfejlesztés Bánk városrészen</t>
  </si>
  <si>
    <t>Helyi közösségfejlesztés Ondód városrészen</t>
  </si>
  <si>
    <t>Helyi közösségfejlesztés Debrecen3 városrészen</t>
  </si>
  <si>
    <t>Helyi közösségfejlesztés Debrecen2 városrészen</t>
  </si>
  <si>
    <t>Helyi közösségfejlesztés Debrecen-Józsa városrészen</t>
  </si>
  <si>
    <t>TOP-6.1.5-16-DE1-2017-00004</t>
  </si>
  <si>
    <t>EFOP-1.9.9-17-2017-00009</t>
  </si>
  <si>
    <t>Bölcsödei szakemberek szakmai fejlesztése  Debrecenben</t>
  </si>
  <si>
    <t>PGI02501</t>
  </si>
  <si>
    <t>String Projekt- INTERREG EUROPE</t>
  </si>
  <si>
    <t>Eszközök beszerzése DMJV Egyesített Bölcsődei Intézménye több tagintézményében</t>
  </si>
  <si>
    <t>TOP-6.5.1-16-DE1-2017-00002</t>
  </si>
  <si>
    <t>1.</t>
  </si>
  <si>
    <t>2.</t>
  </si>
  <si>
    <t>4.</t>
  </si>
  <si>
    <t>6.</t>
  </si>
  <si>
    <t>7.</t>
  </si>
  <si>
    <t>8.</t>
  </si>
  <si>
    <t>9.</t>
  </si>
  <si>
    <t>10.</t>
  </si>
  <si>
    <t>12.</t>
  </si>
  <si>
    <t>14.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</si>
  <si>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</si>
  <si>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</si>
  <si>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</si>
  <si>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</si>
  <si>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</si>
  <si>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</si>
  <si>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</si>
  <si>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</si>
  <si>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</si>
  <si>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</si>
  <si>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</si>
  <si>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</si>
  <si>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</si>
  <si>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</si>
  <si>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</si>
  <si>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</si>
  <si>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</si>
  <si>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</si>
  <si>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</si>
  <si>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</si>
  <si>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</si>
  <si>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</si>
  <si>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</si>
  <si>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</si>
  <si>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</si>
  <si>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</si>
  <si>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</si>
  <si>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</si>
  <si>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</si>
  <si>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</si>
  <si>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</si>
  <si>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</si>
  <si>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</si>
  <si>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</si>
  <si>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</si>
  <si>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</si>
  <si>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</si>
  <si>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</si>
  <si>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</si>
  <si>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</si>
  <si>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</si>
  <si>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</si>
  <si>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</si>
  <si>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</si>
  <si>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</si>
  <si>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</si>
  <si>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</si>
  <si>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</si>
  <si>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</si>
  <si>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</si>
  <si>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</si>
  <si>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77.</t>
  </si>
  <si>
    <t>GINOP-7.1.9-17-2018-00030</t>
  </si>
  <si>
    <t>Debrecen Gyógyhely komplex turisztikai fejlesztése</t>
  </si>
  <si>
    <t>ROHU445</t>
  </si>
  <si>
    <t>ROHU446</t>
  </si>
  <si>
    <t xml:space="preserve"> CBC Incubator (Latinovits Színház belső kialakítása)</t>
  </si>
  <si>
    <t xml:space="preserve"> EduCultCentre (Latinovits Színház belső kialakítása)</t>
  </si>
  <si>
    <t>TOP-6.2.1-19-DE1-2019-00001</t>
  </si>
  <si>
    <t xml:space="preserve">TOP-6.2.1-19-DE1-2019-00002 </t>
  </si>
  <si>
    <t xml:space="preserve">TOP-6.2.1-19-DE1-2019-00003 </t>
  </si>
  <si>
    <t>Bölcsődei férőhelyek kialakítása Debrecen-Józsa városrészen</t>
  </si>
  <si>
    <t xml:space="preserve"> Bölcsődei férőhelyek kialakítása Debrecen-Tócóvölgy városrészen</t>
  </si>
  <si>
    <t xml:space="preserve"> Bölcsődei férőhelyek kialakítása Debrecen-Déli városrészen</t>
  </si>
  <si>
    <t xml:space="preserve">TOP-7.1.1-16-H-ERFA-2019-00036 </t>
  </si>
  <si>
    <t>Turisztikai célú kerékpárút építése a Biczó István kert és a Panoráma út között</t>
  </si>
  <si>
    <t>3.</t>
  </si>
  <si>
    <t>5.</t>
  </si>
  <si>
    <t>13.</t>
  </si>
  <si>
    <t>16.</t>
  </si>
  <si>
    <t>30.</t>
  </si>
  <si>
    <t>42.</t>
  </si>
  <si>
    <t>53.</t>
  </si>
  <si>
    <t>72.</t>
  </si>
  <si>
    <t>75.</t>
  </si>
  <si>
    <t>76.</t>
  </si>
  <si>
    <t>78.</t>
  </si>
  <si>
    <t>79.</t>
  </si>
  <si>
    <t>80.</t>
  </si>
  <si>
    <t>81.</t>
  </si>
  <si>
    <t>82.</t>
  </si>
  <si>
    <t>2020-ban várható hozzájárulás összege</t>
  </si>
  <si>
    <t>Debreceniek Háza létrehozása</t>
  </si>
  <si>
    <t>2020. december 31-ig beérkezett támogatás</t>
  </si>
  <si>
    <t>2021-ben várható teljesítés bontása *</t>
  </si>
  <si>
    <t xml:space="preserve">TOP-6.5.1-19-DE1-2020-00001
</t>
  </si>
  <si>
    <t xml:space="preserve">TOP-6.5.1-19-DE1-2020-00002
</t>
  </si>
  <si>
    <t xml:space="preserve">TOP-6.5.1-19-DE1-2020-00003
 </t>
  </si>
  <si>
    <t xml:space="preserve">TOP-6.5.1-19-DE1-2020-00004 
</t>
  </si>
  <si>
    <t xml:space="preserve">TOP-6.5.1-19-DE1-2020-00005
</t>
  </si>
  <si>
    <t>A Csapókerti Közösségi Ház épületének energetikai korszerűsítése</t>
  </si>
  <si>
    <t>A Debrecen, Margit Téri Óvoda épületének energetikai korszerűsítése</t>
  </si>
  <si>
    <t xml:space="preserve"> A Debrecen, Thaly Kálmán Utcai Óvoda épületének energetikai korszerűsítése</t>
  </si>
  <si>
    <t xml:space="preserve"> A Debrecen, Angyalkert Óvoda épületének energetikai korszerűsítése</t>
  </si>
  <si>
    <t xml:space="preserve"> A Debrecen, Hétszínvirág Óvoda épületének energetikai korszerűsítése</t>
  </si>
  <si>
    <t>11.</t>
  </si>
  <si>
    <t>15.</t>
  </si>
  <si>
    <t>31.</t>
  </si>
  <si>
    <t>73.</t>
  </si>
  <si>
    <t>74.</t>
  </si>
  <si>
    <r>
      <rPr>
        <b/>
        <u/>
        <sz val="16"/>
        <color indexed="8"/>
        <rFont val="Arial"/>
        <family val="2"/>
        <charset val="238"/>
      </rPr>
      <t>8. melléklet</t>
    </r>
    <r>
      <rPr>
        <b/>
        <u/>
        <sz val="16"/>
        <color indexed="8"/>
        <rFont val="Arial1"/>
        <charset val="238"/>
      </rPr>
      <t xml:space="preserve"> a 6/2021. (II. 26.) önkormányzati rendelethez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</si>
</sst>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-* #,##0.00\ _F_t_-;\-* #,##0.00\ _F_t_-;_-* &quot;-&quot;??\ _F_t_-;_-@_-"/>
    <numFmt numFmtId="172" formatCode="#,##0.00&quot; &quot;[$Ft-40E];[Red]&quot;-&quot;#,##0.00&quot; &quot;[$Ft-40E]"/>
    <numFmt numFmtId="173" formatCode="_-* #,##0\ _F_t_-;\-* #,##0\ _F_t_-;_-* &quot;-&quot;??\ _F_t_-;_-@_-"/>
  </numFmts>
  <fonts count="19">
    <font>
      <sz val="11"/>
      <color theme="1"/>
      <name val="Arial"/>
      <family val="2"/>
      <charset val="238"/>
    </font>
    <font>
      <b/>
      <u/>
      <sz val="16"/>
      <color indexed="8"/>
      <name val="Arial1"/>
      <charset val="238"/>
    </font>
    <font>
      <b/>
      <u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1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theme="1"/>
      <name val="Arial1"/>
      <charset val="238"/>
    </font>
    <font>
      <b/>
      <sz val="12"/>
      <color theme="1"/>
      <name val="Arial1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u/>
      <sz val="10"/>
      <color theme="1"/>
      <name val="Arial1"/>
      <charset val="238"/>
    </font>
    <font>
      <sz val="12"/>
      <color theme="1"/>
      <name val="Arial1"/>
      <charset val="238"/>
    </font>
    <font>
      <b/>
      <sz val="14"/>
      <color theme="1"/>
      <name val="Arial1"/>
      <charset val="238"/>
    </font>
    <font>
      <b/>
      <u/>
      <sz val="16"/>
      <color theme="1"/>
      <name val="Arial1"/>
      <charset val="238"/>
    </font>
    <font>
      <sz val="14"/>
      <color theme="1"/>
      <name val="Arial1"/>
      <charset val="238"/>
    </font>
    <font>
      <b/>
      <sz val="16"/>
      <color theme="1"/>
      <name val="Arial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">
    <xf numFmtId="0" fontId="0" fillId="0" borderId="0"/>
    <xf numFmtId="171" fontId="5" fillId="0" borderId="0" applyFont="0" applyFill="0" applyBorder="0" applyAlignment="0" applyProtection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0" fontId="8" fillId="0" borderId="0"/>
    <xf numFmtId="172" fontId="8" fillId="0" borderId="0"/>
  </cellStyleXfs>
  <cellXfs count="46">
    <xf numFmtId="0" fontId="0" fillId="0" borderId="0" xfId="0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173" fontId="12" fillId="2" borderId="6" xfId="1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 vertical="center"/>
    </xf>
    <xf numFmtId="3" fontId="14" fillId="2" borderId="0" xfId="0" applyNumberFormat="1" applyFont="1" applyFill="1" applyAlignment="1">
      <alignment vertical="center"/>
    </xf>
    <xf numFmtId="3" fontId="14" fillId="2" borderId="0" xfId="0" applyNumberFormat="1" applyFont="1" applyFill="1" applyAlignment="1">
      <alignment horizontal="right" vertical="center"/>
    </xf>
    <xf numFmtId="3" fontId="14" fillId="2" borderId="6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73" fontId="12" fillId="2" borderId="7" xfId="1" applyNumberFormat="1" applyFont="1" applyFill="1" applyBorder="1" applyAlignment="1">
      <alignment horizontal="center" vertical="center" wrapText="1"/>
    </xf>
    <xf numFmtId="173" fontId="12" fillId="2" borderId="8" xfId="1" applyNumberFormat="1" applyFont="1" applyFill="1" applyBorder="1" applyAlignment="1">
      <alignment horizontal="center" vertical="center" wrapText="1"/>
    </xf>
    <xf numFmtId="173" fontId="12" fillId="2" borderId="9" xfId="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3" fontId="12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/>
    </xf>
    <xf numFmtId="3" fontId="14" fillId="2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right" vertical="center"/>
    </xf>
    <xf numFmtId="0" fontId="18" fillId="2" borderId="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3" fontId="12" fillId="2" borderId="6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</cellXfs>
  <cellStyles count="7">
    <cellStyle name="Ezres" xfId="1" builtinId="3"/>
    <cellStyle name="Heading" xfId="2"/>
    <cellStyle name="Heading1" xfId="3"/>
    <cellStyle name="Normál" xfId="0" builtinId="0" customBuiltin="1"/>
    <cellStyle name="Normál 4" xfId="4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05"/>
  <sheetViews>
    <sheetView tabSelected="1" view="pageBreakPreview" zoomScaleNormal="100" zoomScaleSheetLayoutView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5" sqref="A5:M5"/>
    </sheetView>
  </sheetViews>
  <sheetFormatPr defaultColWidth="8.5" defaultRowHeight="15"/>
  <cols>
    <col min="1" max="1" width="10.5" style="1" customWidth="1"/>
    <col min="2" max="2" width="18.375" style="1" customWidth="1"/>
    <col min="3" max="3" width="30.375" style="1" customWidth="1"/>
    <col min="4" max="4" width="20.25" style="6" customWidth="1"/>
    <col min="5" max="5" width="14.625" style="1" customWidth="1"/>
    <col min="6" max="6" width="15.125" style="1" customWidth="1"/>
    <col min="7" max="7" width="16.875" style="1" customWidth="1"/>
    <col min="8" max="8" width="22.625" style="1" customWidth="1"/>
    <col min="9" max="9" width="26" style="1" customWidth="1"/>
    <col min="10" max="10" width="15.625" style="16" customWidth="1"/>
    <col min="11" max="11" width="15.75" style="16" customWidth="1"/>
    <col min="12" max="12" width="20.125" style="16" customWidth="1"/>
    <col min="13" max="13" width="21.125" style="16" bestFit="1" customWidth="1"/>
    <col min="14" max="14" width="8.75" style="1" bestFit="1" customWidth="1"/>
    <col min="15" max="16384" width="8.5" style="1"/>
  </cols>
  <sheetData>
    <row r="1" spans="1:251">
      <c r="A1" s="15"/>
      <c r="B1" s="15"/>
      <c r="M1" s="17"/>
    </row>
    <row r="2" spans="1:251" ht="23.25" customHeight="1">
      <c r="A2" s="31" t="s">
        <v>279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251" ht="18">
      <c r="A3" s="34"/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251">
      <c r="M4" s="17"/>
    </row>
    <row r="5" spans="1:251" ht="24" customHeight="1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7" spans="1:25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37" t="s">
        <v>262</v>
      </c>
      <c r="J7" s="18" t="s">
        <v>9</v>
      </c>
      <c r="K7" s="18" t="s">
        <v>10</v>
      </c>
      <c r="L7" s="18" t="s">
        <v>11</v>
      </c>
      <c r="M7" s="18" t="s">
        <v>22</v>
      </c>
    </row>
    <row r="8" spans="1:251" ht="15.75" customHeight="1">
      <c r="A8" s="40" t="s">
        <v>12</v>
      </c>
      <c r="B8" s="37" t="s">
        <v>23</v>
      </c>
      <c r="C8" s="40" t="s">
        <v>13</v>
      </c>
      <c r="D8" s="40" t="s">
        <v>73</v>
      </c>
      <c r="E8" s="40" t="s">
        <v>75</v>
      </c>
      <c r="F8" s="40"/>
      <c r="G8" s="40"/>
      <c r="H8" s="40"/>
      <c r="I8" s="38"/>
      <c r="J8" s="41" t="s">
        <v>263</v>
      </c>
      <c r="K8" s="41"/>
      <c r="L8" s="41"/>
      <c r="M8" s="41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</row>
    <row r="9" spans="1:251" ht="31.5">
      <c r="A9" s="40"/>
      <c r="B9" s="39"/>
      <c r="C9" s="40"/>
      <c r="D9" s="40"/>
      <c r="E9" s="12" t="s">
        <v>16</v>
      </c>
      <c r="F9" s="12" t="s">
        <v>17</v>
      </c>
      <c r="G9" s="12" t="s">
        <v>18</v>
      </c>
      <c r="H9" s="12" t="s">
        <v>74</v>
      </c>
      <c r="I9" s="39"/>
      <c r="J9" s="19" t="s">
        <v>16</v>
      </c>
      <c r="K9" s="19" t="s">
        <v>17</v>
      </c>
      <c r="L9" s="19" t="s">
        <v>18</v>
      </c>
      <c r="M9" s="20" t="s">
        <v>19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</row>
    <row r="10" spans="1:251" ht="45">
      <c r="A10" s="21" t="s">
        <v>169</v>
      </c>
      <c r="B10" s="8" t="s">
        <v>24</v>
      </c>
      <c r="C10" s="8" t="s">
        <v>49</v>
      </c>
      <c r="D10" s="7">
        <v>42699</v>
      </c>
      <c r="E10" s="10"/>
      <c r="F10" s="10"/>
      <c r="G10" s="10"/>
      <c r="H10" s="14">
        <v>4518000000</v>
      </c>
      <c r="I10" s="14">
        <v>4481856000</v>
      </c>
      <c r="J10" s="14">
        <v>648800</v>
      </c>
      <c r="K10" s="14"/>
      <c r="L10" s="14">
        <f>M10-J10</f>
        <v>481632831</v>
      </c>
      <c r="M10" s="14">
        <v>482281631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</row>
    <row r="11" spans="1:251" ht="31.5" customHeight="1">
      <c r="A11" s="21" t="s">
        <v>170</v>
      </c>
      <c r="B11" s="8" t="s">
        <v>79</v>
      </c>
      <c r="C11" s="8" t="s">
        <v>80</v>
      </c>
      <c r="D11" s="7">
        <v>43062</v>
      </c>
      <c r="E11" s="10"/>
      <c r="F11" s="10"/>
      <c r="G11" s="10"/>
      <c r="H11" s="14">
        <v>1105529922</v>
      </c>
      <c r="I11" s="14">
        <v>1092122992</v>
      </c>
      <c r="J11" s="14">
        <v>78261891</v>
      </c>
      <c r="K11" s="14"/>
      <c r="L11" s="14">
        <f t="shared" ref="L11:L75" si="0">M11-J11</f>
        <v>1084162205</v>
      </c>
      <c r="M11" s="14">
        <v>1162424096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</row>
    <row r="12" spans="1:251" ht="48.75" customHeight="1">
      <c r="A12" s="21" t="s">
        <v>245</v>
      </c>
      <c r="B12" s="8" t="s">
        <v>25</v>
      </c>
      <c r="C12" s="8" t="s">
        <v>244</v>
      </c>
      <c r="D12" s="7">
        <v>42698</v>
      </c>
      <c r="E12" s="10"/>
      <c r="F12" s="10"/>
      <c r="G12" s="10"/>
      <c r="H12" s="14">
        <v>244475000</v>
      </c>
      <c r="I12" s="14">
        <v>227501250</v>
      </c>
      <c r="J12" s="14">
        <v>40343619</v>
      </c>
      <c r="K12" s="14"/>
      <c r="L12" s="14">
        <v>225914512</v>
      </c>
      <c r="M12" s="14">
        <v>266258131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</row>
    <row r="13" spans="1:251" ht="47.25" customHeight="1">
      <c r="A13" s="21" t="s">
        <v>171</v>
      </c>
      <c r="B13" s="8" t="s">
        <v>134</v>
      </c>
      <c r="C13" s="8" t="s">
        <v>135</v>
      </c>
      <c r="D13" s="7">
        <v>43089</v>
      </c>
      <c r="E13" s="10"/>
      <c r="F13" s="10"/>
      <c r="G13" s="10"/>
      <c r="H13" s="14">
        <v>1559710</v>
      </c>
      <c r="I13" s="14">
        <v>1559710</v>
      </c>
      <c r="J13" s="14"/>
      <c r="K13" s="14"/>
      <c r="L13" s="14">
        <f t="shared" si="0"/>
        <v>4700</v>
      </c>
      <c r="M13" s="14">
        <v>4700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</row>
    <row r="14" spans="1:251" ht="75">
      <c r="A14" s="21" t="s">
        <v>246</v>
      </c>
      <c r="B14" s="8" t="s">
        <v>26</v>
      </c>
      <c r="C14" s="8" t="s">
        <v>50</v>
      </c>
      <c r="D14" s="7">
        <v>42580</v>
      </c>
      <c r="E14" s="10"/>
      <c r="F14" s="10"/>
      <c r="G14" s="10"/>
      <c r="H14" s="14">
        <v>800000000</v>
      </c>
      <c r="I14" s="14">
        <v>790750000</v>
      </c>
      <c r="J14" s="14">
        <v>137042587</v>
      </c>
      <c r="K14" s="14"/>
      <c r="L14" s="14">
        <f t="shared" si="0"/>
        <v>357559906</v>
      </c>
      <c r="M14" s="14">
        <v>494602493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</row>
    <row r="15" spans="1:251" ht="31.5" customHeight="1">
      <c r="A15" s="21" t="s">
        <v>172</v>
      </c>
      <c r="B15" s="8" t="s">
        <v>81</v>
      </c>
      <c r="C15" s="8" t="s">
        <v>85</v>
      </c>
      <c r="D15" s="7">
        <v>43000</v>
      </c>
      <c r="E15" s="10"/>
      <c r="F15" s="10"/>
      <c r="G15" s="10"/>
      <c r="H15" s="14">
        <v>407394611</v>
      </c>
      <c r="I15" s="14">
        <v>407394611</v>
      </c>
      <c r="J15" s="14">
        <v>292100</v>
      </c>
      <c r="K15" s="14"/>
      <c r="L15" s="14">
        <f t="shared" si="0"/>
        <v>0</v>
      </c>
      <c r="M15" s="14">
        <v>292100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</row>
    <row r="16" spans="1:251" ht="30">
      <c r="A16" s="21" t="s">
        <v>173</v>
      </c>
      <c r="B16" s="22" t="s">
        <v>82</v>
      </c>
      <c r="C16" s="8" t="s">
        <v>86</v>
      </c>
      <c r="D16" s="7">
        <v>43062</v>
      </c>
      <c r="E16" s="10"/>
      <c r="F16" s="10"/>
      <c r="G16" s="10"/>
      <c r="H16" s="14">
        <v>930000000</v>
      </c>
      <c r="I16" s="14">
        <v>928236232</v>
      </c>
      <c r="J16" s="14">
        <v>45000000</v>
      </c>
      <c r="K16" s="14"/>
      <c r="L16" s="14">
        <f t="shared" si="0"/>
        <v>1297241476</v>
      </c>
      <c r="M16" s="14">
        <v>1342241476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</row>
    <row r="17" spans="1:251" ht="30">
      <c r="A17" s="21" t="s">
        <v>174</v>
      </c>
      <c r="B17" s="22" t="s">
        <v>83</v>
      </c>
      <c r="C17" s="8" t="s">
        <v>87</v>
      </c>
      <c r="D17" s="7">
        <v>43062</v>
      </c>
      <c r="E17" s="10"/>
      <c r="F17" s="10"/>
      <c r="G17" s="10"/>
      <c r="H17" s="14">
        <v>235000000</v>
      </c>
      <c r="I17" s="14">
        <v>230078100</v>
      </c>
      <c r="J17" s="14"/>
      <c r="K17" s="14"/>
      <c r="L17" s="14">
        <f t="shared" si="0"/>
        <v>7861295</v>
      </c>
      <c r="M17" s="14">
        <v>7861295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</row>
    <row r="18" spans="1:251" ht="30">
      <c r="A18" s="21" t="s">
        <v>175</v>
      </c>
      <c r="B18" s="23" t="s">
        <v>162</v>
      </c>
      <c r="C18" s="13" t="s">
        <v>88</v>
      </c>
      <c r="D18" s="7">
        <v>43062</v>
      </c>
      <c r="E18" s="10"/>
      <c r="F18" s="10"/>
      <c r="G18" s="10"/>
      <c r="H18" s="14">
        <v>560000000</v>
      </c>
      <c r="I18" s="14">
        <v>560000000</v>
      </c>
      <c r="J18" s="14">
        <v>133350</v>
      </c>
      <c r="K18" s="14"/>
      <c r="L18" s="14">
        <f t="shared" si="0"/>
        <v>847379</v>
      </c>
      <c r="M18" s="14">
        <v>980729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1:251" ht="30">
      <c r="A19" s="21" t="s">
        <v>176</v>
      </c>
      <c r="B19" s="23" t="s">
        <v>84</v>
      </c>
      <c r="C19" s="13" t="s">
        <v>89</v>
      </c>
      <c r="D19" s="7">
        <v>43062</v>
      </c>
      <c r="E19" s="10"/>
      <c r="F19" s="10"/>
      <c r="G19" s="10"/>
      <c r="H19" s="14">
        <v>2836458470</v>
      </c>
      <c r="I19" s="14">
        <v>2836458470</v>
      </c>
      <c r="J19" s="14"/>
      <c r="K19" s="14"/>
      <c r="L19" s="14">
        <f t="shared" si="0"/>
        <v>2500648</v>
      </c>
      <c r="M19" s="14">
        <v>2500648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</row>
    <row r="20" spans="1:251" ht="30">
      <c r="A20" s="21" t="s">
        <v>274</v>
      </c>
      <c r="B20" s="24" t="s">
        <v>27</v>
      </c>
      <c r="C20" s="8" t="s">
        <v>51</v>
      </c>
      <c r="D20" s="7">
        <v>42635</v>
      </c>
      <c r="E20" s="10"/>
      <c r="F20" s="10"/>
      <c r="G20" s="10"/>
      <c r="H20" s="14">
        <v>64723413</v>
      </c>
      <c r="I20" s="14">
        <v>64723413</v>
      </c>
      <c r="J20" s="14"/>
      <c r="K20" s="14"/>
      <c r="L20" s="14">
        <f t="shared" si="0"/>
        <v>63500</v>
      </c>
      <c r="M20" s="14">
        <v>63500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</row>
    <row r="21" spans="1:251" ht="30">
      <c r="A21" s="21" t="s">
        <v>177</v>
      </c>
      <c r="B21" s="8" t="s">
        <v>28</v>
      </c>
      <c r="C21" s="9" t="s">
        <v>52</v>
      </c>
      <c r="D21" s="7">
        <v>42635</v>
      </c>
      <c r="E21" s="10"/>
      <c r="F21" s="10"/>
      <c r="G21" s="10"/>
      <c r="H21" s="14">
        <v>341693028</v>
      </c>
      <c r="I21" s="14">
        <v>341693028</v>
      </c>
      <c r="J21" s="14">
        <v>5000000</v>
      </c>
      <c r="K21" s="14"/>
      <c r="L21" s="14">
        <f t="shared" si="0"/>
        <v>2444143</v>
      </c>
      <c r="M21" s="14">
        <v>7444143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</row>
    <row r="22" spans="1:251" ht="60">
      <c r="A22" s="21" t="s">
        <v>247</v>
      </c>
      <c r="B22" s="11" t="s">
        <v>29</v>
      </c>
      <c r="C22" s="8" t="s">
        <v>53</v>
      </c>
      <c r="D22" s="7">
        <v>42635</v>
      </c>
      <c r="E22" s="10"/>
      <c r="F22" s="10"/>
      <c r="G22" s="10"/>
      <c r="H22" s="14">
        <v>226875163</v>
      </c>
      <c r="I22" s="14">
        <v>214884810</v>
      </c>
      <c r="J22" s="14">
        <v>167500000</v>
      </c>
      <c r="K22" s="14"/>
      <c r="L22" s="14">
        <f t="shared" si="0"/>
        <v>223436293</v>
      </c>
      <c r="M22" s="14">
        <v>390936293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</row>
    <row r="23" spans="1:251" ht="45">
      <c r="A23" s="21" t="s">
        <v>178</v>
      </c>
      <c r="B23" s="8" t="s">
        <v>90</v>
      </c>
      <c r="C23" s="8" t="s">
        <v>96</v>
      </c>
      <c r="D23" s="7">
        <v>43088</v>
      </c>
      <c r="E23" s="10"/>
      <c r="F23" s="10"/>
      <c r="G23" s="10"/>
      <c r="H23" s="14">
        <v>712954000</v>
      </c>
      <c r="I23" s="14">
        <v>643440985</v>
      </c>
      <c r="J23" s="14">
        <v>60000000</v>
      </c>
      <c r="K23" s="14"/>
      <c r="L23" s="14">
        <f t="shared" si="0"/>
        <v>672484870</v>
      </c>
      <c r="M23" s="14">
        <v>732484870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</row>
    <row r="24" spans="1:251" ht="47.25" customHeight="1">
      <c r="A24" s="21" t="s">
        <v>275</v>
      </c>
      <c r="B24" s="8" t="s">
        <v>91</v>
      </c>
      <c r="C24" s="8" t="s">
        <v>95</v>
      </c>
      <c r="D24" s="7">
        <v>43088</v>
      </c>
      <c r="E24" s="10"/>
      <c r="F24" s="10"/>
      <c r="G24" s="10"/>
      <c r="H24" s="14">
        <v>416560841</v>
      </c>
      <c r="I24" s="14">
        <v>379406355</v>
      </c>
      <c r="J24" s="14">
        <v>376000000</v>
      </c>
      <c r="K24" s="14"/>
      <c r="L24" s="14">
        <f t="shared" si="0"/>
        <v>383786077</v>
      </c>
      <c r="M24" s="14">
        <v>759786077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</row>
    <row r="25" spans="1:251" ht="45">
      <c r="A25" s="21" t="s">
        <v>248</v>
      </c>
      <c r="B25" s="8" t="s">
        <v>92</v>
      </c>
      <c r="C25" s="8" t="s">
        <v>167</v>
      </c>
      <c r="D25" s="7">
        <v>43091</v>
      </c>
      <c r="E25" s="10"/>
      <c r="F25" s="10"/>
      <c r="G25" s="10"/>
      <c r="H25" s="14">
        <v>75410045</v>
      </c>
      <c r="I25" s="14">
        <v>68057566</v>
      </c>
      <c r="J25" s="14">
        <v>13257944</v>
      </c>
      <c r="K25" s="14"/>
      <c r="L25" s="14">
        <f t="shared" si="0"/>
        <v>69659710</v>
      </c>
      <c r="M25" s="14">
        <v>82917654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</row>
    <row r="26" spans="1:251" ht="30">
      <c r="A26" s="21" t="s">
        <v>179</v>
      </c>
      <c r="B26" s="8" t="s">
        <v>93</v>
      </c>
      <c r="C26" s="8" t="s">
        <v>94</v>
      </c>
      <c r="D26" s="7">
        <v>43088</v>
      </c>
      <c r="E26" s="10"/>
      <c r="F26" s="10"/>
      <c r="G26" s="10"/>
      <c r="H26" s="14">
        <v>661980000</v>
      </c>
      <c r="I26" s="14">
        <v>600413760</v>
      </c>
      <c r="J26" s="14">
        <v>146547484</v>
      </c>
      <c r="K26" s="14"/>
      <c r="L26" s="14">
        <f t="shared" si="0"/>
        <v>572972242</v>
      </c>
      <c r="M26" s="14">
        <v>719519726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</row>
    <row r="27" spans="1:251" ht="30">
      <c r="A27" s="21" t="s">
        <v>180</v>
      </c>
      <c r="B27" s="8" t="s">
        <v>237</v>
      </c>
      <c r="C27" s="8" t="s">
        <v>240</v>
      </c>
      <c r="D27" s="7">
        <v>43782</v>
      </c>
      <c r="E27" s="10"/>
      <c r="F27" s="10"/>
      <c r="G27" s="10"/>
      <c r="H27" s="14">
        <v>1050000000</v>
      </c>
      <c r="I27" s="14">
        <v>1049870421</v>
      </c>
      <c r="J27" s="14"/>
      <c r="K27" s="14"/>
      <c r="L27" s="14">
        <f t="shared" si="0"/>
        <v>0</v>
      </c>
      <c r="M27" s="14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</row>
    <row r="28" spans="1:251" ht="45">
      <c r="A28" s="21" t="s">
        <v>181</v>
      </c>
      <c r="B28" s="8" t="s">
        <v>238</v>
      </c>
      <c r="C28" s="8" t="s">
        <v>241</v>
      </c>
      <c r="D28" s="7">
        <v>43782</v>
      </c>
      <c r="E28" s="10"/>
      <c r="F28" s="10"/>
      <c r="G28" s="10"/>
      <c r="H28" s="14">
        <v>1050000000</v>
      </c>
      <c r="I28" s="14">
        <v>1049870421</v>
      </c>
      <c r="J28" s="14"/>
      <c r="K28" s="14"/>
      <c r="L28" s="14">
        <f t="shared" si="0"/>
        <v>0</v>
      </c>
      <c r="M28" s="14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</row>
    <row r="29" spans="1:251" ht="30">
      <c r="A29" s="21" t="s">
        <v>182</v>
      </c>
      <c r="B29" s="8" t="s">
        <v>239</v>
      </c>
      <c r="C29" s="8" t="s">
        <v>242</v>
      </c>
      <c r="D29" s="7">
        <v>43782</v>
      </c>
      <c r="E29" s="10"/>
      <c r="F29" s="10"/>
      <c r="G29" s="10"/>
      <c r="H29" s="14">
        <v>1200000000</v>
      </c>
      <c r="I29" s="14">
        <v>1921161971</v>
      </c>
      <c r="J29" s="14"/>
      <c r="K29" s="14"/>
      <c r="L29" s="14">
        <f t="shared" si="0"/>
        <v>0</v>
      </c>
      <c r="M29" s="14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</row>
    <row r="30" spans="1:251" ht="30">
      <c r="A30" s="21" t="s">
        <v>183</v>
      </c>
      <c r="B30" s="11" t="s">
        <v>30</v>
      </c>
      <c r="C30" s="8" t="s">
        <v>54</v>
      </c>
      <c r="D30" s="7">
        <v>42597</v>
      </c>
      <c r="E30" s="10"/>
      <c r="F30" s="10"/>
      <c r="G30" s="10"/>
      <c r="H30" s="14">
        <v>601966000</v>
      </c>
      <c r="I30" s="14">
        <v>582511378</v>
      </c>
      <c r="J30" s="14"/>
      <c r="K30" s="14"/>
      <c r="L30" s="14">
        <f t="shared" si="0"/>
        <v>0</v>
      </c>
      <c r="M30" s="14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</row>
    <row r="31" spans="1:251" ht="30">
      <c r="A31" s="21" t="s">
        <v>184</v>
      </c>
      <c r="B31" s="11" t="s">
        <v>31</v>
      </c>
      <c r="C31" s="8" t="s">
        <v>55</v>
      </c>
      <c r="D31" s="7">
        <v>42613</v>
      </c>
      <c r="E31" s="10"/>
      <c r="F31" s="10"/>
      <c r="G31" s="10"/>
      <c r="H31" s="14">
        <v>1743050000</v>
      </c>
      <c r="I31" s="14">
        <v>1575877616</v>
      </c>
      <c r="J31" s="14">
        <v>27756414</v>
      </c>
      <c r="K31" s="14"/>
      <c r="L31" s="14">
        <f t="shared" si="0"/>
        <v>330397026</v>
      </c>
      <c r="M31" s="14">
        <v>358153440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</row>
    <row r="32" spans="1:251" ht="50.25" customHeight="1">
      <c r="A32" s="21" t="s">
        <v>185</v>
      </c>
      <c r="B32" s="11" t="s">
        <v>32</v>
      </c>
      <c r="C32" s="8" t="s">
        <v>56</v>
      </c>
      <c r="D32" s="7">
        <v>42597</v>
      </c>
      <c r="E32" s="10"/>
      <c r="F32" s="10"/>
      <c r="G32" s="10"/>
      <c r="H32" s="14">
        <v>290672000</v>
      </c>
      <c r="I32" s="14">
        <v>288304000</v>
      </c>
      <c r="J32" s="14"/>
      <c r="K32" s="14"/>
      <c r="L32" s="14">
        <f t="shared" si="0"/>
        <v>1507995</v>
      </c>
      <c r="M32" s="14">
        <v>1507995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</row>
    <row r="33" spans="1:251" ht="30">
      <c r="A33" s="21" t="s">
        <v>186</v>
      </c>
      <c r="B33" s="11" t="s">
        <v>33</v>
      </c>
      <c r="C33" s="8" t="s">
        <v>57</v>
      </c>
      <c r="D33" s="7">
        <v>42597</v>
      </c>
      <c r="E33" s="10"/>
      <c r="F33" s="10"/>
      <c r="G33" s="10"/>
      <c r="H33" s="14">
        <v>641246000</v>
      </c>
      <c r="I33" s="14">
        <v>604220901</v>
      </c>
      <c r="J33" s="14">
        <v>262865275</v>
      </c>
      <c r="K33" s="14"/>
      <c r="L33" s="14">
        <f t="shared" si="0"/>
        <v>589452233</v>
      </c>
      <c r="M33" s="14">
        <v>852317508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</row>
    <row r="34" spans="1:251" ht="30">
      <c r="A34" s="21" t="s">
        <v>187</v>
      </c>
      <c r="B34" s="8" t="s">
        <v>136</v>
      </c>
      <c r="C34" s="8" t="s">
        <v>142</v>
      </c>
      <c r="D34" s="7">
        <v>43215</v>
      </c>
      <c r="E34" s="10"/>
      <c r="F34" s="10"/>
      <c r="G34" s="10"/>
      <c r="H34" s="14">
        <v>138180000</v>
      </c>
      <c r="I34" s="14">
        <v>132539202</v>
      </c>
      <c r="J34" s="14">
        <v>17613645</v>
      </c>
      <c r="K34" s="14"/>
      <c r="L34" s="14">
        <f t="shared" si="0"/>
        <v>159100567</v>
      </c>
      <c r="M34" s="14">
        <v>176714212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</row>
    <row r="35" spans="1:251" ht="30">
      <c r="A35" s="21" t="s">
        <v>188</v>
      </c>
      <c r="B35" s="8" t="s">
        <v>137</v>
      </c>
      <c r="C35" s="8" t="s">
        <v>143</v>
      </c>
      <c r="D35" s="7">
        <v>43215</v>
      </c>
      <c r="E35" s="10"/>
      <c r="F35" s="10"/>
      <c r="G35" s="10"/>
      <c r="H35" s="14">
        <v>705000000</v>
      </c>
      <c r="I35" s="14">
        <v>689352702</v>
      </c>
      <c r="J35" s="14">
        <v>178468554</v>
      </c>
      <c r="K35" s="14"/>
      <c r="L35" s="14">
        <f t="shared" si="0"/>
        <v>664007595</v>
      </c>
      <c r="M35" s="14">
        <v>842476149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</row>
    <row r="36" spans="1:251" ht="30">
      <c r="A36" s="21" t="s">
        <v>189</v>
      </c>
      <c r="B36" s="8" t="s">
        <v>138</v>
      </c>
      <c r="C36" s="8" t="s">
        <v>144</v>
      </c>
      <c r="D36" s="7">
        <v>43248</v>
      </c>
      <c r="E36" s="10"/>
      <c r="F36" s="10"/>
      <c r="G36" s="10"/>
      <c r="H36" s="14">
        <v>883800000</v>
      </c>
      <c r="I36" s="14">
        <v>875988900</v>
      </c>
      <c r="J36" s="14">
        <v>87078809</v>
      </c>
      <c r="K36" s="14"/>
      <c r="L36" s="14">
        <f t="shared" si="0"/>
        <v>862629935</v>
      </c>
      <c r="M36" s="14">
        <v>949708744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</row>
    <row r="37" spans="1:251" ht="30">
      <c r="A37" s="21" t="s">
        <v>190</v>
      </c>
      <c r="B37" s="8" t="s">
        <v>139</v>
      </c>
      <c r="C37" s="8" t="s">
        <v>145</v>
      </c>
      <c r="D37" s="7">
        <v>43215</v>
      </c>
      <c r="E37" s="10"/>
      <c r="F37" s="10"/>
      <c r="G37" s="10"/>
      <c r="H37" s="14">
        <v>420295000</v>
      </c>
      <c r="I37" s="14">
        <v>413650540</v>
      </c>
      <c r="J37" s="14">
        <v>301965687</v>
      </c>
      <c r="K37" s="14"/>
      <c r="L37" s="14">
        <f t="shared" si="0"/>
        <v>426723724</v>
      </c>
      <c r="M37" s="14">
        <v>728689411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</row>
    <row r="38" spans="1:251" ht="60">
      <c r="A38" s="21" t="s">
        <v>191</v>
      </c>
      <c r="B38" s="8" t="s">
        <v>34</v>
      </c>
      <c r="C38" s="8" t="s">
        <v>58</v>
      </c>
      <c r="D38" s="7">
        <v>42692</v>
      </c>
      <c r="E38" s="10"/>
      <c r="F38" s="10"/>
      <c r="G38" s="10"/>
      <c r="H38" s="14">
        <v>507468257</v>
      </c>
      <c r="I38" s="14">
        <v>507468257</v>
      </c>
      <c r="J38" s="14"/>
      <c r="K38" s="14"/>
      <c r="L38" s="14">
        <f t="shared" si="0"/>
        <v>1417307</v>
      </c>
      <c r="M38" s="14">
        <v>1417307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</row>
    <row r="39" spans="1:251" ht="57" customHeight="1">
      <c r="A39" s="21" t="s">
        <v>249</v>
      </c>
      <c r="B39" s="8" t="s">
        <v>140</v>
      </c>
      <c r="C39" s="8" t="s">
        <v>146</v>
      </c>
      <c r="D39" s="7">
        <v>43290</v>
      </c>
      <c r="E39" s="10"/>
      <c r="F39" s="10"/>
      <c r="G39" s="10"/>
      <c r="H39" s="14">
        <v>455000000</v>
      </c>
      <c r="I39" s="14">
        <v>455000000</v>
      </c>
      <c r="J39" s="14">
        <v>45000000</v>
      </c>
      <c r="K39" s="14"/>
      <c r="L39" s="14">
        <f t="shared" si="0"/>
        <v>445559836</v>
      </c>
      <c r="M39" s="14">
        <v>490559836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</row>
    <row r="40" spans="1:251" ht="30">
      <c r="A40" s="21" t="s">
        <v>276</v>
      </c>
      <c r="B40" s="8" t="s">
        <v>141</v>
      </c>
      <c r="C40" s="8" t="s">
        <v>147</v>
      </c>
      <c r="D40" s="7">
        <v>43245</v>
      </c>
      <c r="E40" s="10"/>
      <c r="F40" s="10"/>
      <c r="G40" s="10"/>
      <c r="H40" s="14">
        <v>34000000</v>
      </c>
      <c r="I40" s="14">
        <v>34000000</v>
      </c>
      <c r="J40" s="14">
        <v>11596449</v>
      </c>
      <c r="K40" s="14"/>
      <c r="L40" s="14">
        <f t="shared" si="0"/>
        <v>821855</v>
      </c>
      <c r="M40" s="14">
        <v>12418304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</row>
    <row r="41" spans="1:251" ht="45" customHeight="1">
      <c r="A41" s="21" t="s">
        <v>192</v>
      </c>
      <c r="B41" s="8" t="s">
        <v>35</v>
      </c>
      <c r="C41" s="8" t="s">
        <v>59</v>
      </c>
      <c r="D41" s="7">
        <v>42699</v>
      </c>
      <c r="E41" s="10"/>
      <c r="F41" s="10"/>
      <c r="G41" s="10"/>
      <c r="H41" s="14">
        <v>535000000</v>
      </c>
      <c r="I41" s="14">
        <v>534000000</v>
      </c>
      <c r="J41" s="14">
        <v>220000000</v>
      </c>
      <c r="K41" s="14"/>
      <c r="L41" s="14">
        <f t="shared" si="0"/>
        <v>636670064</v>
      </c>
      <c r="M41" s="14">
        <v>856670064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</row>
    <row r="42" spans="1:251" ht="45" customHeight="1">
      <c r="A42" s="21" t="s">
        <v>193</v>
      </c>
      <c r="B42" s="8" t="s">
        <v>36</v>
      </c>
      <c r="C42" s="8" t="s">
        <v>60</v>
      </c>
      <c r="D42" s="7">
        <v>42699</v>
      </c>
      <c r="E42" s="10"/>
      <c r="F42" s="10"/>
      <c r="G42" s="10"/>
      <c r="H42" s="14">
        <v>550000000</v>
      </c>
      <c r="I42" s="14">
        <v>549000000</v>
      </c>
      <c r="J42" s="14"/>
      <c r="K42" s="14"/>
      <c r="L42" s="14">
        <f t="shared" si="0"/>
        <v>18125494</v>
      </c>
      <c r="M42" s="14">
        <v>18125494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</row>
    <row r="43" spans="1:251" ht="45" customHeight="1">
      <c r="A43" s="21" t="s">
        <v>194</v>
      </c>
      <c r="B43" s="8" t="s">
        <v>37</v>
      </c>
      <c r="C43" s="8" t="s">
        <v>61</v>
      </c>
      <c r="D43" s="7">
        <v>42689</v>
      </c>
      <c r="E43" s="10"/>
      <c r="F43" s="10"/>
      <c r="G43" s="10"/>
      <c r="H43" s="14">
        <v>293536365</v>
      </c>
      <c r="I43" s="14">
        <v>275736365</v>
      </c>
      <c r="J43" s="14">
        <v>181000000</v>
      </c>
      <c r="K43" s="14"/>
      <c r="L43" s="14">
        <f t="shared" si="0"/>
        <v>273579073</v>
      </c>
      <c r="M43" s="14">
        <v>454579073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</row>
    <row r="44" spans="1:251" ht="45" customHeight="1">
      <c r="A44" s="21" t="s">
        <v>195</v>
      </c>
      <c r="B44" s="8" t="s">
        <v>38</v>
      </c>
      <c r="C44" s="8" t="s">
        <v>62</v>
      </c>
      <c r="D44" s="7">
        <v>42718</v>
      </c>
      <c r="E44" s="10"/>
      <c r="F44" s="10"/>
      <c r="G44" s="10"/>
      <c r="H44" s="14">
        <v>567000000</v>
      </c>
      <c r="I44" s="14">
        <v>564969200</v>
      </c>
      <c r="J44" s="14">
        <f>570000000+65002849</f>
        <v>635002849</v>
      </c>
      <c r="K44" s="14"/>
      <c r="L44" s="14">
        <f t="shared" si="0"/>
        <v>188334223</v>
      </c>
      <c r="M44" s="14">
        <v>823337072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</row>
    <row r="45" spans="1:251" ht="45" customHeight="1">
      <c r="A45" s="21" t="s">
        <v>196</v>
      </c>
      <c r="B45" s="8" t="s">
        <v>97</v>
      </c>
      <c r="C45" s="8" t="s">
        <v>98</v>
      </c>
      <c r="D45" s="7">
        <v>43091</v>
      </c>
      <c r="E45" s="10"/>
      <c r="F45" s="10"/>
      <c r="G45" s="10"/>
      <c r="H45" s="14">
        <v>1300000000</v>
      </c>
      <c r="I45" s="14">
        <v>1281738625</v>
      </c>
      <c r="J45" s="14">
        <v>870115000</v>
      </c>
      <c r="K45" s="14"/>
      <c r="L45" s="14">
        <f t="shared" si="0"/>
        <v>1252735796</v>
      </c>
      <c r="M45" s="14">
        <v>2122850796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</row>
    <row r="46" spans="1:251" ht="31.5" customHeight="1">
      <c r="A46" s="21" t="s">
        <v>197</v>
      </c>
      <c r="B46" s="8" t="s">
        <v>39</v>
      </c>
      <c r="C46" s="8" t="s">
        <v>63</v>
      </c>
      <c r="D46" s="7">
        <v>42697</v>
      </c>
      <c r="E46" s="10"/>
      <c r="F46" s="10"/>
      <c r="G46" s="10"/>
      <c r="H46" s="14">
        <v>385388142</v>
      </c>
      <c r="I46" s="14">
        <v>385387740</v>
      </c>
      <c r="J46" s="14"/>
      <c r="K46" s="14"/>
      <c r="L46" s="14">
        <f t="shared" si="0"/>
        <v>0</v>
      </c>
      <c r="M46" s="14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</row>
    <row r="47" spans="1:251" ht="30">
      <c r="A47" s="21" t="s">
        <v>198</v>
      </c>
      <c r="B47" s="8" t="s">
        <v>40</v>
      </c>
      <c r="C47" s="8" t="s">
        <v>64</v>
      </c>
      <c r="D47" s="7">
        <v>42697</v>
      </c>
      <c r="E47" s="10"/>
      <c r="F47" s="10"/>
      <c r="G47" s="10"/>
      <c r="H47" s="14">
        <v>200787936</v>
      </c>
      <c r="I47" s="14">
        <v>200472214</v>
      </c>
      <c r="J47" s="14"/>
      <c r="K47" s="14"/>
      <c r="L47" s="14">
        <f t="shared" si="0"/>
        <v>0</v>
      </c>
      <c r="M47" s="14">
        <v>0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</row>
    <row r="48" spans="1:251" ht="30">
      <c r="A48" s="21" t="s">
        <v>199</v>
      </c>
      <c r="B48" s="8" t="s">
        <v>41</v>
      </c>
      <c r="C48" s="8" t="s">
        <v>65</v>
      </c>
      <c r="D48" s="7">
        <v>42697</v>
      </c>
      <c r="E48" s="10"/>
      <c r="F48" s="10"/>
      <c r="G48" s="10"/>
      <c r="H48" s="14">
        <v>210654629</v>
      </c>
      <c r="I48" s="14">
        <v>175298352</v>
      </c>
      <c r="J48" s="14">
        <v>5000000</v>
      </c>
      <c r="K48" s="14"/>
      <c r="L48" s="14">
        <f t="shared" si="0"/>
        <v>309372</v>
      </c>
      <c r="M48" s="14">
        <v>5309372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</row>
    <row r="49" spans="1:251" ht="49.5" customHeight="1">
      <c r="A49" s="21" t="s">
        <v>200</v>
      </c>
      <c r="B49" s="8" t="s">
        <v>42</v>
      </c>
      <c r="C49" s="8" t="s">
        <v>66</v>
      </c>
      <c r="D49" s="7">
        <v>42697</v>
      </c>
      <c r="E49" s="10"/>
      <c r="F49" s="10"/>
      <c r="G49" s="10"/>
      <c r="H49" s="14">
        <v>26000000</v>
      </c>
      <c r="I49" s="14">
        <v>24633500</v>
      </c>
      <c r="J49" s="14">
        <v>0</v>
      </c>
      <c r="K49" s="14">
        <v>0</v>
      </c>
      <c r="L49" s="14">
        <f t="shared" si="0"/>
        <v>24633500</v>
      </c>
      <c r="M49" s="14">
        <v>24633500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</row>
    <row r="50" spans="1:251" ht="49.5" customHeight="1">
      <c r="A50" s="21" t="s">
        <v>201</v>
      </c>
      <c r="B50" s="8" t="s">
        <v>43</v>
      </c>
      <c r="C50" s="8" t="s">
        <v>67</v>
      </c>
      <c r="D50" s="7">
        <v>42697</v>
      </c>
      <c r="E50" s="10"/>
      <c r="F50" s="10"/>
      <c r="G50" s="10"/>
      <c r="H50" s="14">
        <v>208934728</v>
      </c>
      <c r="I50" s="14">
        <v>188370740</v>
      </c>
      <c r="J50" s="14">
        <v>10548640</v>
      </c>
      <c r="K50" s="14"/>
      <c r="L50" s="14">
        <f t="shared" si="0"/>
        <v>438118</v>
      </c>
      <c r="M50" s="14">
        <v>10986758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</row>
    <row r="51" spans="1:251" ht="49.5" customHeight="1">
      <c r="A51" s="21" t="s">
        <v>250</v>
      </c>
      <c r="B51" s="8" t="s">
        <v>44</v>
      </c>
      <c r="C51" s="8" t="s">
        <v>68</v>
      </c>
      <c r="D51" s="7">
        <v>42697</v>
      </c>
      <c r="E51" s="10"/>
      <c r="F51" s="10"/>
      <c r="G51" s="10"/>
      <c r="H51" s="14">
        <v>255367874</v>
      </c>
      <c r="I51" s="14">
        <v>255367874</v>
      </c>
      <c r="J51" s="14">
        <f>50000000+34719045</f>
        <v>84719045</v>
      </c>
      <c r="K51" s="14"/>
      <c r="L51" s="14">
        <f t="shared" si="0"/>
        <v>59961975</v>
      </c>
      <c r="M51" s="14">
        <v>144681020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</row>
    <row r="52" spans="1:251" ht="49.5" customHeight="1">
      <c r="A52" s="21" t="s">
        <v>202</v>
      </c>
      <c r="B52" s="8" t="s">
        <v>45</v>
      </c>
      <c r="C52" s="8" t="s">
        <v>69</v>
      </c>
      <c r="D52" s="7">
        <v>42697</v>
      </c>
      <c r="E52" s="10"/>
      <c r="F52" s="10"/>
      <c r="G52" s="10"/>
      <c r="H52" s="14">
        <v>46000000</v>
      </c>
      <c r="I52" s="14">
        <v>43700000</v>
      </c>
      <c r="J52" s="14">
        <v>16500178</v>
      </c>
      <c r="K52" s="14"/>
      <c r="L52" s="14">
        <f t="shared" si="0"/>
        <v>30290360</v>
      </c>
      <c r="M52" s="14">
        <v>46790538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</row>
    <row r="53" spans="1:251" ht="49.5" customHeight="1">
      <c r="A53" s="21" t="s">
        <v>203</v>
      </c>
      <c r="B53" s="8" t="s">
        <v>46</v>
      </c>
      <c r="C53" s="8" t="s">
        <v>70</v>
      </c>
      <c r="D53" s="7">
        <v>42697</v>
      </c>
      <c r="E53" s="10"/>
      <c r="F53" s="10"/>
      <c r="G53" s="10"/>
      <c r="H53" s="14">
        <v>200000000</v>
      </c>
      <c r="I53" s="14">
        <v>194660150</v>
      </c>
      <c r="J53" s="14">
        <f>9000000+4772925</f>
        <v>13772925</v>
      </c>
      <c r="K53" s="14">
        <v>0</v>
      </c>
      <c r="L53" s="14">
        <f t="shared" si="0"/>
        <v>0</v>
      </c>
      <c r="M53" s="14">
        <v>13772925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</row>
    <row r="54" spans="1:251" ht="49.5" customHeight="1">
      <c r="A54" s="21" t="s">
        <v>204</v>
      </c>
      <c r="B54" s="8" t="s">
        <v>47</v>
      </c>
      <c r="C54" s="8" t="s">
        <v>71</v>
      </c>
      <c r="D54" s="7">
        <v>42697</v>
      </c>
      <c r="E54" s="10"/>
      <c r="F54" s="10"/>
      <c r="G54" s="10"/>
      <c r="H54" s="14">
        <v>126000000</v>
      </c>
      <c r="I54" s="14">
        <v>123548144</v>
      </c>
      <c r="J54" s="14">
        <v>5000000</v>
      </c>
      <c r="K54" s="14"/>
      <c r="L54" s="14">
        <f t="shared" si="0"/>
        <v>485140</v>
      </c>
      <c r="M54" s="14">
        <v>5485140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</row>
    <row r="55" spans="1:251" ht="49.5" customHeight="1">
      <c r="A55" s="21" t="s">
        <v>205</v>
      </c>
      <c r="B55" s="8" t="s">
        <v>99</v>
      </c>
      <c r="C55" s="8" t="s">
        <v>100</v>
      </c>
      <c r="D55" s="7">
        <v>43089</v>
      </c>
      <c r="E55" s="10"/>
      <c r="F55" s="10"/>
      <c r="G55" s="10"/>
      <c r="H55" s="14">
        <v>162050000</v>
      </c>
      <c r="I55" s="14">
        <v>162050000</v>
      </c>
      <c r="J55" s="14">
        <v>113552400</v>
      </c>
      <c r="K55" s="14"/>
      <c r="L55" s="14">
        <f t="shared" si="0"/>
        <v>155983974</v>
      </c>
      <c r="M55" s="14">
        <v>269536374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</row>
    <row r="56" spans="1:251" ht="49.5" customHeight="1">
      <c r="A56" s="21" t="s">
        <v>206</v>
      </c>
      <c r="B56" s="8" t="s">
        <v>168</v>
      </c>
      <c r="C56" s="8" t="s">
        <v>101</v>
      </c>
      <c r="D56" s="7">
        <v>43092</v>
      </c>
      <c r="E56" s="10"/>
      <c r="F56" s="10"/>
      <c r="G56" s="10"/>
      <c r="H56" s="14">
        <v>1095410000</v>
      </c>
      <c r="I56" s="14">
        <v>1017066633</v>
      </c>
      <c r="J56" s="14">
        <v>20253396</v>
      </c>
      <c r="K56" s="14"/>
      <c r="L56" s="14">
        <f t="shared" si="0"/>
        <v>1000950629</v>
      </c>
      <c r="M56" s="14">
        <v>1021204025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</row>
    <row r="57" spans="1:251" ht="49.5" customHeight="1">
      <c r="A57" s="21" t="s">
        <v>207</v>
      </c>
      <c r="B57" s="8" t="s">
        <v>102</v>
      </c>
      <c r="C57" s="8" t="s">
        <v>103</v>
      </c>
      <c r="D57" s="7">
        <v>43089</v>
      </c>
      <c r="E57" s="10"/>
      <c r="F57" s="10"/>
      <c r="G57" s="10"/>
      <c r="H57" s="14">
        <v>170312139</v>
      </c>
      <c r="I57" s="14">
        <v>170312139</v>
      </c>
      <c r="J57" s="14">
        <v>90000000</v>
      </c>
      <c r="K57" s="14"/>
      <c r="L57" s="14">
        <f t="shared" si="0"/>
        <v>163086982</v>
      </c>
      <c r="M57" s="14">
        <v>253086982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</row>
    <row r="58" spans="1:251" ht="57" customHeight="1">
      <c r="A58" s="21" t="s">
        <v>208</v>
      </c>
      <c r="B58" s="8" t="s">
        <v>104</v>
      </c>
      <c r="C58" s="8" t="s">
        <v>105</v>
      </c>
      <c r="D58" s="7">
        <v>43089</v>
      </c>
      <c r="E58" s="10"/>
      <c r="F58" s="10"/>
      <c r="G58" s="10"/>
      <c r="H58" s="14">
        <v>156522104</v>
      </c>
      <c r="I58" s="14">
        <v>156522104</v>
      </c>
      <c r="J58" s="14">
        <v>108000000</v>
      </c>
      <c r="K58" s="14"/>
      <c r="L58" s="14">
        <f t="shared" si="0"/>
        <v>149930423</v>
      </c>
      <c r="M58" s="14">
        <v>257930423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</row>
    <row r="59" spans="1:251" ht="57" customHeight="1">
      <c r="A59" s="21" t="s">
        <v>209</v>
      </c>
      <c r="B59" s="8" t="s">
        <v>106</v>
      </c>
      <c r="C59" s="8" t="s">
        <v>107</v>
      </c>
      <c r="D59" s="7">
        <v>43091</v>
      </c>
      <c r="E59" s="10"/>
      <c r="F59" s="10"/>
      <c r="G59" s="10"/>
      <c r="H59" s="14">
        <v>64300173</v>
      </c>
      <c r="I59" s="14">
        <v>64300173</v>
      </c>
      <c r="J59" s="14">
        <v>37000000</v>
      </c>
      <c r="K59" s="14"/>
      <c r="L59" s="14">
        <f t="shared" si="0"/>
        <v>61494165</v>
      </c>
      <c r="M59" s="14">
        <v>98494165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</row>
    <row r="60" spans="1:251" ht="70.5" customHeight="1">
      <c r="A60" s="21" t="s">
        <v>210</v>
      </c>
      <c r="B60" s="8" t="s">
        <v>108</v>
      </c>
      <c r="C60" s="8" t="s">
        <v>109</v>
      </c>
      <c r="D60" s="7">
        <v>43089</v>
      </c>
      <c r="E60" s="10"/>
      <c r="F60" s="10"/>
      <c r="G60" s="10"/>
      <c r="H60" s="14">
        <v>1411000000</v>
      </c>
      <c r="I60" s="14">
        <v>1411000000</v>
      </c>
      <c r="J60" s="14">
        <v>150000000</v>
      </c>
      <c r="K60" s="14"/>
      <c r="L60" s="14">
        <f t="shared" si="0"/>
        <v>10759807</v>
      </c>
      <c r="M60" s="14">
        <v>160759807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</row>
    <row r="61" spans="1:251" ht="57" customHeight="1">
      <c r="A61" s="21" t="s">
        <v>211</v>
      </c>
      <c r="B61" s="8" t="s">
        <v>110</v>
      </c>
      <c r="C61" s="8" t="s">
        <v>111</v>
      </c>
      <c r="D61" s="7">
        <v>43089</v>
      </c>
      <c r="E61" s="10"/>
      <c r="F61" s="10"/>
      <c r="G61" s="10"/>
      <c r="H61" s="14">
        <v>273415584</v>
      </c>
      <c r="I61" s="14">
        <v>273415584</v>
      </c>
      <c r="J61" s="14">
        <v>88000000</v>
      </c>
      <c r="K61" s="14"/>
      <c r="L61" s="14">
        <f t="shared" si="0"/>
        <v>262240873</v>
      </c>
      <c r="M61" s="14">
        <v>350240873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</row>
    <row r="62" spans="1:251" ht="57" customHeight="1">
      <c r="A62" s="21" t="s">
        <v>251</v>
      </c>
      <c r="B62" s="8" t="s">
        <v>112</v>
      </c>
      <c r="C62" s="8" t="s">
        <v>113</v>
      </c>
      <c r="D62" s="7">
        <v>43089</v>
      </c>
      <c r="E62" s="10"/>
      <c r="F62" s="10"/>
      <c r="G62" s="10"/>
      <c r="H62" s="14">
        <v>480800000</v>
      </c>
      <c r="I62" s="14">
        <v>480800000</v>
      </c>
      <c r="J62" s="14">
        <v>80000000</v>
      </c>
      <c r="K62" s="14"/>
      <c r="L62" s="14">
        <f t="shared" si="0"/>
        <v>1175809</v>
      </c>
      <c r="M62" s="14">
        <v>81175809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</row>
    <row r="63" spans="1:251" ht="57" customHeight="1">
      <c r="A63" s="21" t="s">
        <v>212</v>
      </c>
      <c r="B63" s="8" t="s">
        <v>114</v>
      </c>
      <c r="C63" s="8" t="s">
        <v>115</v>
      </c>
      <c r="D63" s="7">
        <v>43089</v>
      </c>
      <c r="E63" s="10"/>
      <c r="F63" s="10"/>
      <c r="G63" s="10"/>
      <c r="H63" s="14">
        <v>163050000</v>
      </c>
      <c r="I63" s="14">
        <v>163050000</v>
      </c>
      <c r="J63" s="14">
        <v>190748377</v>
      </c>
      <c r="K63" s="14"/>
      <c r="L63" s="14">
        <f t="shared" si="0"/>
        <v>156711811</v>
      </c>
      <c r="M63" s="14">
        <v>347460188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</row>
    <row r="64" spans="1:251" ht="45">
      <c r="A64" s="21" t="s">
        <v>213</v>
      </c>
      <c r="B64" s="8" t="s">
        <v>116</v>
      </c>
      <c r="C64" s="8" t="s">
        <v>117</v>
      </c>
      <c r="D64" s="7">
        <v>43262</v>
      </c>
      <c r="E64" s="10"/>
      <c r="F64" s="10"/>
      <c r="G64" s="10"/>
      <c r="H64" s="14">
        <v>255600000</v>
      </c>
      <c r="I64" s="14">
        <v>255502810</v>
      </c>
      <c r="J64" s="14">
        <v>2217420</v>
      </c>
      <c r="K64" s="14"/>
      <c r="L64" s="14">
        <f t="shared" si="0"/>
        <v>4499369</v>
      </c>
      <c r="M64" s="14">
        <v>6716789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</row>
    <row r="65" spans="1:251" ht="45">
      <c r="A65" s="21" t="s">
        <v>214</v>
      </c>
      <c r="B65" s="8" t="s">
        <v>264</v>
      </c>
      <c r="C65" s="8" t="s">
        <v>269</v>
      </c>
      <c r="D65" s="7">
        <v>44214</v>
      </c>
      <c r="E65" s="10"/>
      <c r="F65" s="10"/>
      <c r="G65" s="10"/>
      <c r="H65" s="14">
        <v>270000000</v>
      </c>
      <c r="I65" s="14">
        <v>0</v>
      </c>
      <c r="J65" s="14"/>
      <c r="K65" s="14"/>
      <c r="L65" s="14">
        <f t="shared" si="0"/>
        <v>0</v>
      </c>
      <c r="M65" s="14">
        <v>0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</row>
    <row r="66" spans="1:251" ht="45">
      <c r="A66" s="21" t="s">
        <v>215</v>
      </c>
      <c r="B66" s="8" t="s">
        <v>265</v>
      </c>
      <c r="C66" s="8" t="s">
        <v>270</v>
      </c>
      <c r="D66" s="7">
        <v>44214</v>
      </c>
      <c r="E66" s="10"/>
      <c r="F66" s="10"/>
      <c r="G66" s="10"/>
      <c r="H66" s="14">
        <v>489176124</v>
      </c>
      <c r="I66" s="14">
        <v>0</v>
      </c>
      <c r="J66" s="14">
        <v>3000000</v>
      </c>
      <c r="K66" s="14"/>
      <c r="L66" s="14">
        <f t="shared" si="0"/>
        <v>0</v>
      </c>
      <c r="M66" s="14">
        <v>3000000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</row>
    <row r="67" spans="1:251" ht="45">
      <c r="A67" s="21" t="s">
        <v>216</v>
      </c>
      <c r="B67" s="8" t="s">
        <v>266</v>
      </c>
      <c r="C67" s="8" t="s">
        <v>271</v>
      </c>
      <c r="D67" s="7">
        <v>44214</v>
      </c>
      <c r="E67" s="10"/>
      <c r="F67" s="10"/>
      <c r="G67" s="10"/>
      <c r="H67" s="14">
        <v>534280766</v>
      </c>
      <c r="I67" s="14">
        <v>0</v>
      </c>
      <c r="J67" s="14">
        <v>3000000</v>
      </c>
      <c r="K67" s="14"/>
      <c r="L67" s="14">
        <f t="shared" si="0"/>
        <v>0</v>
      </c>
      <c r="M67" s="14">
        <v>3000000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</row>
    <row r="68" spans="1:251" ht="45">
      <c r="A68" s="21" t="s">
        <v>217</v>
      </c>
      <c r="B68" s="8" t="s">
        <v>267</v>
      </c>
      <c r="C68" s="8" t="s">
        <v>272</v>
      </c>
      <c r="D68" s="7">
        <v>44214</v>
      </c>
      <c r="E68" s="10"/>
      <c r="F68" s="10"/>
      <c r="G68" s="10"/>
      <c r="H68" s="14">
        <v>326892410</v>
      </c>
      <c r="I68" s="14">
        <v>0</v>
      </c>
      <c r="J68" s="14">
        <v>3000000</v>
      </c>
      <c r="K68" s="14"/>
      <c r="L68" s="14">
        <f t="shared" si="0"/>
        <v>0</v>
      </c>
      <c r="M68" s="14">
        <v>3000000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</row>
    <row r="69" spans="1:251" ht="45">
      <c r="A69" s="21" t="s">
        <v>218</v>
      </c>
      <c r="B69" s="8" t="s">
        <v>268</v>
      </c>
      <c r="C69" s="8" t="s">
        <v>273</v>
      </c>
      <c r="D69" s="7">
        <v>44214</v>
      </c>
      <c r="E69" s="10"/>
      <c r="F69" s="10"/>
      <c r="G69" s="10"/>
      <c r="H69" s="14">
        <v>542650700</v>
      </c>
      <c r="I69" s="14">
        <v>0</v>
      </c>
      <c r="J69" s="14">
        <v>3000000</v>
      </c>
      <c r="K69" s="14"/>
      <c r="L69" s="14">
        <f t="shared" si="0"/>
        <v>0</v>
      </c>
      <c r="M69" s="14">
        <v>3000000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</row>
    <row r="70" spans="1:251" ht="45">
      <c r="A70" s="21" t="s">
        <v>219</v>
      </c>
      <c r="B70" s="8" t="s">
        <v>48</v>
      </c>
      <c r="C70" s="8" t="s">
        <v>72</v>
      </c>
      <c r="D70" s="7">
        <v>42607</v>
      </c>
      <c r="E70" s="10"/>
      <c r="F70" s="10"/>
      <c r="G70" s="10"/>
      <c r="H70" s="14">
        <v>115237724</v>
      </c>
      <c r="I70" s="14">
        <v>114031915</v>
      </c>
      <c r="J70" s="14">
        <v>10446874</v>
      </c>
      <c r="K70" s="14"/>
      <c r="L70" s="14">
        <f t="shared" si="0"/>
        <v>456946</v>
      </c>
      <c r="M70" s="14">
        <v>10903820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</row>
    <row r="71" spans="1:251" ht="30">
      <c r="A71" s="21" t="s">
        <v>220</v>
      </c>
      <c r="B71" s="8" t="s">
        <v>118</v>
      </c>
      <c r="C71" s="8" t="s">
        <v>121</v>
      </c>
      <c r="D71" s="7">
        <v>43089</v>
      </c>
      <c r="E71" s="10"/>
      <c r="F71" s="10"/>
      <c r="G71" s="10"/>
      <c r="H71" s="14">
        <v>55002746</v>
      </c>
      <c r="I71" s="14">
        <v>55002746</v>
      </c>
      <c r="J71" s="14">
        <v>4400000</v>
      </c>
      <c r="K71" s="14"/>
      <c r="L71" s="14">
        <f t="shared" si="0"/>
        <v>52115401</v>
      </c>
      <c r="M71" s="14">
        <v>56515401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</row>
    <row r="72" spans="1:251" ht="45">
      <c r="A72" s="21" t="s">
        <v>221</v>
      </c>
      <c r="B72" s="8" t="s">
        <v>119</v>
      </c>
      <c r="C72" s="8" t="s">
        <v>122</v>
      </c>
      <c r="D72" s="7">
        <v>43089</v>
      </c>
      <c r="E72" s="10"/>
      <c r="F72" s="10"/>
      <c r="G72" s="10"/>
      <c r="H72" s="14">
        <v>150311417</v>
      </c>
      <c r="I72" s="14">
        <v>150311417</v>
      </c>
      <c r="J72" s="14">
        <v>10000000</v>
      </c>
      <c r="K72" s="14"/>
      <c r="L72" s="14">
        <f t="shared" si="0"/>
        <v>142688369</v>
      </c>
      <c r="M72" s="14">
        <v>152688369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</row>
    <row r="73" spans="1:251" ht="45">
      <c r="A73" s="21" t="s">
        <v>222</v>
      </c>
      <c r="B73" s="8" t="s">
        <v>120</v>
      </c>
      <c r="C73" s="8" t="s">
        <v>123</v>
      </c>
      <c r="D73" s="7">
        <v>43089</v>
      </c>
      <c r="E73" s="10"/>
      <c r="F73" s="10"/>
      <c r="G73" s="10"/>
      <c r="H73" s="14">
        <v>83981503</v>
      </c>
      <c r="I73" s="14">
        <v>83981503</v>
      </c>
      <c r="J73" s="14">
        <v>11585838</v>
      </c>
      <c r="K73" s="14"/>
      <c r="L73" s="14">
        <f t="shared" si="0"/>
        <v>20546263</v>
      </c>
      <c r="M73" s="14">
        <v>32132101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</row>
    <row r="74" spans="1:251" ht="45">
      <c r="A74" s="21" t="s">
        <v>223</v>
      </c>
      <c r="B74" s="8" t="s">
        <v>124</v>
      </c>
      <c r="C74" s="8" t="s">
        <v>125</v>
      </c>
      <c r="D74" s="7">
        <v>43007</v>
      </c>
      <c r="E74" s="10"/>
      <c r="F74" s="10"/>
      <c r="G74" s="10"/>
      <c r="H74" s="14">
        <v>69459214</v>
      </c>
      <c r="I74" s="14">
        <v>69259214</v>
      </c>
      <c r="J74" s="14">
        <v>3000000</v>
      </c>
      <c r="K74" s="14"/>
      <c r="L74" s="14">
        <f t="shared" si="0"/>
        <v>67155225</v>
      </c>
      <c r="M74" s="14">
        <v>70155225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</row>
    <row r="75" spans="1:251" ht="45">
      <c r="A75" s="21" t="s">
        <v>224</v>
      </c>
      <c r="B75" s="8" t="s">
        <v>126</v>
      </c>
      <c r="C75" s="8" t="s">
        <v>127</v>
      </c>
      <c r="D75" s="7">
        <v>43014</v>
      </c>
      <c r="E75" s="10"/>
      <c r="F75" s="10"/>
      <c r="G75" s="10"/>
      <c r="H75" s="14">
        <v>345961214</v>
      </c>
      <c r="I75" s="14">
        <v>345961214</v>
      </c>
      <c r="J75" s="14">
        <v>49000000</v>
      </c>
      <c r="K75" s="14"/>
      <c r="L75" s="14">
        <f t="shared" si="0"/>
        <v>332542419</v>
      </c>
      <c r="M75" s="14">
        <v>381542419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</row>
    <row r="76" spans="1:251" ht="45">
      <c r="A76" s="21" t="s">
        <v>225</v>
      </c>
      <c r="B76" s="8" t="s">
        <v>128</v>
      </c>
      <c r="C76" s="8" t="s">
        <v>129</v>
      </c>
      <c r="D76" s="7">
        <v>43007</v>
      </c>
      <c r="E76" s="10"/>
      <c r="F76" s="10"/>
      <c r="G76" s="10"/>
      <c r="H76" s="14">
        <v>59938127</v>
      </c>
      <c r="I76" s="14">
        <v>57516839</v>
      </c>
      <c r="J76" s="14">
        <v>3000000</v>
      </c>
      <c r="K76" s="14"/>
      <c r="L76" s="14">
        <f>M76-J76</f>
        <v>54880486</v>
      </c>
      <c r="M76" s="14">
        <v>57880486</v>
      </c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</row>
    <row r="77" spans="1:251" ht="31.5" customHeight="1">
      <c r="A77" s="21" t="s">
        <v>226</v>
      </c>
      <c r="B77" s="8" t="s">
        <v>130</v>
      </c>
      <c r="C77" s="8" t="s">
        <v>131</v>
      </c>
      <c r="D77" s="7">
        <v>43018</v>
      </c>
      <c r="E77" s="10"/>
      <c r="F77" s="10"/>
      <c r="G77" s="10"/>
      <c r="H77" s="14">
        <v>133869746</v>
      </c>
      <c r="I77" s="14">
        <v>127637560</v>
      </c>
      <c r="J77" s="14">
        <v>7000000</v>
      </c>
      <c r="K77" s="14"/>
      <c r="L77" s="14">
        <f>M77-J77</f>
        <v>121124413</v>
      </c>
      <c r="M77" s="14">
        <v>128124413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</row>
    <row r="78" spans="1:251" ht="45">
      <c r="A78" s="21" t="s">
        <v>227</v>
      </c>
      <c r="B78" s="8" t="s">
        <v>132</v>
      </c>
      <c r="C78" s="8" t="s">
        <v>133</v>
      </c>
      <c r="D78" s="7">
        <v>43007</v>
      </c>
      <c r="E78" s="10"/>
      <c r="F78" s="10"/>
      <c r="G78" s="10"/>
      <c r="H78" s="14">
        <v>82771699</v>
      </c>
      <c r="I78" s="14">
        <v>79145397</v>
      </c>
      <c r="J78" s="14">
        <v>36918902</v>
      </c>
      <c r="K78" s="14"/>
      <c r="L78" s="14">
        <f>M78-J78</f>
        <v>75312755</v>
      </c>
      <c r="M78" s="14">
        <v>112231657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</row>
    <row r="79" spans="1:251" ht="60">
      <c r="A79" s="21" t="s">
        <v>228</v>
      </c>
      <c r="B79" s="8" t="s">
        <v>148</v>
      </c>
      <c r="C79" s="8" t="s">
        <v>155</v>
      </c>
      <c r="D79" s="7">
        <v>43146</v>
      </c>
      <c r="E79" s="10"/>
      <c r="F79" s="10"/>
      <c r="G79" s="10"/>
      <c r="H79" s="14">
        <v>9990300</v>
      </c>
      <c r="I79" s="14">
        <v>9990300</v>
      </c>
      <c r="J79" s="14"/>
      <c r="K79" s="14"/>
      <c r="L79" s="14">
        <f>M79-J79</f>
        <v>4103624</v>
      </c>
      <c r="M79" s="14">
        <v>4103624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</row>
    <row r="80" spans="1:251" ht="30">
      <c r="A80" s="21" t="s">
        <v>229</v>
      </c>
      <c r="B80" s="8" t="s">
        <v>149</v>
      </c>
      <c r="C80" s="8" t="s">
        <v>156</v>
      </c>
      <c r="D80" s="7">
        <v>43066</v>
      </c>
      <c r="E80" s="10"/>
      <c r="F80" s="10"/>
      <c r="G80" s="10"/>
      <c r="H80" s="14">
        <v>171798316</v>
      </c>
      <c r="I80" s="14">
        <v>9409454</v>
      </c>
      <c r="J80" s="14"/>
      <c r="K80" s="14"/>
      <c r="L80" s="14">
        <f t="shared" ref="L80:L87" si="1">M80-J80</f>
        <v>5050727</v>
      </c>
      <c r="M80" s="14">
        <v>5050727</v>
      </c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</row>
    <row r="81" spans="1:251" ht="30">
      <c r="A81" s="21" t="s">
        <v>252</v>
      </c>
      <c r="B81" s="8" t="s">
        <v>150</v>
      </c>
      <c r="C81" s="8" t="s">
        <v>157</v>
      </c>
      <c r="D81" s="7">
        <v>43066</v>
      </c>
      <c r="E81" s="10"/>
      <c r="F81" s="10"/>
      <c r="G81" s="10"/>
      <c r="H81" s="14">
        <v>15850440</v>
      </c>
      <c r="I81" s="14">
        <v>657647</v>
      </c>
      <c r="J81" s="14"/>
      <c r="K81" s="14"/>
      <c r="L81" s="14">
        <f t="shared" si="1"/>
        <v>377444</v>
      </c>
      <c r="M81" s="14">
        <v>377444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</row>
    <row r="82" spans="1:251" ht="31.5" customHeight="1">
      <c r="A82" s="21" t="s">
        <v>277</v>
      </c>
      <c r="B82" s="8" t="s">
        <v>151</v>
      </c>
      <c r="C82" s="8" t="s">
        <v>158</v>
      </c>
      <c r="D82" s="7">
        <v>43066</v>
      </c>
      <c r="E82" s="10"/>
      <c r="F82" s="10"/>
      <c r="G82" s="10"/>
      <c r="H82" s="14">
        <v>16054962</v>
      </c>
      <c r="I82" s="14">
        <v>743643</v>
      </c>
      <c r="J82" s="14"/>
      <c r="K82" s="14"/>
      <c r="L82" s="14">
        <f t="shared" si="1"/>
        <v>426593</v>
      </c>
      <c r="M82" s="14">
        <v>426593</v>
      </c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</row>
    <row r="83" spans="1:251" ht="30">
      <c r="A83" s="21" t="s">
        <v>278</v>
      </c>
      <c r="B83" s="8" t="s">
        <v>152</v>
      </c>
      <c r="C83" s="8" t="s">
        <v>159</v>
      </c>
      <c r="D83" s="7">
        <v>43062</v>
      </c>
      <c r="E83" s="10"/>
      <c r="F83" s="10"/>
      <c r="G83" s="10"/>
      <c r="H83" s="14">
        <v>318133668</v>
      </c>
      <c r="I83" s="14">
        <v>13636141</v>
      </c>
      <c r="J83" s="14"/>
      <c r="K83" s="14"/>
      <c r="L83" s="14">
        <f t="shared" si="1"/>
        <v>4313492</v>
      </c>
      <c r="M83" s="14">
        <v>4313492</v>
      </c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</row>
    <row r="84" spans="1:251" ht="30">
      <c r="A84" s="21" t="s">
        <v>253</v>
      </c>
      <c r="B84" s="8" t="s">
        <v>153</v>
      </c>
      <c r="C84" s="8" t="s">
        <v>160</v>
      </c>
      <c r="D84" s="7">
        <v>43066</v>
      </c>
      <c r="E84" s="10"/>
      <c r="F84" s="10"/>
      <c r="G84" s="10"/>
      <c r="H84" s="14">
        <v>504043988</v>
      </c>
      <c r="I84" s="14">
        <v>21255033</v>
      </c>
      <c r="J84" s="14"/>
      <c r="K84" s="14"/>
      <c r="L84" s="14">
        <f t="shared" si="1"/>
        <v>7054977</v>
      </c>
      <c r="M84" s="14">
        <v>7054977</v>
      </c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</row>
    <row r="85" spans="1:251" ht="30">
      <c r="A85" s="21" t="s">
        <v>254</v>
      </c>
      <c r="B85" s="8" t="s">
        <v>154</v>
      </c>
      <c r="C85" s="8" t="s">
        <v>161</v>
      </c>
      <c r="D85" s="7">
        <v>43066</v>
      </c>
      <c r="E85" s="10"/>
      <c r="F85" s="10"/>
      <c r="G85" s="10"/>
      <c r="H85" s="14">
        <v>55118626</v>
      </c>
      <c r="I85" s="14">
        <v>2839516</v>
      </c>
      <c r="J85" s="14"/>
      <c r="K85" s="14"/>
      <c r="L85" s="14">
        <f t="shared" si="1"/>
        <v>1295273</v>
      </c>
      <c r="M85" s="14">
        <v>1295273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</row>
    <row r="86" spans="1:251" ht="45">
      <c r="A86" s="21" t="s">
        <v>230</v>
      </c>
      <c r="B86" s="8" t="s">
        <v>163</v>
      </c>
      <c r="C86" s="8" t="s">
        <v>164</v>
      </c>
      <c r="D86" s="7">
        <v>43138</v>
      </c>
      <c r="E86" s="10"/>
      <c r="F86" s="10"/>
      <c r="G86" s="10"/>
      <c r="H86" s="14">
        <v>33197057</v>
      </c>
      <c r="I86" s="14">
        <f>19661807+10727536</f>
        <v>30389343</v>
      </c>
      <c r="J86" s="14"/>
      <c r="K86" s="14"/>
      <c r="L86" s="14">
        <f t="shared" si="1"/>
        <v>0</v>
      </c>
      <c r="M86" s="14">
        <v>0</v>
      </c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</row>
    <row r="87" spans="1:251" ht="30">
      <c r="A87" s="21" t="s">
        <v>255</v>
      </c>
      <c r="B87" s="8" t="s">
        <v>165</v>
      </c>
      <c r="C87" s="8" t="s">
        <v>166</v>
      </c>
      <c r="D87" s="7">
        <v>42752</v>
      </c>
      <c r="E87" s="14">
        <v>2233155</v>
      </c>
      <c r="F87" s="25">
        <v>4466310</v>
      </c>
      <c r="G87" s="25">
        <v>37963632</v>
      </c>
      <c r="H87" s="14">
        <v>44663097</v>
      </c>
      <c r="I87" s="14">
        <v>40429379</v>
      </c>
      <c r="J87" s="14"/>
      <c r="K87" s="14"/>
      <c r="L87" s="14">
        <f t="shared" si="1"/>
        <v>2684898</v>
      </c>
      <c r="M87" s="14">
        <v>2684898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</row>
    <row r="88" spans="1:251" ht="30">
      <c r="A88" s="21" t="s">
        <v>256</v>
      </c>
      <c r="B88" s="8" t="s">
        <v>233</v>
      </c>
      <c r="C88" s="8" t="s">
        <v>235</v>
      </c>
      <c r="D88" s="7">
        <v>43290</v>
      </c>
      <c r="E88" s="14">
        <f>F88/2</f>
        <v>97095748.994649991</v>
      </c>
      <c r="F88" s="14">
        <v>194191497.98929998</v>
      </c>
      <c r="G88" s="14">
        <v>1556351783</v>
      </c>
      <c r="H88" s="26">
        <f>SUM(E88:G88)</f>
        <v>1847639029.9839499</v>
      </c>
      <c r="I88" s="14">
        <f>F88+G88</f>
        <v>1750543280.9893</v>
      </c>
      <c r="J88" s="14">
        <f>M88-I88</f>
        <v>300481452.01069999</v>
      </c>
      <c r="K88" s="14"/>
      <c r="L88" s="14">
        <f>M88-J88</f>
        <v>1750543280.9893</v>
      </c>
      <c r="M88" s="14">
        <v>2051024733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</row>
    <row r="89" spans="1:251" ht="30">
      <c r="A89" s="21" t="s">
        <v>257</v>
      </c>
      <c r="B89" s="8" t="s">
        <v>234</v>
      </c>
      <c r="C89" s="8" t="s">
        <v>236</v>
      </c>
      <c r="D89" s="7">
        <v>43290</v>
      </c>
      <c r="E89" s="14">
        <f>F89/2</f>
        <v>97128764.692749992</v>
      </c>
      <c r="F89" s="14">
        <v>194257529.38549998</v>
      </c>
      <c r="G89" s="14">
        <v>1556880993</v>
      </c>
      <c r="H89" s="26">
        <f>SUM(E89:G89)</f>
        <v>1848267287.0782499</v>
      </c>
      <c r="I89" s="14">
        <f>F89+G89</f>
        <v>1751138522.3855</v>
      </c>
      <c r="J89" s="14">
        <f>M89-I89</f>
        <v>334746891.61450005</v>
      </c>
      <c r="K89" s="14"/>
      <c r="L89" s="14">
        <f>M89-J89</f>
        <v>1751138522.3855</v>
      </c>
      <c r="M89" s="14">
        <v>2085885414</v>
      </c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</row>
    <row r="90" spans="1:251" ht="30">
      <c r="A90" s="21" t="s">
        <v>258</v>
      </c>
      <c r="B90" s="8" t="s">
        <v>243</v>
      </c>
      <c r="C90" s="8" t="s">
        <v>261</v>
      </c>
      <c r="D90" s="7">
        <v>43479</v>
      </c>
      <c r="E90" s="14"/>
      <c r="F90" s="27"/>
      <c r="G90" s="27">
        <v>254999050</v>
      </c>
      <c r="H90" s="26">
        <v>254999050</v>
      </c>
      <c r="I90" s="14">
        <v>176233367</v>
      </c>
      <c r="J90" s="14">
        <v>1516380</v>
      </c>
      <c r="K90" s="14"/>
      <c r="L90" s="14">
        <f>M90-J90</f>
        <v>175916629</v>
      </c>
      <c r="M90" s="14">
        <v>177433009</v>
      </c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</row>
    <row r="91" spans="1:251" ht="30">
      <c r="A91" s="21" t="s">
        <v>259</v>
      </c>
      <c r="B91" s="8" t="s">
        <v>231</v>
      </c>
      <c r="C91" s="8" t="s">
        <v>232</v>
      </c>
      <c r="D91" s="7">
        <v>43390</v>
      </c>
      <c r="E91" s="14"/>
      <c r="F91" s="27"/>
      <c r="G91" s="27">
        <v>1495000000</v>
      </c>
      <c r="H91" s="14">
        <v>1495000000</v>
      </c>
      <c r="I91" s="14">
        <v>1389820075</v>
      </c>
      <c r="J91" s="14">
        <v>212938640</v>
      </c>
      <c r="K91" s="14"/>
      <c r="L91" s="14">
        <f>M91-J91</f>
        <v>1329776253</v>
      </c>
      <c r="M91" s="14">
        <v>1542714893</v>
      </c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</row>
    <row r="93" spans="1:251" ht="18" customHeight="1">
      <c r="A93" s="44" t="s">
        <v>20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251">
      <c r="A94" s="3"/>
      <c r="B94" s="3"/>
      <c r="C94" s="3"/>
      <c r="D94" s="28"/>
      <c r="E94" s="3"/>
      <c r="F94" s="3"/>
      <c r="G94" s="3"/>
      <c r="H94" s="3"/>
      <c r="I94" s="3"/>
      <c r="J94" s="29"/>
    </row>
    <row r="95" spans="1:251" ht="15.75" customHeight="1">
      <c r="A95" s="37" t="s">
        <v>12</v>
      </c>
      <c r="B95" s="4"/>
      <c r="C95" s="37" t="s">
        <v>13</v>
      </c>
      <c r="D95" s="37" t="s">
        <v>14</v>
      </c>
      <c r="E95" s="40" t="s">
        <v>15</v>
      </c>
      <c r="F95" s="40"/>
      <c r="G95" s="40"/>
      <c r="H95" s="40"/>
      <c r="I95" s="12"/>
      <c r="J95" s="33" t="s">
        <v>260</v>
      </c>
      <c r="K95" s="33"/>
    </row>
    <row r="96" spans="1:251" ht="31.5">
      <c r="A96" s="37"/>
      <c r="B96" s="4"/>
      <c r="C96" s="37"/>
      <c r="D96" s="37"/>
      <c r="E96" s="4" t="s">
        <v>16</v>
      </c>
      <c r="F96" s="4" t="s">
        <v>17</v>
      </c>
      <c r="G96" s="4" t="s">
        <v>18</v>
      </c>
      <c r="H96" s="4" t="s">
        <v>19</v>
      </c>
      <c r="I96" s="4"/>
      <c r="J96" s="33"/>
      <c r="K96" s="33"/>
    </row>
    <row r="97" spans="1:11" ht="12.75" customHeight="1">
      <c r="A97" s="5" t="s">
        <v>76</v>
      </c>
      <c r="B97" s="5"/>
      <c r="C97" s="5" t="s">
        <v>21</v>
      </c>
      <c r="D97" s="5" t="s">
        <v>21</v>
      </c>
      <c r="E97" s="5" t="s">
        <v>21</v>
      </c>
      <c r="F97" s="5" t="s">
        <v>21</v>
      </c>
      <c r="G97" s="5" t="s">
        <v>21</v>
      </c>
      <c r="H97" s="5" t="s">
        <v>21</v>
      </c>
      <c r="I97" s="5"/>
      <c r="J97" s="42" t="s">
        <v>21</v>
      </c>
      <c r="K97" s="42"/>
    </row>
    <row r="100" spans="1:11">
      <c r="A100" s="45" t="s">
        <v>78</v>
      </c>
      <c r="B100" s="45"/>
      <c r="C100" s="45"/>
      <c r="D100" s="45"/>
      <c r="E100" s="45"/>
      <c r="F100" s="45"/>
      <c r="G100" s="45"/>
    </row>
    <row r="101" spans="1:11">
      <c r="A101" s="45"/>
      <c r="B101" s="45"/>
      <c r="C101" s="45"/>
      <c r="D101" s="45"/>
      <c r="E101" s="45"/>
      <c r="F101" s="45"/>
      <c r="G101" s="45"/>
    </row>
    <row r="102" spans="1:11">
      <c r="A102" s="43" t="s">
        <v>77</v>
      </c>
      <c r="B102" s="43"/>
      <c r="C102" s="43"/>
      <c r="D102" s="43"/>
      <c r="E102" s="43"/>
      <c r="F102" s="43"/>
      <c r="G102" s="43"/>
    </row>
    <row r="104" spans="1:11">
      <c r="A104" s="43"/>
      <c r="B104" s="43"/>
      <c r="C104" s="43"/>
      <c r="D104" s="43"/>
      <c r="E104" s="43"/>
      <c r="F104" s="43"/>
      <c r="G104" s="43"/>
      <c r="H104" s="43"/>
      <c r="I104" s="30"/>
    </row>
    <row r="105" spans="1:11">
      <c r="A105" s="43"/>
      <c r="B105" s="43"/>
      <c r="C105" s="43"/>
      <c r="D105" s="43"/>
      <c r="E105" s="43"/>
      <c r="F105" s="43"/>
      <c r="G105" s="43"/>
      <c r="H105" s="43"/>
      <c r="I105" s="30"/>
    </row>
  </sheetData>
  <autoFilter ref="A8:IV87">
    <filterColumn colId="4" showButton="0"/>
    <filterColumn colId="5" showButton="0"/>
    <filterColumn colId="6" showButton="0"/>
    <filterColumn colId="9" showButton="0"/>
    <filterColumn colId="10" showButton="0"/>
    <filterColumn colId="11" showButton="0"/>
  </autoFilter>
  <mergeCells count="21">
    <mergeCell ref="A100:G101"/>
    <mergeCell ref="A104:H104"/>
    <mergeCell ref="J97:K97"/>
    <mergeCell ref="B8:B9"/>
    <mergeCell ref="A102:G102"/>
    <mergeCell ref="D8:D9"/>
    <mergeCell ref="A105:H105"/>
    <mergeCell ref="A93:M93"/>
    <mergeCell ref="A95:A96"/>
    <mergeCell ref="C95:C96"/>
    <mergeCell ref="D95:D96"/>
    <mergeCell ref="E95:H95"/>
    <mergeCell ref="A2:M2"/>
    <mergeCell ref="J95:K96"/>
    <mergeCell ref="A3:M3"/>
    <mergeCell ref="A5:M5"/>
    <mergeCell ref="I7:I9"/>
    <mergeCell ref="A8:A9"/>
    <mergeCell ref="C8:C9"/>
    <mergeCell ref="E8:H8"/>
    <mergeCell ref="J8:M8"/>
  </mergeCells>
  <printOptions horizontalCentered="1"/>
  <pageMargins left="0.43307086614173229" right="0.35433070866141736" top="0.70866141732283472" bottom="0.51181102362204722" header="0.31496062992125984" footer="0.11811023622047245"/>
  <pageSetup paperSize="9" scale="30" fitToWidth="0" fitToHeight="0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8. melléklet </vt:lpstr>
      <vt:lpstr>'8. melléklet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Rutkainé Kun Edina</dc:creator>
  <cp:lastModifiedBy>Béla Szilágyi</cp:lastModifiedBy>
  <cp:revision>21</cp:revision>
  <cp:lastPrinted>2021-02-12T09:33:50Z</cp:lastPrinted>
  <dcterms:created xsi:type="dcterms:W3CDTF">2013-02-12T09:35:48Z</dcterms:created>
  <dcterms:modified xsi:type="dcterms:W3CDTF">2021-04-21T08:52:26Z</dcterms:modified>
</cp:coreProperties>
</file>