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3301117bb73a71/MUNKA/2021. április 19/17_2021_KOZLONY/20_2021/6_2021/"/>
    </mc:Choice>
  </mc:AlternateContent>
  <xr:revisionPtr revIDLastSave="0" documentId="8_{C7C395E8-9AEE-4776-A796-128D28442A8A}" xr6:coauthVersionLast="46" xr6:coauthVersionMax="46" xr10:uidLastSave="{00000000-0000-0000-0000-000000000000}"/>
  <bookViews>
    <workbookView xWindow="-120" yWindow="-120" windowWidth="29040" windowHeight="15840"/>
  </bookViews>
  <sheets>
    <sheet name="3. melléklet" sheetId="2" r:id="rId1"/>
  </sheets>
  <externalReferences>
    <externalReference r:id="rId2"/>
  </externalReferences>
  <definedNames>
    <definedName name="_xlnm.Print_Area" localSheetId="0">'3. melléklet'!$A$1:$L$63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2" l="1"/>
  <c r="D59" i="2"/>
  <c r="D61" i="2"/>
  <c r="K61" i="2" s="1"/>
  <c r="L61" i="2" s="1"/>
  <c r="I47" i="2"/>
  <c r="D46" i="2"/>
  <c r="K46" i="2" s="1"/>
  <c r="L46" i="2" s="1"/>
  <c r="D51" i="2"/>
  <c r="D56" i="2"/>
  <c r="D55" i="2"/>
  <c r="D48" i="2"/>
  <c r="K48" i="2" s="1"/>
  <c r="L48" i="2" s="1"/>
  <c r="D49" i="2"/>
  <c r="D22" i="2"/>
  <c r="D18" i="2"/>
  <c r="D15" i="2"/>
  <c r="K15" i="2" s="1"/>
  <c r="L15" i="2" s="1"/>
  <c r="D41" i="2"/>
  <c r="D38" i="2"/>
  <c r="D37" i="2"/>
  <c r="D36" i="2"/>
  <c r="K36" i="2" s="1"/>
  <c r="L36" i="2" s="1"/>
  <c r="D33" i="2"/>
  <c r="D32" i="2"/>
  <c r="D31" i="2"/>
  <c r="D30" i="2"/>
  <c r="K30" i="2" s="1"/>
  <c r="L30" i="2" s="1"/>
  <c r="D29" i="2"/>
  <c r="D26" i="2"/>
  <c r="D23" i="2"/>
  <c r="D21" i="2"/>
  <c r="D17" i="2"/>
  <c r="D13" i="2"/>
  <c r="D54" i="2"/>
  <c r="D53" i="2"/>
  <c r="K53" i="2" s="1"/>
  <c r="D50" i="2"/>
  <c r="D44" i="2"/>
  <c r="D45" i="2"/>
  <c r="D14" i="2"/>
  <c r="D34" i="2"/>
  <c r="D40" i="2"/>
  <c r="D42" i="2"/>
  <c r="K42" i="2" s="1"/>
  <c r="L42" i="2" s="1"/>
  <c r="D24" i="2"/>
  <c r="D28" i="2"/>
  <c r="D25" i="2"/>
  <c r="D39" i="2"/>
  <c r="K39" i="2" s="1"/>
  <c r="L39" i="2" s="1"/>
  <c r="D27" i="2"/>
  <c r="D16" i="2"/>
  <c r="D12" i="2"/>
  <c r="D20" i="2"/>
  <c r="K20" i="2" s="1"/>
  <c r="L20" i="2" s="1"/>
  <c r="D10" i="2"/>
  <c r="D47" i="2"/>
  <c r="K47" i="2" s="1"/>
  <c r="L47" i="2" s="1"/>
  <c r="D19" i="2"/>
  <c r="D35" i="2"/>
  <c r="K35" i="2" s="1"/>
  <c r="L35" i="2" s="1"/>
  <c r="E52" i="2"/>
  <c r="F52" i="2"/>
  <c r="G52" i="2"/>
  <c r="H52" i="2"/>
  <c r="H57" i="2" s="1"/>
  <c r="H59" i="2" s="1"/>
  <c r="H60" i="2" s="1"/>
  <c r="J52" i="2"/>
  <c r="E43" i="2"/>
  <c r="E57" i="2" s="1"/>
  <c r="E59" i="2" s="1"/>
  <c r="E60" i="2" s="1"/>
  <c r="F43" i="2"/>
  <c r="F57" i="2"/>
  <c r="F59" i="2" s="1"/>
  <c r="F60" i="2" s="1"/>
  <c r="G43" i="2"/>
  <c r="H43" i="2"/>
  <c r="J43" i="2"/>
  <c r="J57" i="2" s="1"/>
  <c r="J59" i="2" s="1"/>
  <c r="J60" i="2" s="1"/>
  <c r="I48" i="2"/>
  <c r="I51" i="2"/>
  <c r="K51" i="2" s="1"/>
  <c r="L51" i="2" s="1"/>
  <c r="I44" i="2"/>
  <c r="I49" i="2"/>
  <c r="I62" i="2"/>
  <c r="I61" i="2"/>
  <c r="I58" i="2"/>
  <c r="K58" i="2"/>
  <c r="L58" i="2" s="1"/>
  <c r="I54" i="2"/>
  <c r="K54" i="2" s="1"/>
  <c r="L54" i="2" s="1"/>
  <c r="I53" i="2"/>
  <c r="I56" i="2"/>
  <c r="K56" i="2"/>
  <c r="L56" i="2" s="1"/>
  <c r="I55" i="2"/>
  <c r="K55" i="2" s="1"/>
  <c r="L55" i="2" s="1"/>
  <c r="I50" i="2"/>
  <c r="K50" i="2"/>
  <c r="L50" i="2" s="1"/>
  <c r="I46" i="2"/>
  <c r="I45" i="2"/>
  <c r="K45" i="2"/>
  <c r="L45" i="2" s="1"/>
  <c r="I42" i="2"/>
  <c r="I41" i="2"/>
  <c r="I40" i="2"/>
  <c r="K40" i="2" s="1"/>
  <c r="L40" i="2" s="1"/>
  <c r="I39" i="2"/>
  <c r="I38" i="2"/>
  <c r="K38" i="2" s="1"/>
  <c r="L38" i="2" s="1"/>
  <c r="I37" i="2"/>
  <c r="K37" i="2"/>
  <c r="L37" i="2" s="1"/>
  <c r="I36" i="2"/>
  <c r="I35" i="2"/>
  <c r="I34" i="2"/>
  <c r="K34" i="2" s="1"/>
  <c r="L34" i="2" s="1"/>
  <c r="I33" i="2"/>
  <c r="I32" i="2"/>
  <c r="K32" i="2" s="1"/>
  <c r="L32" i="2" s="1"/>
  <c r="I31" i="2"/>
  <c r="I30" i="2"/>
  <c r="I29" i="2"/>
  <c r="I28" i="2"/>
  <c r="K28" i="2" s="1"/>
  <c r="L28" i="2" s="1"/>
  <c r="I27" i="2"/>
  <c r="I26" i="2"/>
  <c r="K26" i="2" s="1"/>
  <c r="L26" i="2" s="1"/>
  <c r="I25" i="2"/>
  <c r="I24" i="2"/>
  <c r="K24" i="2" s="1"/>
  <c r="L24" i="2" s="1"/>
  <c r="I23" i="2"/>
  <c r="I22" i="2"/>
  <c r="K22" i="2" s="1"/>
  <c r="L22" i="2" s="1"/>
  <c r="I21" i="2"/>
  <c r="K21" i="2"/>
  <c r="L21" i="2" s="1"/>
  <c r="I19" i="2"/>
  <c r="K19" i="2" s="1"/>
  <c r="L19" i="2" s="1"/>
  <c r="I18" i="2"/>
  <c r="I17" i="2"/>
  <c r="I16" i="2"/>
  <c r="K16" i="2"/>
  <c r="L16" i="2" s="1"/>
  <c r="I15" i="2"/>
  <c r="I14" i="2"/>
  <c r="I13" i="2"/>
  <c r="K13" i="2" s="1"/>
  <c r="L13" i="2" s="1"/>
  <c r="I12" i="2"/>
  <c r="I11" i="2"/>
  <c r="I10" i="2"/>
  <c r="D11" i="2"/>
  <c r="K11" i="2" s="1"/>
  <c r="D62" i="2"/>
  <c r="K62" i="2"/>
  <c r="L62" i="2" s="1"/>
  <c r="D60" i="2"/>
  <c r="K12" i="2"/>
  <c r="L12" i="2"/>
  <c r="K25" i="2"/>
  <c r="L25" i="2"/>
  <c r="K29" i="2"/>
  <c r="L29" i="2"/>
  <c r="K33" i="2"/>
  <c r="L33" i="2"/>
  <c r="K41" i="2"/>
  <c r="L41" i="2"/>
  <c r="K49" i="2"/>
  <c r="L49" i="2"/>
  <c r="K17" i="2"/>
  <c r="L17" i="2"/>
  <c r="K44" i="2"/>
  <c r="L44" i="2"/>
  <c r="K10" i="2"/>
  <c r="L10" i="2"/>
  <c r="K14" i="2"/>
  <c r="L14" i="2" s="1"/>
  <c r="K18" i="2"/>
  <c r="L18" i="2" s="1"/>
  <c r="K23" i="2"/>
  <c r="L23" i="2" s="1"/>
  <c r="K27" i="2"/>
  <c r="L27" i="2" s="1"/>
  <c r="K31" i="2"/>
  <c r="L31" i="2" s="1"/>
  <c r="G57" i="2"/>
  <c r="G59" i="2" s="1"/>
  <c r="G60" i="2" s="1"/>
  <c r="I43" i="2"/>
  <c r="L11" i="2" l="1"/>
  <c r="L43" i="2" s="1"/>
  <c r="L57" i="2" s="1"/>
  <c r="L59" i="2" s="1"/>
  <c r="L60" i="2" s="1"/>
  <c r="K43" i="2"/>
  <c r="K57" i="2" s="1"/>
  <c r="K59" i="2" s="1"/>
  <c r="K60" i="2" s="1"/>
  <c r="L53" i="2"/>
  <c r="L52" i="2" s="1"/>
  <c r="K52" i="2"/>
  <c r="I52" i="2"/>
  <c r="I57" i="2" s="1"/>
  <c r="I59" i="2" s="1"/>
  <c r="I60" i="2" s="1"/>
  <c r="D52" i="2"/>
  <c r="D43" i="2"/>
  <c r="D57" i="2" l="1"/>
</calcChain>
</file>

<file path=xl/sharedStrings.xml><?xml version="1.0" encoding="utf-8"?>
<sst xmlns="http://schemas.openxmlformats.org/spreadsheetml/2006/main" count="130" uniqueCount="130">
  <si>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</si>
  <si>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</si>
  <si>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</si>
  <si>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</si>
  <si>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</si>
  <si>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</si>
  <si>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</si>
  <si>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</si>
  <si>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</si>
  <si>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</si>
  <si>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</si>
  <si>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</si>
  <si>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</si>
  <si>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</si>
  <si>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</si>
  <si>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</si>
  <si>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</si>
  <si>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</si>
  <si>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</si>
  <si>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</si>
  <si>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</si>
  <si>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</si>
  <si>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</si>
  <si>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</si>
  <si>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</si>
  <si>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</si>
  <si>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</si>
  <si>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</si>
  <si>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</si>
  <si>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</si>
  <si>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</si>
  <si>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</si>
  <si>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</si>
  <si>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</si>
  <si>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</si>
  <si>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</si>
  <si>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</si>
  <si>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</si>
  <si>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</si>
  <si>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</si>
  <si>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</si>
  <si>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</si>
  <si>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</si>
  <si>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</si>
  <si>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</si>
  <si>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</si>
  <si>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</si>
  <si>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</si>
  <si>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</si>
  <si>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</si>
  <si>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</si>
  <si>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</si>
  <si>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</si>
  <si>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</si>
  <si>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</si>
  <si>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</si>
  <si>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</si>
  <si>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</si>
  <si>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</si>
  <si>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</si>
  <si>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</si>
  <si>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</si>
  <si>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</si>
  <si>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</si>
  <si>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</si>
  <si>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</si>
  <si>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</si>
  <si>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</si>
  <si>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</si>
  <si>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</si>
  <si>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</si>
  <si>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</si>
  <si>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</si>
  <si>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</si>
  <si>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</si>
  <si>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</si>
  <si>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</si>
  <si>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</si>
  <si>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</si>
  <si>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</si>
  <si>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</si>
  <si>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DMJV Városi Szociális Szolgálat</t>
  </si>
  <si>
    <t>44.</t>
  </si>
  <si>
    <t>DMJV Egyesített Bölcsődei Intézménye</t>
  </si>
  <si>
    <t>45.</t>
  </si>
  <si>
    <t>DMJV Gyermekvédelmi Intézménye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</si>
  <si>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</si>
  <si>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</si>
  <si>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</si>
  <si>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</si>
  <si>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</si>
  <si>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</si>
  <si>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</si>
  <si>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</si>
  <si>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</si>
  <si>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</si>
  <si>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</si>
  <si>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</si>
  <si>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</si>
  <si>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</si>
  <si>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</si>
  <si>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</si>
  <si>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</si>
  <si>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</si>
  <si>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</si>
  <si>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</si>
  <si>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</si>
  <si>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</si>
  <si>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</si>
  <si>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</si>
  <si>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</si>
  <si>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</si>
  <si>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</si>
  <si>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</si>
  <si>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Debreceni Arany János Óvoda</t>
  </si>
  <si>
    <t>Óvodák összesen</t>
  </si>
  <si>
    <t>Debreceni Intézményműködtető Központ ÖSSZESEN</t>
  </si>
  <si>
    <t>J</t>
  </si>
  <si>
    <t>L</t>
  </si>
  <si>
    <t>Előző év költségvetési maradványának igénybevétele
(B8131)</t>
  </si>
  <si>
    <t>Központi, irányító szervi támogatás
(B816)</t>
  </si>
  <si>
    <t>Finanszírozási bevételek összesen
(B8)</t>
  </si>
  <si>
    <t>Finanszírozási bevételek*</t>
  </si>
  <si>
    <t xml:space="preserve">K </t>
  </si>
  <si>
    <t>Egyéb bevételek (B1+B2+B6+B7))</t>
  </si>
  <si>
    <t>43.</t>
  </si>
  <si>
    <t>42.1.</t>
  </si>
  <si>
    <t>42.2.</t>
  </si>
  <si>
    <t xml:space="preserve">Eredeti előirányzat </t>
  </si>
  <si>
    <t>3. melléklet a 6/2021. (II.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</si>
</sst>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F_t_-;\-* #,##0.00\ _F_t_-;_-* &quot;-&quot;??\ _F_t_-;_-@_-"/>
    <numFmt numFmtId="180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71" fontId="1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2" fillId="0" borderId="0"/>
  </cellStyleXfs>
  <cellXfs count="42">
    <xf numFmtId="0" fontId="0" fillId="0" borderId="0" xfId="0"/>
    <xf numFmtId="180" fontId="4" fillId="0" borderId="1" xfId="1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80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/>
    <xf numFmtId="0" fontId="6" fillId="0" borderId="0" xfId="0" applyFont="1" applyFill="1" applyBorder="1"/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3" fontId="3" fillId="0" borderId="1" xfId="5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3" fontId="10" fillId="0" borderId="1" xfId="4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/>
    <xf numFmtId="180" fontId="6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/>
    <xf numFmtId="0" fontId="12" fillId="0" borderId="0" xfId="0" applyFont="1" applyFill="1"/>
    <xf numFmtId="3" fontId="4" fillId="0" borderId="1" xfId="2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6">
    <cellStyle name="Ezres" xfId="1" builtinId="3"/>
    <cellStyle name="Normál" xfId="0" builtinId="0"/>
    <cellStyle name="Normál 3" xfId="2"/>
    <cellStyle name="Normál 4" xfId="3"/>
    <cellStyle name="Normál_létszámkeret" xfId="4"/>
    <cellStyle name="Normál_Munka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delet%204.%20melleklet%20(int.kiadasok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elléklet"/>
    </sheetNames>
    <sheetDataSet>
      <sheetData sheetId="0">
        <row r="10">
          <cell r="L10">
            <v>107354340</v>
          </cell>
        </row>
        <row r="11">
          <cell r="L11">
            <v>155201813</v>
          </cell>
        </row>
        <row r="12">
          <cell r="L12">
            <v>210547149</v>
          </cell>
        </row>
        <row r="13">
          <cell r="L13">
            <v>168995147</v>
          </cell>
        </row>
        <row r="14">
          <cell r="L14">
            <v>135624513</v>
          </cell>
        </row>
        <row r="15">
          <cell r="L15">
            <v>149022807</v>
          </cell>
        </row>
        <row r="16">
          <cell r="L16">
            <v>137202501</v>
          </cell>
        </row>
        <row r="17">
          <cell r="L17">
            <v>138861969</v>
          </cell>
        </row>
        <row r="18">
          <cell r="L18">
            <v>78749522</v>
          </cell>
        </row>
        <row r="19">
          <cell r="L19">
            <v>418345578</v>
          </cell>
        </row>
        <row r="20">
          <cell r="L20">
            <v>121134824</v>
          </cell>
        </row>
        <row r="21">
          <cell r="L21">
            <v>103273640</v>
          </cell>
        </row>
        <row r="22">
          <cell r="L22">
            <v>146547833</v>
          </cell>
        </row>
        <row r="23">
          <cell r="L23">
            <v>136052954</v>
          </cell>
        </row>
        <row r="24">
          <cell r="L24">
            <v>109195308</v>
          </cell>
        </row>
        <row r="25">
          <cell r="L25">
            <v>143222928</v>
          </cell>
        </row>
        <row r="26">
          <cell r="L26">
            <v>101678328</v>
          </cell>
        </row>
        <row r="27">
          <cell r="L27">
            <v>166621013</v>
          </cell>
        </row>
        <row r="28">
          <cell r="L28">
            <v>126099756</v>
          </cell>
        </row>
        <row r="29">
          <cell r="L29">
            <v>139755031</v>
          </cell>
        </row>
        <row r="30">
          <cell r="L30">
            <v>124024945</v>
          </cell>
        </row>
        <row r="31">
          <cell r="L31">
            <v>131910937</v>
          </cell>
        </row>
        <row r="32">
          <cell r="L32">
            <v>97684962</v>
          </cell>
        </row>
        <row r="33">
          <cell r="L33">
            <v>128524456</v>
          </cell>
        </row>
        <row r="34">
          <cell r="L34">
            <v>214461142</v>
          </cell>
        </row>
        <row r="35">
          <cell r="L35">
            <v>169262225</v>
          </cell>
        </row>
        <row r="36">
          <cell r="L36">
            <v>146451122</v>
          </cell>
        </row>
        <row r="37">
          <cell r="L37">
            <v>134932694</v>
          </cell>
        </row>
        <row r="38">
          <cell r="L38">
            <v>128024540</v>
          </cell>
        </row>
        <row r="39">
          <cell r="L39">
            <v>154956216</v>
          </cell>
        </row>
        <row r="40">
          <cell r="L40">
            <v>138195860</v>
          </cell>
        </row>
        <row r="41">
          <cell r="L41">
            <v>136140360</v>
          </cell>
        </row>
        <row r="42">
          <cell r="L42">
            <v>120028885</v>
          </cell>
        </row>
        <row r="44">
          <cell r="L44">
            <v>1356697642</v>
          </cell>
        </row>
        <row r="45">
          <cell r="L45">
            <v>4250197996</v>
          </cell>
        </row>
        <row r="46">
          <cell r="L46">
            <v>1209386797</v>
          </cell>
        </row>
        <row r="47">
          <cell r="L47">
            <v>1145678333</v>
          </cell>
        </row>
        <row r="48">
          <cell r="L48">
            <v>522717161</v>
          </cell>
        </row>
        <row r="49">
          <cell r="L49">
            <v>1742259599</v>
          </cell>
        </row>
        <row r="50">
          <cell r="L50">
            <v>134756060</v>
          </cell>
        </row>
        <row r="51">
          <cell r="L51">
            <v>1559771140</v>
          </cell>
        </row>
        <row r="53">
          <cell r="L53">
            <v>475931291</v>
          </cell>
        </row>
        <row r="54">
          <cell r="L54">
            <v>245155742</v>
          </cell>
        </row>
        <row r="55">
          <cell r="L55">
            <v>598421584</v>
          </cell>
        </row>
        <row r="56">
          <cell r="L56">
            <v>242384260</v>
          </cell>
        </row>
        <row r="58">
          <cell r="L58">
            <v>4660533532</v>
          </cell>
        </row>
        <row r="59">
          <cell r="L59">
            <v>22961976435</v>
          </cell>
        </row>
        <row r="60">
          <cell r="L60">
            <v>21562262420</v>
          </cell>
        </row>
        <row r="61">
          <cell r="L61">
            <v>0</v>
          </cell>
        </row>
        <row r="62">
          <cell r="L62">
            <v>1399714015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zoomScale="110" zoomScaleNormal="110" zoomScaleSheetLayoutView="110" workbookViewId="0">
      <pane xSplit="3" ySplit="9" topLeftCell="D58" activePane="bottomRight" state="frozen"/>
      <selection pane="topRight" activeCell="D1" sqref="D1"/>
      <selection pane="bottomLeft" activeCell="A10" sqref="A10"/>
      <selection pane="bottomRight" sqref="A1:L1"/>
    </sheetView>
  </sheetViews>
  <sheetFormatPr defaultRowHeight="14.25" x14ac:dyDescent="0.2"/>
  <cols>
    <col min="1" max="2" width="6.42578125" style="10" customWidth="1"/>
    <col min="3" max="3" width="46" style="10" customWidth="1"/>
    <col min="4" max="6" width="18.140625" style="10" customWidth="1"/>
    <col min="7" max="7" width="14.85546875" style="10" customWidth="1"/>
    <col min="8" max="8" width="18.140625" style="10" customWidth="1"/>
    <col min="9" max="11" width="20.7109375" style="10" customWidth="1"/>
    <col min="12" max="12" width="21.7109375" style="10" customWidth="1"/>
    <col min="13" max="16384" width="9.140625" style="10"/>
  </cols>
  <sheetData>
    <row r="1" spans="1:12" ht="15" x14ac:dyDescent="0.25">
      <c r="A1" s="27" t="s">
        <v>129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 x14ac:dyDescent="0.2">
      <c r="A3" s="28" t="s">
        <v>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" x14ac:dyDescent="0.25">
      <c r="A5" s="33"/>
      <c r="B5" s="33"/>
      <c r="C5" s="33"/>
      <c r="D5" s="33" t="s">
        <v>92</v>
      </c>
      <c r="E5" s="33"/>
      <c r="F5" s="33"/>
      <c r="G5" s="33"/>
      <c r="H5" s="33"/>
      <c r="I5" s="33"/>
      <c r="J5" s="33"/>
      <c r="K5" s="33"/>
      <c r="L5" s="33"/>
    </row>
    <row r="6" spans="1:12" ht="15" customHeight="1" x14ac:dyDescent="0.2">
      <c r="A6" s="4" t="s">
        <v>93</v>
      </c>
      <c r="B6" s="4" t="s">
        <v>94</v>
      </c>
      <c r="C6" s="4" t="s">
        <v>95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100</v>
      </c>
      <c r="I6" s="4" t="s">
        <v>101</v>
      </c>
      <c r="J6" s="4" t="s">
        <v>117</v>
      </c>
      <c r="K6" s="4" t="s">
        <v>123</v>
      </c>
      <c r="L6" s="4" t="s">
        <v>118</v>
      </c>
    </row>
    <row r="7" spans="1:12" s="11" customFormat="1" ht="15" customHeight="1" x14ac:dyDescent="0.25">
      <c r="A7" s="35" t="s">
        <v>102</v>
      </c>
      <c r="B7" s="35" t="s">
        <v>103</v>
      </c>
      <c r="C7" s="35" t="s">
        <v>104</v>
      </c>
      <c r="D7" s="39" t="s">
        <v>128</v>
      </c>
      <c r="E7" s="40"/>
      <c r="F7" s="40"/>
      <c r="G7" s="40"/>
      <c r="H7" s="40"/>
      <c r="I7" s="40"/>
      <c r="J7" s="40"/>
      <c r="K7" s="40"/>
      <c r="L7" s="41"/>
    </row>
    <row r="8" spans="1:12" s="11" customFormat="1" ht="15" customHeight="1" x14ac:dyDescent="0.25">
      <c r="A8" s="36"/>
      <c r="B8" s="36"/>
      <c r="C8" s="36"/>
      <c r="D8" s="29" t="s">
        <v>106</v>
      </c>
      <c r="E8" s="29" t="s">
        <v>107</v>
      </c>
      <c r="F8" s="29" t="s">
        <v>108</v>
      </c>
      <c r="G8" s="29" t="s">
        <v>109</v>
      </c>
      <c r="H8" s="30" t="s">
        <v>124</v>
      </c>
      <c r="I8" s="29" t="s">
        <v>110</v>
      </c>
      <c r="J8" s="32" t="s">
        <v>122</v>
      </c>
      <c r="K8" s="32"/>
      <c r="L8" s="32"/>
    </row>
    <row r="9" spans="1:12" ht="68.25" customHeight="1" x14ac:dyDescent="0.2">
      <c r="A9" s="36"/>
      <c r="B9" s="36"/>
      <c r="C9" s="36"/>
      <c r="D9" s="29"/>
      <c r="E9" s="29"/>
      <c r="F9" s="29"/>
      <c r="G9" s="29"/>
      <c r="H9" s="31"/>
      <c r="I9" s="29"/>
      <c r="J9" s="8" t="s">
        <v>119</v>
      </c>
      <c r="K9" s="8" t="s">
        <v>120</v>
      </c>
      <c r="L9" s="8" t="s">
        <v>121</v>
      </c>
    </row>
    <row r="10" spans="1:12" ht="15" customHeight="1" x14ac:dyDescent="0.2">
      <c r="A10" s="2" t="s">
        <v>0</v>
      </c>
      <c r="B10" s="2"/>
      <c r="C10" s="15" t="s">
        <v>54</v>
      </c>
      <c r="D10" s="3">
        <f>'[1]4.melléklet'!L10</f>
        <v>107354340</v>
      </c>
      <c r="E10" s="3">
        <v>0</v>
      </c>
      <c r="F10" s="3">
        <v>0</v>
      </c>
      <c r="G10" s="3">
        <v>0</v>
      </c>
      <c r="H10" s="3">
        <v>0</v>
      </c>
      <c r="I10" s="3">
        <f>SUM(E10:H10)</f>
        <v>0</v>
      </c>
      <c r="J10" s="3">
        <v>0</v>
      </c>
      <c r="K10" s="3">
        <f>D10-I10-J10</f>
        <v>107354340</v>
      </c>
      <c r="L10" s="3">
        <f>SUM(J10:K10)</f>
        <v>107354340</v>
      </c>
    </row>
    <row r="11" spans="1:12" ht="15" customHeight="1" x14ac:dyDescent="0.2">
      <c r="A11" s="2" t="s">
        <v>2</v>
      </c>
      <c r="B11" s="2"/>
      <c r="C11" s="15" t="s">
        <v>27</v>
      </c>
      <c r="D11" s="3">
        <f>'[1]4.melléklet'!L11</f>
        <v>155201813</v>
      </c>
      <c r="E11" s="3">
        <v>0</v>
      </c>
      <c r="F11" s="3">
        <v>0</v>
      </c>
      <c r="G11" s="3">
        <v>0</v>
      </c>
      <c r="H11" s="3">
        <v>0</v>
      </c>
      <c r="I11" s="3">
        <f t="shared" ref="I11:I42" si="0">SUM(E11:H11)</f>
        <v>0</v>
      </c>
      <c r="J11" s="3">
        <v>0</v>
      </c>
      <c r="K11" s="3">
        <f t="shared" ref="K11:K42" si="1">D11-I11-J11</f>
        <v>155201813</v>
      </c>
      <c r="L11" s="3">
        <f t="shared" ref="L11:L58" si="2">SUM(J11:K11)</f>
        <v>155201813</v>
      </c>
    </row>
    <row r="12" spans="1:12" ht="15" customHeight="1" x14ac:dyDescent="0.2">
      <c r="A12" s="2" t="s">
        <v>4</v>
      </c>
      <c r="B12" s="2"/>
      <c r="C12" s="15" t="s">
        <v>17</v>
      </c>
      <c r="D12" s="3">
        <f>'[1]4.melléklet'!L12</f>
        <v>210547149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  <c r="J12" s="3">
        <v>0</v>
      </c>
      <c r="K12" s="3">
        <f t="shared" si="1"/>
        <v>210547149</v>
      </c>
      <c r="L12" s="3">
        <f t="shared" si="2"/>
        <v>210547149</v>
      </c>
    </row>
    <row r="13" spans="1:12" ht="15" customHeight="1" x14ac:dyDescent="0.2">
      <c r="A13" s="2" t="s">
        <v>6</v>
      </c>
      <c r="B13" s="2"/>
      <c r="C13" s="15" t="s">
        <v>3</v>
      </c>
      <c r="D13" s="3">
        <f>'[1]4.melléklet'!L13</f>
        <v>168995147</v>
      </c>
      <c r="E13" s="3">
        <v>0</v>
      </c>
      <c r="F13" s="3">
        <v>9062786</v>
      </c>
      <c r="G13" s="3">
        <v>0</v>
      </c>
      <c r="H13" s="3">
        <v>0</v>
      </c>
      <c r="I13" s="3">
        <f t="shared" si="0"/>
        <v>9062786</v>
      </c>
      <c r="J13" s="3">
        <v>0</v>
      </c>
      <c r="K13" s="3">
        <f t="shared" si="1"/>
        <v>159932361</v>
      </c>
      <c r="L13" s="3">
        <f t="shared" si="2"/>
        <v>159932361</v>
      </c>
    </row>
    <row r="14" spans="1:12" x14ac:dyDescent="0.2">
      <c r="A14" s="2" t="s">
        <v>8</v>
      </c>
      <c r="B14" s="2"/>
      <c r="C14" s="15" t="s">
        <v>114</v>
      </c>
      <c r="D14" s="3">
        <f>'[1]4.melléklet'!L14</f>
        <v>135624513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  <c r="J14" s="3">
        <v>0</v>
      </c>
      <c r="K14" s="3">
        <f t="shared" si="1"/>
        <v>135624513</v>
      </c>
      <c r="L14" s="3">
        <f t="shared" si="2"/>
        <v>135624513</v>
      </c>
    </row>
    <row r="15" spans="1:12" x14ac:dyDescent="0.2">
      <c r="A15" s="2" t="s">
        <v>10</v>
      </c>
      <c r="B15" s="2"/>
      <c r="C15" s="15" t="s">
        <v>35</v>
      </c>
      <c r="D15" s="3">
        <f>'[1]4.melléklet'!L15</f>
        <v>149022807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0</v>
      </c>
      <c r="J15" s="3">
        <v>0</v>
      </c>
      <c r="K15" s="3">
        <f t="shared" si="1"/>
        <v>149022807</v>
      </c>
      <c r="L15" s="3">
        <f t="shared" si="2"/>
        <v>149022807</v>
      </c>
    </row>
    <row r="16" spans="1:12" x14ac:dyDescent="0.2">
      <c r="A16" s="2" t="s">
        <v>12</v>
      </c>
      <c r="B16" s="2"/>
      <c r="C16" s="15" t="s">
        <v>52</v>
      </c>
      <c r="D16" s="3">
        <f>'[1]4.melléklet'!L16</f>
        <v>137202501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  <c r="J16" s="3">
        <v>0</v>
      </c>
      <c r="K16" s="3">
        <f t="shared" si="1"/>
        <v>137202501</v>
      </c>
      <c r="L16" s="3">
        <f t="shared" si="2"/>
        <v>137202501</v>
      </c>
    </row>
    <row r="17" spans="1:12" x14ac:dyDescent="0.2">
      <c r="A17" s="2" t="s">
        <v>14</v>
      </c>
      <c r="B17" s="2"/>
      <c r="C17" s="15" t="s">
        <v>7</v>
      </c>
      <c r="D17" s="3">
        <f>'[1]4.melléklet'!L17</f>
        <v>138861969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  <c r="J17" s="3">
        <v>0</v>
      </c>
      <c r="K17" s="3">
        <f t="shared" si="1"/>
        <v>138861969</v>
      </c>
      <c r="L17" s="3">
        <f t="shared" si="2"/>
        <v>138861969</v>
      </c>
    </row>
    <row r="18" spans="1:12" x14ac:dyDescent="0.2">
      <c r="A18" s="2" t="s">
        <v>16</v>
      </c>
      <c r="B18" s="2"/>
      <c r="C18" s="15" t="s">
        <v>62</v>
      </c>
      <c r="D18" s="3">
        <f>'[1]4.melléklet'!L18</f>
        <v>78749522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0</v>
      </c>
      <c r="J18" s="3">
        <v>0</v>
      </c>
      <c r="K18" s="3">
        <f t="shared" si="1"/>
        <v>78749522</v>
      </c>
      <c r="L18" s="3">
        <f t="shared" si="2"/>
        <v>78749522</v>
      </c>
    </row>
    <row r="19" spans="1:12" x14ac:dyDescent="0.2">
      <c r="A19" s="2" t="s">
        <v>18</v>
      </c>
      <c r="B19" s="2"/>
      <c r="C19" s="15" t="s">
        <v>1</v>
      </c>
      <c r="D19" s="3">
        <f>'[1]4.melléklet'!L19</f>
        <v>418345578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0</v>
      </c>
      <c r="J19" s="3">
        <v>0</v>
      </c>
      <c r="K19" s="3">
        <f t="shared" si="1"/>
        <v>418345578</v>
      </c>
      <c r="L19" s="3">
        <f t="shared" si="2"/>
        <v>418345578</v>
      </c>
    </row>
    <row r="20" spans="1:12" x14ac:dyDescent="0.2">
      <c r="A20" s="2" t="s">
        <v>20</v>
      </c>
      <c r="B20" s="2"/>
      <c r="C20" s="15" t="s">
        <v>15</v>
      </c>
      <c r="D20" s="3">
        <f>'[1]4.melléklet'!L20</f>
        <v>121134824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f t="shared" si="1"/>
        <v>121134824</v>
      </c>
      <c r="L20" s="3">
        <f t="shared" si="2"/>
        <v>121134824</v>
      </c>
    </row>
    <row r="21" spans="1:12" x14ac:dyDescent="0.2">
      <c r="A21" s="2" t="s">
        <v>22</v>
      </c>
      <c r="B21" s="2"/>
      <c r="C21" s="15" t="s">
        <v>29</v>
      </c>
      <c r="D21" s="3">
        <f>'[1]4.melléklet'!L21</f>
        <v>103273640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  <c r="J21" s="3">
        <v>0</v>
      </c>
      <c r="K21" s="3">
        <f t="shared" si="1"/>
        <v>103273640</v>
      </c>
      <c r="L21" s="3">
        <f t="shared" si="2"/>
        <v>103273640</v>
      </c>
    </row>
    <row r="22" spans="1:12" x14ac:dyDescent="0.2">
      <c r="A22" s="2" t="s">
        <v>24</v>
      </c>
      <c r="B22" s="2"/>
      <c r="C22" s="15" t="s">
        <v>37</v>
      </c>
      <c r="D22" s="3">
        <f>'[1]4.melléklet'!L22</f>
        <v>146547833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  <c r="J22" s="3">
        <v>0</v>
      </c>
      <c r="K22" s="3">
        <f t="shared" si="1"/>
        <v>146547833</v>
      </c>
      <c r="L22" s="3">
        <f t="shared" si="2"/>
        <v>146547833</v>
      </c>
    </row>
    <row r="23" spans="1:12" x14ac:dyDescent="0.2">
      <c r="A23" s="2" t="s">
        <v>26</v>
      </c>
      <c r="B23" s="2"/>
      <c r="C23" s="15" t="s">
        <v>21</v>
      </c>
      <c r="D23" s="3">
        <f>'[1]4.melléklet'!L23</f>
        <v>136052954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0</v>
      </c>
      <c r="J23" s="3">
        <v>0</v>
      </c>
      <c r="K23" s="3">
        <f t="shared" si="1"/>
        <v>136052954</v>
      </c>
      <c r="L23" s="3">
        <f t="shared" si="2"/>
        <v>136052954</v>
      </c>
    </row>
    <row r="24" spans="1:12" x14ac:dyDescent="0.2">
      <c r="A24" s="2" t="s">
        <v>28</v>
      </c>
      <c r="B24" s="2"/>
      <c r="C24" s="15" t="s">
        <v>60</v>
      </c>
      <c r="D24" s="3">
        <f>'[1]4.melléklet'!L24</f>
        <v>109195308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0</v>
      </c>
      <c r="J24" s="3">
        <v>0</v>
      </c>
      <c r="K24" s="3">
        <f t="shared" si="1"/>
        <v>109195308</v>
      </c>
      <c r="L24" s="3">
        <f t="shared" si="2"/>
        <v>109195308</v>
      </c>
    </row>
    <row r="25" spans="1:12" x14ac:dyDescent="0.2">
      <c r="A25" s="2" t="s">
        <v>30</v>
      </c>
      <c r="B25" s="2"/>
      <c r="C25" s="15" t="s">
        <v>9</v>
      </c>
      <c r="D25" s="3">
        <f>'[1]4.melléklet'!L25</f>
        <v>143222928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0</v>
      </c>
      <c r="J25" s="3">
        <v>0</v>
      </c>
      <c r="K25" s="3">
        <f t="shared" si="1"/>
        <v>143222928</v>
      </c>
      <c r="L25" s="3">
        <f t="shared" si="2"/>
        <v>143222928</v>
      </c>
    </row>
    <row r="26" spans="1:12" x14ac:dyDescent="0.2">
      <c r="A26" s="2" t="s">
        <v>32</v>
      </c>
      <c r="B26" s="2"/>
      <c r="C26" s="15" t="s">
        <v>19</v>
      </c>
      <c r="D26" s="3">
        <f>'[1]4.melléklet'!L26</f>
        <v>101678328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0</v>
      </c>
      <c r="J26" s="3">
        <v>0</v>
      </c>
      <c r="K26" s="3">
        <f t="shared" si="1"/>
        <v>101678328</v>
      </c>
      <c r="L26" s="3">
        <f t="shared" si="2"/>
        <v>101678328</v>
      </c>
    </row>
    <row r="27" spans="1:12" x14ac:dyDescent="0.2">
      <c r="A27" s="2" t="s">
        <v>34</v>
      </c>
      <c r="B27" s="2"/>
      <c r="C27" s="15" t="s">
        <v>5</v>
      </c>
      <c r="D27" s="3">
        <f>'[1]4.melléklet'!L27</f>
        <v>166621013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0</v>
      </c>
      <c r="J27" s="3">
        <v>0</v>
      </c>
      <c r="K27" s="3">
        <f t="shared" si="1"/>
        <v>166621013</v>
      </c>
      <c r="L27" s="3">
        <f t="shared" si="2"/>
        <v>166621013</v>
      </c>
    </row>
    <row r="28" spans="1:12" x14ac:dyDescent="0.2">
      <c r="A28" s="2" t="s">
        <v>36</v>
      </c>
      <c r="B28" s="2"/>
      <c r="C28" s="15" t="s">
        <v>56</v>
      </c>
      <c r="D28" s="3">
        <f>'[1]4.melléklet'!L28</f>
        <v>126099756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0</v>
      </c>
      <c r="J28" s="3">
        <v>0</v>
      </c>
      <c r="K28" s="3">
        <f t="shared" si="1"/>
        <v>126099756</v>
      </c>
      <c r="L28" s="3">
        <f t="shared" si="2"/>
        <v>126099756</v>
      </c>
    </row>
    <row r="29" spans="1:12" x14ac:dyDescent="0.2">
      <c r="A29" s="2" t="s">
        <v>38</v>
      </c>
      <c r="B29" s="2"/>
      <c r="C29" s="15" t="s">
        <v>31</v>
      </c>
      <c r="D29" s="3">
        <f>'[1]4.melléklet'!L29</f>
        <v>139755031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0</v>
      </c>
      <c r="J29" s="3">
        <v>0</v>
      </c>
      <c r="K29" s="3">
        <f t="shared" si="1"/>
        <v>139755031</v>
      </c>
      <c r="L29" s="3">
        <f t="shared" si="2"/>
        <v>139755031</v>
      </c>
    </row>
    <row r="30" spans="1:12" x14ac:dyDescent="0.2">
      <c r="A30" s="2" t="s">
        <v>40</v>
      </c>
      <c r="B30" s="2"/>
      <c r="C30" s="15" t="s">
        <v>11</v>
      </c>
      <c r="D30" s="3">
        <f>'[1]4.melléklet'!L30</f>
        <v>124024945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0</v>
      </c>
      <c r="J30" s="3">
        <v>0</v>
      </c>
      <c r="K30" s="3">
        <f t="shared" si="1"/>
        <v>124024945</v>
      </c>
      <c r="L30" s="3">
        <f t="shared" si="2"/>
        <v>124024945</v>
      </c>
    </row>
    <row r="31" spans="1:12" x14ac:dyDescent="0.2">
      <c r="A31" s="2" t="s">
        <v>42</v>
      </c>
      <c r="B31" s="2"/>
      <c r="C31" s="15" t="s">
        <v>50</v>
      </c>
      <c r="D31" s="3">
        <f>'[1]4.melléklet'!L31</f>
        <v>131910937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0</v>
      </c>
      <c r="J31" s="3">
        <v>0</v>
      </c>
      <c r="K31" s="3">
        <f t="shared" si="1"/>
        <v>131910937</v>
      </c>
      <c r="L31" s="3">
        <f t="shared" si="2"/>
        <v>131910937</v>
      </c>
    </row>
    <row r="32" spans="1:12" x14ac:dyDescent="0.2">
      <c r="A32" s="2" t="s">
        <v>44</v>
      </c>
      <c r="B32" s="2"/>
      <c r="C32" s="15" t="s">
        <v>47</v>
      </c>
      <c r="D32" s="3">
        <f>'[1]4.melléklet'!L32</f>
        <v>97684962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0</v>
      </c>
      <c r="J32" s="3">
        <v>0</v>
      </c>
      <c r="K32" s="3">
        <f t="shared" si="1"/>
        <v>97684962</v>
      </c>
      <c r="L32" s="3">
        <f t="shared" si="2"/>
        <v>97684962</v>
      </c>
    </row>
    <row r="33" spans="1:12" x14ac:dyDescent="0.2">
      <c r="A33" s="2" t="s">
        <v>46</v>
      </c>
      <c r="B33" s="2"/>
      <c r="C33" s="15" t="s">
        <v>45</v>
      </c>
      <c r="D33" s="3">
        <f>'[1]4.melléklet'!L33</f>
        <v>128524456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0</v>
      </c>
      <c r="J33" s="3">
        <v>0</v>
      </c>
      <c r="K33" s="3">
        <f t="shared" si="1"/>
        <v>128524456</v>
      </c>
      <c r="L33" s="3">
        <f t="shared" si="2"/>
        <v>128524456</v>
      </c>
    </row>
    <row r="34" spans="1:12" x14ac:dyDescent="0.2">
      <c r="A34" s="2" t="s">
        <v>48</v>
      </c>
      <c r="B34" s="2"/>
      <c r="C34" s="15" t="s">
        <v>13</v>
      </c>
      <c r="D34" s="3">
        <f>'[1]4.melléklet'!L34</f>
        <v>214461142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0</v>
      </c>
      <c r="J34" s="3">
        <v>0</v>
      </c>
      <c r="K34" s="3">
        <f t="shared" si="1"/>
        <v>214461142</v>
      </c>
      <c r="L34" s="3">
        <f t="shared" si="2"/>
        <v>214461142</v>
      </c>
    </row>
    <row r="35" spans="1:12" x14ac:dyDescent="0.2">
      <c r="A35" s="2" t="s">
        <v>49</v>
      </c>
      <c r="B35" s="2"/>
      <c r="C35" s="15" t="s">
        <v>41</v>
      </c>
      <c r="D35" s="3">
        <f>'[1]4.melléklet'!L35</f>
        <v>169262225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0</v>
      </c>
      <c r="J35" s="3">
        <v>0</v>
      </c>
      <c r="K35" s="3">
        <f t="shared" si="1"/>
        <v>169262225</v>
      </c>
      <c r="L35" s="3">
        <f t="shared" si="2"/>
        <v>169262225</v>
      </c>
    </row>
    <row r="36" spans="1:12" x14ac:dyDescent="0.2">
      <c r="A36" s="2" t="s">
        <v>51</v>
      </c>
      <c r="B36" s="2"/>
      <c r="C36" s="15" t="s">
        <v>33</v>
      </c>
      <c r="D36" s="3">
        <f>'[1]4.melléklet'!L36</f>
        <v>146451122</v>
      </c>
      <c r="E36" s="3">
        <v>0</v>
      </c>
      <c r="F36" s="3">
        <v>0</v>
      </c>
      <c r="G36" s="3">
        <v>0</v>
      </c>
      <c r="H36" s="3">
        <v>0</v>
      </c>
      <c r="I36" s="3">
        <f t="shared" si="0"/>
        <v>0</v>
      </c>
      <c r="J36" s="3">
        <v>0</v>
      </c>
      <c r="K36" s="3">
        <f t="shared" si="1"/>
        <v>146451122</v>
      </c>
      <c r="L36" s="3">
        <f t="shared" si="2"/>
        <v>146451122</v>
      </c>
    </row>
    <row r="37" spans="1:12" x14ac:dyDescent="0.2">
      <c r="A37" s="2" t="s">
        <v>53</v>
      </c>
      <c r="B37" s="2"/>
      <c r="C37" s="15" t="s">
        <v>25</v>
      </c>
      <c r="D37" s="3">
        <f>'[1]4.melléklet'!L37</f>
        <v>134932694</v>
      </c>
      <c r="E37" s="3">
        <v>0</v>
      </c>
      <c r="F37" s="3">
        <v>0</v>
      </c>
      <c r="G37" s="3">
        <v>0</v>
      </c>
      <c r="H37" s="3">
        <v>0</v>
      </c>
      <c r="I37" s="3">
        <f t="shared" si="0"/>
        <v>0</v>
      </c>
      <c r="J37" s="3">
        <v>0</v>
      </c>
      <c r="K37" s="3">
        <f t="shared" si="1"/>
        <v>134932694</v>
      </c>
      <c r="L37" s="3">
        <f t="shared" si="2"/>
        <v>134932694</v>
      </c>
    </row>
    <row r="38" spans="1:12" x14ac:dyDescent="0.2">
      <c r="A38" s="2" t="s">
        <v>55</v>
      </c>
      <c r="B38" s="2"/>
      <c r="C38" s="16" t="s">
        <v>23</v>
      </c>
      <c r="D38" s="3">
        <f>'[1]4.melléklet'!L38</f>
        <v>128024540</v>
      </c>
      <c r="E38" s="3">
        <v>0</v>
      </c>
      <c r="F38" s="3">
        <v>0</v>
      </c>
      <c r="G38" s="3">
        <v>0</v>
      </c>
      <c r="H38" s="3">
        <v>0</v>
      </c>
      <c r="I38" s="3">
        <f t="shared" si="0"/>
        <v>0</v>
      </c>
      <c r="J38" s="3">
        <v>0</v>
      </c>
      <c r="K38" s="3">
        <f t="shared" si="1"/>
        <v>128024540</v>
      </c>
      <c r="L38" s="3">
        <f t="shared" si="2"/>
        <v>128024540</v>
      </c>
    </row>
    <row r="39" spans="1:12" x14ac:dyDescent="0.2">
      <c r="A39" s="2" t="s">
        <v>57</v>
      </c>
      <c r="B39" s="2"/>
      <c r="C39" s="16" t="s">
        <v>39</v>
      </c>
      <c r="D39" s="3">
        <f>'[1]4.melléklet'!L39</f>
        <v>154956216</v>
      </c>
      <c r="E39" s="3">
        <v>0</v>
      </c>
      <c r="F39" s="3">
        <v>0</v>
      </c>
      <c r="G39" s="3">
        <v>0</v>
      </c>
      <c r="H39" s="3">
        <v>0</v>
      </c>
      <c r="I39" s="3">
        <f t="shared" si="0"/>
        <v>0</v>
      </c>
      <c r="J39" s="3">
        <v>0</v>
      </c>
      <c r="K39" s="3">
        <f t="shared" si="1"/>
        <v>154956216</v>
      </c>
      <c r="L39" s="3">
        <f t="shared" si="2"/>
        <v>154956216</v>
      </c>
    </row>
    <row r="40" spans="1:12" x14ac:dyDescent="0.2">
      <c r="A40" s="2" t="s">
        <v>59</v>
      </c>
      <c r="B40" s="2"/>
      <c r="C40" s="16" t="s">
        <v>43</v>
      </c>
      <c r="D40" s="3">
        <f>'[1]4.melléklet'!L40</f>
        <v>138195860</v>
      </c>
      <c r="E40" s="3">
        <v>0</v>
      </c>
      <c r="F40" s="3">
        <v>0</v>
      </c>
      <c r="G40" s="3">
        <v>0</v>
      </c>
      <c r="H40" s="3">
        <v>0</v>
      </c>
      <c r="I40" s="3">
        <f t="shared" si="0"/>
        <v>0</v>
      </c>
      <c r="J40" s="3">
        <v>0</v>
      </c>
      <c r="K40" s="3">
        <f t="shared" si="1"/>
        <v>138195860</v>
      </c>
      <c r="L40" s="3">
        <f t="shared" si="2"/>
        <v>138195860</v>
      </c>
    </row>
    <row r="41" spans="1:12" x14ac:dyDescent="0.2">
      <c r="A41" s="2" t="s">
        <v>61</v>
      </c>
      <c r="B41" s="2"/>
      <c r="C41" s="16" t="s">
        <v>58</v>
      </c>
      <c r="D41" s="3">
        <f>'[1]4.melléklet'!L41</f>
        <v>136140360</v>
      </c>
      <c r="E41" s="3">
        <v>0</v>
      </c>
      <c r="F41" s="3">
        <v>0</v>
      </c>
      <c r="G41" s="3">
        <v>0</v>
      </c>
      <c r="H41" s="3">
        <v>0</v>
      </c>
      <c r="I41" s="3">
        <f t="shared" si="0"/>
        <v>0</v>
      </c>
      <c r="J41" s="3">
        <v>0</v>
      </c>
      <c r="K41" s="3">
        <f t="shared" si="1"/>
        <v>136140360</v>
      </c>
      <c r="L41" s="3">
        <f t="shared" si="2"/>
        <v>136140360</v>
      </c>
    </row>
    <row r="42" spans="1:12" ht="14.25" customHeight="1" x14ac:dyDescent="0.2">
      <c r="A42" s="2" t="s">
        <v>63</v>
      </c>
      <c r="B42" s="2"/>
      <c r="C42" s="15" t="s">
        <v>64</v>
      </c>
      <c r="D42" s="3">
        <f>'[1]4.melléklet'!L42</f>
        <v>120028885</v>
      </c>
      <c r="E42" s="3">
        <v>0</v>
      </c>
      <c r="F42" s="3">
        <v>0</v>
      </c>
      <c r="G42" s="3">
        <v>0</v>
      </c>
      <c r="H42" s="3">
        <v>0</v>
      </c>
      <c r="I42" s="3">
        <f t="shared" si="0"/>
        <v>0</v>
      </c>
      <c r="J42" s="3">
        <v>0</v>
      </c>
      <c r="K42" s="3">
        <f t="shared" si="1"/>
        <v>120028885</v>
      </c>
      <c r="L42" s="3">
        <f t="shared" si="2"/>
        <v>120028885</v>
      </c>
    </row>
    <row r="43" spans="1:12" s="12" customFormat="1" ht="15" x14ac:dyDescent="0.25">
      <c r="A43" s="37" t="s">
        <v>115</v>
      </c>
      <c r="B43" s="37"/>
      <c r="C43" s="37"/>
      <c r="D43" s="17">
        <f t="shared" ref="D43:L43" si="3">SUM(D10:D42)</f>
        <v>4818085298</v>
      </c>
      <c r="E43" s="17">
        <f t="shared" si="3"/>
        <v>0</v>
      </c>
      <c r="F43" s="17">
        <f t="shared" si="3"/>
        <v>9062786</v>
      </c>
      <c r="G43" s="17">
        <f t="shared" si="3"/>
        <v>0</v>
      </c>
      <c r="H43" s="17">
        <f t="shared" si="3"/>
        <v>0</v>
      </c>
      <c r="I43" s="17">
        <f t="shared" si="3"/>
        <v>9062786</v>
      </c>
      <c r="J43" s="17">
        <f t="shared" si="3"/>
        <v>0</v>
      </c>
      <c r="K43" s="17">
        <f t="shared" si="3"/>
        <v>4809022512</v>
      </c>
      <c r="L43" s="17">
        <f t="shared" si="3"/>
        <v>4809022512</v>
      </c>
    </row>
    <row r="44" spans="1:12" x14ac:dyDescent="0.2">
      <c r="A44" s="9" t="s">
        <v>65</v>
      </c>
      <c r="B44" s="9"/>
      <c r="C44" s="16" t="s">
        <v>73</v>
      </c>
      <c r="D44" s="3">
        <f>'[1]4.melléklet'!L44</f>
        <v>1356697642</v>
      </c>
      <c r="E44" s="5">
        <v>0</v>
      </c>
      <c r="F44" s="5">
        <v>117951000</v>
      </c>
      <c r="G44" s="5">
        <v>0</v>
      </c>
      <c r="H44" s="5">
        <v>0</v>
      </c>
      <c r="I44" s="3">
        <f t="shared" ref="I44:I56" si="4">SUM(E44:H44)</f>
        <v>117951000</v>
      </c>
      <c r="J44" s="3">
        <v>0</v>
      </c>
      <c r="K44" s="3">
        <f t="shared" ref="K44:K56" si="5">D44-I44-J44</f>
        <v>1238746642</v>
      </c>
      <c r="L44" s="3">
        <f t="shared" si="2"/>
        <v>1238746642</v>
      </c>
    </row>
    <row r="45" spans="1:12" x14ac:dyDescent="0.2">
      <c r="A45" s="9" t="s">
        <v>69</v>
      </c>
      <c r="B45" s="9"/>
      <c r="C45" s="16" t="s">
        <v>105</v>
      </c>
      <c r="D45" s="3">
        <f>'[1]4.melléklet'!L45</f>
        <v>4250197996</v>
      </c>
      <c r="E45" s="5">
        <v>0</v>
      </c>
      <c r="F45" s="5">
        <v>1168803687</v>
      </c>
      <c r="G45" s="5">
        <v>0</v>
      </c>
      <c r="H45" s="5">
        <v>0</v>
      </c>
      <c r="I45" s="3">
        <f t="shared" si="4"/>
        <v>1168803687</v>
      </c>
      <c r="J45" s="3">
        <v>0</v>
      </c>
      <c r="K45" s="3">
        <f t="shared" si="5"/>
        <v>3081394309</v>
      </c>
      <c r="L45" s="3">
        <f t="shared" si="2"/>
        <v>3081394309</v>
      </c>
    </row>
    <row r="46" spans="1:12" x14ac:dyDescent="0.2">
      <c r="A46" s="9" t="s">
        <v>71</v>
      </c>
      <c r="B46" s="9"/>
      <c r="C46" s="16" t="s">
        <v>78</v>
      </c>
      <c r="D46" s="3">
        <f>'[1]4.melléklet'!L46</f>
        <v>1209386797</v>
      </c>
      <c r="E46" s="5">
        <v>0</v>
      </c>
      <c r="F46" s="5">
        <v>485775946</v>
      </c>
      <c r="G46" s="5">
        <v>0</v>
      </c>
      <c r="H46" s="5">
        <v>0</v>
      </c>
      <c r="I46" s="3">
        <f t="shared" si="4"/>
        <v>485775946</v>
      </c>
      <c r="J46" s="3">
        <v>0</v>
      </c>
      <c r="K46" s="3">
        <f t="shared" si="5"/>
        <v>723610851</v>
      </c>
      <c r="L46" s="3">
        <f t="shared" si="2"/>
        <v>723610851</v>
      </c>
    </row>
    <row r="47" spans="1:12" x14ac:dyDescent="0.2">
      <c r="A47" s="9" t="s">
        <v>72</v>
      </c>
      <c r="B47" s="9"/>
      <c r="C47" s="16" t="s">
        <v>111</v>
      </c>
      <c r="D47" s="3">
        <f>'[1]4.melléklet'!L47</f>
        <v>1145678333</v>
      </c>
      <c r="E47" s="5">
        <v>0</v>
      </c>
      <c r="F47" s="5">
        <v>671687183</v>
      </c>
      <c r="G47" s="5">
        <v>0</v>
      </c>
      <c r="H47" s="5">
        <v>0</v>
      </c>
      <c r="I47" s="3">
        <f t="shared" si="4"/>
        <v>671687183</v>
      </c>
      <c r="J47" s="5">
        <v>0</v>
      </c>
      <c r="K47" s="3">
        <f t="shared" si="5"/>
        <v>473991150</v>
      </c>
      <c r="L47" s="3">
        <f t="shared" si="2"/>
        <v>473991150</v>
      </c>
    </row>
    <row r="48" spans="1:12" x14ac:dyDescent="0.2">
      <c r="A48" s="9" t="s">
        <v>74</v>
      </c>
      <c r="B48" s="9"/>
      <c r="C48" s="16" t="s">
        <v>112</v>
      </c>
      <c r="D48" s="3">
        <f>'[1]4.melléklet'!L48</f>
        <v>522717161</v>
      </c>
      <c r="E48" s="5">
        <v>0</v>
      </c>
      <c r="F48" s="5">
        <v>0</v>
      </c>
      <c r="G48" s="5">
        <v>0</v>
      </c>
      <c r="H48" s="5">
        <v>0</v>
      </c>
      <c r="I48" s="3">
        <f>SUM(E48:H48)</f>
        <v>0</v>
      </c>
      <c r="J48" s="3">
        <v>0</v>
      </c>
      <c r="K48" s="3">
        <f t="shared" si="5"/>
        <v>522717161</v>
      </c>
      <c r="L48" s="3">
        <f t="shared" si="2"/>
        <v>522717161</v>
      </c>
    </row>
    <row r="49" spans="1:13" x14ac:dyDescent="0.2">
      <c r="A49" s="9" t="s">
        <v>76</v>
      </c>
      <c r="B49" s="9"/>
      <c r="C49" s="16" t="s">
        <v>83</v>
      </c>
      <c r="D49" s="3">
        <f>'[1]4.melléklet'!L49</f>
        <v>1742259599</v>
      </c>
      <c r="E49" s="5">
        <v>0</v>
      </c>
      <c r="F49" s="5">
        <v>75853654</v>
      </c>
      <c r="G49" s="5">
        <v>0</v>
      </c>
      <c r="H49" s="5">
        <v>0</v>
      </c>
      <c r="I49" s="3">
        <f t="shared" si="4"/>
        <v>75853654</v>
      </c>
      <c r="J49" s="3">
        <v>0</v>
      </c>
      <c r="K49" s="3">
        <f t="shared" si="5"/>
        <v>1666405945</v>
      </c>
      <c r="L49" s="3">
        <f t="shared" si="2"/>
        <v>1666405945</v>
      </c>
    </row>
    <row r="50" spans="1:13" x14ac:dyDescent="0.2">
      <c r="A50" s="9" t="s">
        <v>77</v>
      </c>
      <c r="B50" s="9"/>
      <c r="C50" s="16" t="s">
        <v>85</v>
      </c>
      <c r="D50" s="3">
        <f>'[1]4.melléklet'!L50</f>
        <v>134756060</v>
      </c>
      <c r="E50" s="5">
        <v>0</v>
      </c>
      <c r="F50" s="5">
        <v>4014795</v>
      </c>
      <c r="G50" s="5">
        <v>0</v>
      </c>
      <c r="H50" s="5">
        <v>0</v>
      </c>
      <c r="I50" s="3">
        <f t="shared" si="4"/>
        <v>4014795</v>
      </c>
      <c r="J50" s="3">
        <v>0</v>
      </c>
      <c r="K50" s="3">
        <f t="shared" si="5"/>
        <v>130741265</v>
      </c>
      <c r="L50" s="3">
        <f t="shared" si="2"/>
        <v>130741265</v>
      </c>
    </row>
    <row r="51" spans="1:13" ht="30.75" customHeight="1" x14ac:dyDescent="0.2">
      <c r="A51" s="9" t="s">
        <v>79</v>
      </c>
      <c r="B51" s="9"/>
      <c r="C51" s="16" t="s">
        <v>81</v>
      </c>
      <c r="D51" s="3">
        <f>'[1]4.melléklet'!L51</f>
        <v>1559771140</v>
      </c>
      <c r="E51" s="5">
        <v>0</v>
      </c>
      <c r="F51" s="5">
        <v>296485003</v>
      </c>
      <c r="G51" s="5">
        <v>0</v>
      </c>
      <c r="H51" s="5">
        <v>0</v>
      </c>
      <c r="I51" s="3">
        <f t="shared" si="4"/>
        <v>296485003</v>
      </c>
      <c r="J51" s="3">
        <v>0</v>
      </c>
      <c r="K51" s="3">
        <f t="shared" si="5"/>
        <v>1263286137</v>
      </c>
      <c r="L51" s="3">
        <f t="shared" si="2"/>
        <v>1263286137</v>
      </c>
    </row>
    <row r="52" spans="1:13" ht="25.5" customHeight="1" x14ac:dyDescent="0.2">
      <c r="A52" s="9" t="s">
        <v>80</v>
      </c>
      <c r="B52" s="9"/>
      <c r="C52" s="16" t="s">
        <v>66</v>
      </c>
      <c r="D52" s="3">
        <f t="shared" ref="D52:L52" si="6">SUM(D53:D54)</f>
        <v>721087033</v>
      </c>
      <c r="E52" s="3">
        <f t="shared" si="6"/>
        <v>0</v>
      </c>
      <c r="F52" s="3">
        <f t="shared" si="6"/>
        <v>131087033</v>
      </c>
      <c r="G52" s="3">
        <f t="shared" si="6"/>
        <v>0</v>
      </c>
      <c r="H52" s="3">
        <f t="shared" si="6"/>
        <v>0</v>
      </c>
      <c r="I52" s="3">
        <f t="shared" si="6"/>
        <v>131087033</v>
      </c>
      <c r="J52" s="3">
        <f t="shared" si="6"/>
        <v>0</v>
      </c>
      <c r="K52" s="3">
        <f t="shared" si="6"/>
        <v>590000000</v>
      </c>
      <c r="L52" s="3">
        <f t="shared" si="6"/>
        <v>590000000</v>
      </c>
    </row>
    <row r="53" spans="1:13" s="13" customFormat="1" ht="25.5" x14ac:dyDescent="0.2">
      <c r="A53" s="19"/>
      <c r="B53" s="20" t="s">
        <v>126</v>
      </c>
      <c r="C53" s="18" t="s">
        <v>67</v>
      </c>
      <c r="D53" s="21">
        <f>'[1]4.melléklet'!L53</f>
        <v>475931291</v>
      </c>
      <c r="E53" s="22">
        <v>0</v>
      </c>
      <c r="F53" s="22">
        <v>99728533</v>
      </c>
      <c r="G53" s="22">
        <v>0</v>
      </c>
      <c r="H53" s="22">
        <v>0</v>
      </c>
      <c r="I53" s="21">
        <f>SUM(E53:H53)</f>
        <v>99728533</v>
      </c>
      <c r="J53" s="21">
        <v>0</v>
      </c>
      <c r="K53" s="21">
        <f t="shared" si="5"/>
        <v>376202758</v>
      </c>
      <c r="L53" s="21">
        <f t="shared" si="2"/>
        <v>376202758</v>
      </c>
    </row>
    <row r="54" spans="1:13" s="13" customFormat="1" ht="21.75" customHeight="1" x14ac:dyDescent="0.2">
      <c r="A54" s="19"/>
      <c r="B54" s="20" t="s">
        <v>127</v>
      </c>
      <c r="C54" s="18" t="s">
        <v>68</v>
      </c>
      <c r="D54" s="21">
        <f>'[1]4.melléklet'!L54</f>
        <v>245155742</v>
      </c>
      <c r="E54" s="22">
        <v>0</v>
      </c>
      <c r="F54" s="22">
        <v>31358500</v>
      </c>
      <c r="G54" s="22">
        <v>0</v>
      </c>
      <c r="H54" s="22">
        <v>0</v>
      </c>
      <c r="I54" s="21">
        <f>SUM(E54:H54)</f>
        <v>31358500</v>
      </c>
      <c r="J54" s="21">
        <v>0</v>
      </c>
      <c r="K54" s="21">
        <f>D54-I54-J54</f>
        <v>213797242</v>
      </c>
      <c r="L54" s="21">
        <f t="shared" si="2"/>
        <v>213797242</v>
      </c>
    </row>
    <row r="55" spans="1:13" ht="26.25" customHeight="1" x14ac:dyDescent="0.2">
      <c r="A55" s="4" t="s">
        <v>125</v>
      </c>
      <c r="B55" s="4"/>
      <c r="C55" s="16" t="s">
        <v>70</v>
      </c>
      <c r="D55" s="3">
        <f>'[1]4.melléklet'!L55</f>
        <v>598421584</v>
      </c>
      <c r="E55" s="5">
        <v>0</v>
      </c>
      <c r="F55" s="5">
        <v>23098260</v>
      </c>
      <c r="G55" s="5">
        <v>0</v>
      </c>
      <c r="H55" s="5">
        <v>0</v>
      </c>
      <c r="I55" s="3">
        <f t="shared" si="4"/>
        <v>23098260</v>
      </c>
      <c r="J55" s="3">
        <v>0</v>
      </c>
      <c r="K55" s="3">
        <f t="shared" si="5"/>
        <v>575323324</v>
      </c>
      <c r="L55" s="3">
        <f t="shared" si="2"/>
        <v>575323324</v>
      </c>
    </row>
    <row r="56" spans="1:13" ht="26.45" customHeight="1" x14ac:dyDescent="0.2">
      <c r="A56" s="4" t="s">
        <v>82</v>
      </c>
      <c r="B56" s="4"/>
      <c r="C56" s="16" t="s">
        <v>75</v>
      </c>
      <c r="D56" s="3">
        <f>'[1]4.melléklet'!L56</f>
        <v>242384260</v>
      </c>
      <c r="E56" s="5">
        <v>0</v>
      </c>
      <c r="F56" s="5">
        <v>32384260</v>
      </c>
      <c r="G56" s="5">
        <v>0</v>
      </c>
      <c r="H56" s="5">
        <v>0</v>
      </c>
      <c r="I56" s="3">
        <f t="shared" si="4"/>
        <v>32384260</v>
      </c>
      <c r="J56" s="3">
        <v>0</v>
      </c>
      <c r="K56" s="3">
        <f t="shared" si="5"/>
        <v>210000000</v>
      </c>
      <c r="L56" s="3">
        <f t="shared" si="2"/>
        <v>210000000</v>
      </c>
    </row>
    <row r="57" spans="1:13" s="12" customFormat="1" ht="32.25" customHeight="1" x14ac:dyDescent="0.25">
      <c r="A57" s="38" t="s">
        <v>116</v>
      </c>
      <c r="B57" s="38"/>
      <c r="C57" s="38"/>
      <c r="D57" s="17">
        <f t="shared" ref="D57:L57" si="7">D43+D44+D45+D46+D47+D48+D49+D50+D51+D52+D55+D56</f>
        <v>18301442903</v>
      </c>
      <c r="E57" s="17">
        <f t="shared" si="7"/>
        <v>0</v>
      </c>
      <c r="F57" s="17">
        <f t="shared" si="7"/>
        <v>3016203607</v>
      </c>
      <c r="G57" s="17">
        <f t="shared" si="7"/>
        <v>0</v>
      </c>
      <c r="H57" s="17">
        <f t="shared" si="7"/>
        <v>0</v>
      </c>
      <c r="I57" s="17">
        <f t="shared" si="7"/>
        <v>3016203607</v>
      </c>
      <c r="J57" s="17">
        <f t="shared" si="7"/>
        <v>0</v>
      </c>
      <c r="K57" s="17">
        <f t="shared" si="7"/>
        <v>15285239296</v>
      </c>
      <c r="L57" s="17">
        <f t="shared" si="7"/>
        <v>15285239296</v>
      </c>
    </row>
    <row r="58" spans="1:13" x14ac:dyDescent="0.2">
      <c r="A58" s="4" t="s">
        <v>84</v>
      </c>
      <c r="B58" s="4"/>
      <c r="C58" s="23" t="s">
        <v>86</v>
      </c>
      <c r="D58" s="3">
        <f>'[1]4.melléklet'!L58</f>
        <v>4660533532</v>
      </c>
      <c r="E58" s="24"/>
      <c r="F58" s="3">
        <v>32669712</v>
      </c>
      <c r="G58" s="3">
        <v>0</v>
      </c>
      <c r="H58" s="3">
        <v>0</v>
      </c>
      <c r="I58" s="3">
        <f>SUM(E58:H58)</f>
        <v>32669712</v>
      </c>
      <c r="J58" s="3">
        <v>0</v>
      </c>
      <c r="K58" s="3">
        <f>D58-I58-J58</f>
        <v>4627863820</v>
      </c>
      <c r="L58" s="3">
        <f t="shared" si="2"/>
        <v>4627863820</v>
      </c>
      <c r="M58" s="25"/>
    </row>
    <row r="59" spans="1:13" s="12" customFormat="1" ht="15" x14ac:dyDescent="0.25">
      <c r="A59" s="37" t="s">
        <v>87</v>
      </c>
      <c r="B59" s="37"/>
      <c r="C59" s="37"/>
      <c r="D59" s="17">
        <f>'[1]4.melléklet'!L59</f>
        <v>22961976435</v>
      </c>
      <c r="E59" s="17">
        <f t="shared" ref="E59:L59" si="8">SUM(E57:E58)</f>
        <v>0</v>
      </c>
      <c r="F59" s="17">
        <f t="shared" si="8"/>
        <v>3048873319</v>
      </c>
      <c r="G59" s="17">
        <f t="shared" si="8"/>
        <v>0</v>
      </c>
      <c r="H59" s="17">
        <f t="shared" si="8"/>
        <v>0</v>
      </c>
      <c r="I59" s="17">
        <f t="shared" si="8"/>
        <v>3048873319</v>
      </c>
      <c r="J59" s="17">
        <f t="shared" si="8"/>
        <v>0</v>
      </c>
      <c r="K59" s="17">
        <f t="shared" si="8"/>
        <v>19913103116</v>
      </c>
      <c r="L59" s="17">
        <f t="shared" si="8"/>
        <v>19913103116</v>
      </c>
    </row>
    <row r="60" spans="1:13" x14ac:dyDescent="0.2">
      <c r="A60" s="6" t="s">
        <v>88</v>
      </c>
      <c r="B60" s="6"/>
      <c r="C60" s="6"/>
      <c r="D60" s="3">
        <f>'[1]4.melléklet'!L60</f>
        <v>21562262420</v>
      </c>
      <c r="E60" s="3">
        <f t="shared" ref="E60:L60" si="9">E59-E61-E62</f>
        <v>0</v>
      </c>
      <c r="F60" s="3">
        <f t="shared" si="9"/>
        <v>3048873319</v>
      </c>
      <c r="G60" s="3">
        <f t="shared" si="9"/>
        <v>0</v>
      </c>
      <c r="H60" s="3">
        <f t="shared" si="9"/>
        <v>0</v>
      </c>
      <c r="I60" s="3">
        <f t="shared" si="9"/>
        <v>3048873319</v>
      </c>
      <c r="J60" s="3">
        <f>J59-J61-J62</f>
        <v>0</v>
      </c>
      <c r="K60" s="3">
        <f t="shared" si="9"/>
        <v>18513389101</v>
      </c>
      <c r="L60" s="3">
        <f t="shared" si="9"/>
        <v>18513389101</v>
      </c>
    </row>
    <row r="61" spans="1:13" ht="12.75" customHeight="1" x14ac:dyDescent="0.2">
      <c r="A61" s="6" t="s">
        <v>89</v>
      </c>
      <c r="B61" s="6"/>
      <c r="C61" s="6"/>
      <c r="D61" s="3">
        <f>'[1]4.melléklet'!L61</f>
        <v>0</v>
      </c>
      <c r="E61" s="1">
        <v>0</v>
      </c>
      <c r="F61" s="1">
        <v>0</v>
      </c>
      <c r="G61" s="1">
        <v>0</v>
      </c>
      <c r="H61" s="1">
        <v>0</v>
      </c>
      <c r="I61" s="1">
        <f>E61+F61+G61+H61</f>
        <v>0</v>
      </c>
      <c r="J61" s="1">
        <v>0</v>
      </c>
      <c r="K61" s="1">
        <f>D61-I61</f>
        <v>0</v>
      </c>
      <c r="L61" s="3">
        <f>SUM(J61:K61)</f>
        <v>0</v>
      </c>
    </row>
    <row r="62" spans="1:13" x14ac:dyDescent="0.2">
      <c r="A62" s="6" t="s">
        <v>90</v>
      </c>
      <c r="B62" s="6"/>
      <c r="C62" s="6"/>
      <c r="D62" s="3">
        <f>'[1]4.melléklet'!L62</f>
        <v>1399714015</v>
      </c>
      <c r="E62" s="26">
        <v>0</v>
      </c>
      <c r="F62" s="1">
        <v>0</v>
      </c>
      <c r="G62" s="1">
        <v>0</v>
      </c>
      <c r="H62" s="1">
        <v>0</v>
      </c>
      <c r="I62" s="1">
        <f>E62+F62+G62+H62</f>
        <v>0</v>
      </c>
      <c r="J62" s="1">
        <v>0</v>
      </c>
      <c r="K62" s="1">
        <f>D62-I62</f>
        <v>1399714015</v>
      </c>
      <c r="L62" s="3">
        <f>SUM(J62:K62)</f>
        <v>1399714015</v>
      </c>
      <c r="M62" s="25"/>
    </row>
    <row r="63" spans="1:13" x14ac:dyDescent="0.2">
      <c r="A63" s="7" t="s">
        <v>113</v>
      </c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</row>
    <row r="64" spans="1:13" x14ac:dyDescent="0.2">
      <c r="A64" s="7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</row>
  </sheetData>
  <mergeCells count="19">
    <mergeCell ref="A59:C59"/>
    <mergeCell ref="A43:C43"/>
    <mergeCell ref="A57:C57"/>
    <mergeCell ref="A7:A9"/>
    <mergeCell ref="B7:B9"/>
    <mergeCell ref="D7:L7"/>
    <mergeCell ref="D8:D9"/>
    <mergeCell ref="E8:E9"/>
    <mergeCell ref="F8:F9"/>
    <mergeCell ref="A1:L1"/>
    <mergeCell ref="A3:L4"/>
    <mergeCell ref="G8:G9"/>
    <mergeCell ref="H8:H9"/>
    <mergeCell ref="I8:I9"/>
    <mergeCell ref="J8:L8"/>
    <mergeCell ref="D5:L5"/>
    <mergeCell ref="A2:L2"/>
    <mergeCell ref="A5:C5"/>
    <mergeCell ref="C7:C9"/>
  </mergeCells>
  <printOptions horizontalCentered="1" verticalCentered="1"/>
  <pageMargins left="0.25" right="0.25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melléklet</vt:lpstr>
      <vt:lpstr>'3. melléklet'!Nyomtatási_terület</vt:lpstr>
    </vt:vector>
  </TitlesOfParts>
  <Company>DMJVPH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Zoltán</dc:creator>
  <cp:lastModifiedBy>Béla Szilágyi</cp:lastModifiedBy>
  <cp:lastPrinted>2021-02-18T14:38:13Z</cp:lastPrinted>
  <dcterms:created xsi:type="dcterms:W3CDTF">2016-11-30T14:16:18Z</dcterms:created>
  <dcterms:modified xsi:type="dcterms:W3CDTF">2021-04-21T08:51:11Z</dcterms:modified>
</cp:coreProperties>
</file>