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15A70D54-7B08-4EE3-A3C7-D8063219363B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6.sz.mell." sheetId="63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63" l="1"/>
  <c r="D3" i="63"/>
  <c r="F5" i="63"/>
  <c r="F21" i="63" s="1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B21" i="63"/>
  <c r="D21" i="63"/>
  <c r="E21" i="63"/>
  <c r="E3" i="63"/>
  <c r="F2" i="63" l="1"/>
</calcChain>
</file>

<file path=xl/sharedStrings.xml><?xml version="1.0" encoding="utf-8"?>
<sst xmlns="http://schemas.openxmlformats.org/spreadsheetml/2006/main" count="31" uniqueCount="31">
  <si>
    <t>Beruházási (felhalmozási) kiadások előirányzata beruházásonként</t>
  </si>
  <si>
    <t>ÖSSZESEN:</t>
  </si>
  <si>
    <t>Beruházás  megnevezése</t>
  </si>
  <si>
    <t>Teljes költség</t>
  </si>
  <si>
    <t>Kivitelezés kezdési és befejezési éve</t>
  </si>
  <si>
    <t>A</t>
  </si>
  <si>
    <t>B</t>
  </si>
  <si>
    <t>C</t>
  </si>
  <si>
    <t>E</t>
  </si>
  <si>
    <t>D</t>
  </si>
  <si>
    <t>F=(B-D-E)</t>
  </si>
  <si>
    <t>2018-2020</t>
  </si>
  <si>
    <t>2017-2019</t>
  </si>
  <si>
    <t>2017-2020</t>
  </si>
  <si>
    <t>2020-2021</t>
  </si>
  <si>
    <t>Szennyvízszivattyúk cseréje, energiatakarékos eszk. beszerzése VEF-18</t>
  </si>
  <si>
    <t xml:space="preserve">2020. évi közfogl. prog. kapcsolódó beruházási kiadások </t>
  </si>
  <si>
    <t>Óvodai eszközök beszerzése</t>
  </si>
  <si>
    <t>Eszközvásárlás (Közös Hiv.)</t>
  </si>
  <si>
    <t xml:space="preserve">Eszközvásárlás (Közösségi Ház) </t>
  </si>
  <si>
    <t xml:space="preserve"> Orvosi eszközök beszerzése </t>
  </si>
  <si>
    <t xml:space="preserve"> Eszközbeszerzés (Önkormányzat)</t>
  </si>
  <si>
    <t xml:space="preserve">  </t>
  </si>
  <si>
    <t xml:space="preserve"> Trianoni emlékmű állítás  </t>
  </si>
  <si>
    <t>Új Idősek Otthona építése Komádiban</t>
  </si>
  <si>
    <t>Interreg-Rohu pályázat (ROHU 68)</t>
  </si>
  <si>
    <t>Komádi városközpontjának környezettudatos fejlesztése (TOP 2.1.2)</t>
  </si>
  <si>
    <t xml:space="preserve"> Iparterületek fejlesztése Komádiban (TOP 1.1.1)</t>
  </si>
  <si>
    <t xml:space="preserve"> Könyvtári könyv állománygyarapítás (Közösségi Ház)</t>
  </si>
  <si>
    <t>Közműv.érd. növ. pályázat eszközbesz. (Közösségi Ház)</t>
  </si>
  <si>
    <t xml:space="preserve">Vízkárelhárítási védekezési terv készítés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</si>
</sst>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#"/>
  </numFmts>
  <fonts count="12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right" wrapText="1"/>
    </xf>
    <xf numFmtId="165" fontId="3" fillId="0" borderId="6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 applyProtection="1">
      <alignment horizontal="left" vertical="center" wrapText="1"/>
      <protection locked="0"/>
    </xf>
    <xf numFmtId="165" fontId="10" fillId="0" borderId="9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 applyProtection="1">
      <alignment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vertical="center" wrapText="1"/>
    </xf>
    <xf numFmtId="3" fontId="8" fillId="0" borderId="11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165" fontId="11" fillId="0" borderId="2" xfId="0" applyNumberFormat="1" applyFont="1" applyBorder="1" applyAlignment="1" applyProtection="1">
      <alignment horizontal="left" vertical="center" wrapText="1"/>
      <protection locked="0"/>
    </xf>
    <xf numFmtId="165" fontId="11" fillId="0" borderId="3" xfId="0" applyNumberFormat="1" applyFont="1" applyBorder="1" applyAlignment="1" applyProtection="1">
      <alignment horizontal="left" vertical="center" wrapText="1"/>
      <protection locked="0"/>
    </xf>
    <xf numFmtId="165" fontId="9" fillId="0" borderId="0" xfId="0" applyNumberFormat="1" applyFont="1" applyAlignment="1">
      <alignment horizontal="center" vertical="center" wrapText="1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1"/>
  <sheetViews>
    <sheetView tabSelected="1" view="pageLayout" zoomScaleNormal="100" workbookViewId="0">
      <selection activeCell="D7" sqref="D7"/>
    </sheetView>
  </sheetViews>
  <sheetFormatPr defaultColWidth="9.33203125" defaultRowHeight="13.2" x14ac:dyDescent="0.25"/>
  <cols>
    <col min="1" max="1" width="47.109375" style="2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77734375" style="1" customWidth="1"/>
    <col min="7" max="8" width="12.77734375" style="1" customWidth="1"/>
    <col min="9" max="9" width="13.77734375" style="1" customWidth="1"/>
    <col min="10" max="16384" width="9.33203125" style="1"/>
  </cols>
  <sheetData>
    <row r="1" spans="1:6" ht="25.5" customHeight="1" x14ac:dyDescent="0.25">
      <c r="A1" s="23" t="s">
        <v>0</v>
      </c>
      <c r="B1" s="23"/>
      <c r="C1" s="23"/>
      <c r="D1" s="23"/>
      <c r="E1" s="23"/>
      <c r="F1" s="23"/>
    </row>
    <row r="2" spans="1:6" ht="22.5" customHeight="1" thickBot="1" x14ac:dyDescent="0.35">
      <c r="F2" s="4" t="e">
        <f>#REF!</f>
        <v>#REF!</v>
      </c>
    </row>
    <row r="3" spans="1:6" s="3" customFormat="1" ht="44.25" customHeight="1" thickBot="1" x14ac:dyDescent="0.3">
      <c r="A3" s="9" t="s">
        <v>2</v>
      </c>
      <c r="B3" s="10" t="s">
        <v>3</v>
      </c>
      <c r="C3" s="10" t="s">
        <v>4</v>
      </c>
      <c r="D3" s="10" t="e">
        <f>+CONCATENATE("Felhasználás   ",LEFT(#REF!,4)-1,". XII. 31-ig")</f>
        <v>#REF!</v>
      </c>
      <c r="E3" s="10" t="e">
        <f>+#REF!</f>
        <v>#REF!</v>
      </c>
      <c r="F3" s="5" t="e">
        <f>+CONCATENATE(LEFT(#REF!,4),". utáni szükséglet")</f>
        <v>#REF!</v>
      </c>
    </row>
    <row r="4" spans="1:6" ht="12" customHeight="1" thickBot="1" x14ac:dyDescent="0.3">
      <c r="A4" s="6" t="s">
        <v>5</v>
      </c>
      <c r="B4" s="7" t="s">
        <v>6</v>
      </c>
      <c r="C4" s="7" t="s">
        <v>7</v>
      </c>
      <c r="D4" s="7" t="s">
        <v>9</v>
      </c>
      <c r="E4" s="7" t="s">
        <v>8</v>
      </c>
      <c r="F4" s="13" t="s">
        <v>10</v>
      </c>
    </row>
    <row r="5" spans="1:6" ht="16.2" customHeight="1" x14ac:dyDescent="0.25">
      <c r="A5" s="12" t="s">
        <v>24</v>
      </c>
      <c r="B5" s="14">
        <v>240000000</v>
      </c>
      <c r="C5" s="15" t="s">
        <v>14</v>
      </c>
      <c r="D5" s="14">
        <v>0</v>
      </c>
      <c r="E5" s="14">
        <v>240000000</v>
      </c>
      <c r="F5" s="16">
        <f t="shared" ref="F5:F20" si="0">B5-D5-E5</f>
        <v>0</v>
      </c>
    </row>
    <row r="6" spans="1:6" ht="26.25" customHeight="1" x14ac:dyDescent="0.25">
      <c r="A6" s="12" t="s">
        <v>25</v>
      </c>
      <c r="B6" s="14">
        <v>94476378</v>
      </c>
      <c r="C6" s="15" t="s">
        <v>11</v>
      </c>
      <c r="D6" s="14">
        <v>47795776</v>
      </c>
      <c r="E6" s="14">
        <v>36860718</v>
      </c>
      <c r="F6" s="16">
        <f t="shared" si="0"/>
        <v>9819884</v>
      </c>
    </row>
    <row r="7" spans="1:6" x14ac:dyDescent="0.25">
      <c r="A7" s="12" t="s">
        <v>15</v>
      </c>
      <c r="B7" s="14">
        <v>27612239</v>
      </c>
      <c r="C7" s="15">
        <v>2020</v>
      </c>
      <c r="D7" s="14">
        <v>0</v>
      </c>
      <c r="E7" s="14">
        <v>27612239</v>
      </c>
      <c r="F7" s="16">
        <f t="shared" si="0"/>
        <v>0</v>
      </c>
    </row>
    <row r="8" spans="1:6" ht="34.5" customHeight="1" x14ac:dyDescent="0.25">
      <c r="A8" s="21" t="s">
        <v>26</v>
      </c>
      <c r="B8" s="14">
        <v>235108434</v>
      </c>
      <c r="C8" s="15" t="s">
        <v>13</v>
      </c>
      <c r="D8" s="14">
        <v>214040214</v>
      </c>
      <c r="E8" s="14">
        <v>21068220</v>
      </c>
      <c r="F8" s="16">
        <f t="shared" si="0"/>
        <v>0</v>
      </c>
    </row>
    <row r="9" spans="1:6" ht="16.2" customHeight="1" x14ac:dyDescent="0.25">
      <c r="A9" s="21" t="s">
        <v>27</v>
      </c>
      <c r="B9" s="14">
        <v>251260000</v>
      </c>
      <c r="C9" s="15" t="s">
        <v>12</v>
      </c>
      <c r="D9" s="14">
        <v>248642500</v>
      </c>
      <c r="E9" s="14">
        <v>2617500</v>
      </c>
      <c r="F9" s="16">
        <f t="shared" si="0"/>
        <v>0</v>
      </c>
    </row>
    <row r="10" spans="1:6" ht="16.2" customHeight="1" x14ac:dyDescent="0.25">
      <c r="A10" s="21" t="s">
        <v>16</v>
      </c>
      <c r="B10" s="14">
        <v>6563000</v>
      </c>
      <c r="C10" s="15">
        <v>2020</v>
      </c>
      <c r="D10" s="14">
        <v>0</v>
      </c>
      <c r="E10" s="14">
        <v>6563000</v>
      </c>
      <c r="F10" s="16">
        <f t="shared" si="0"/>
        <v>0</v>
      </c>
    </row>
    <row r="11" spans="1:6" x14ac:dyDescent="0.25">
      <c r="A11" s="21" t="s">
        <v>17</v>
      </c>
      <c r="B11" s="14">
        <v>1212000</v>
      </c>
      <c r="C11" s="15">
        <v>2020</v>
      </c>
      <c r="D11" s="14">
        <v>0</v>
      </c>
      <c r="E11" s="14">
        <v>1212000</v>
      </c>
      <c r="F11" s="16">
        <f t="shared" si="0"/>
        <v>0</v>
      </c>
    </row>
    <row r="12" spans="1:6" x14ac:dyDescent="0.25">
      <c r="A12" s="21" t="s">
        <v>18</v>
      </c>
      <c r="B12" s="14">
        <v>476000</v>
      </c>
      <c r="C12" s="15">
        <v>2020</v>
      </c>
      <c r="D12" s="14">
        <v>0</v>
      </c>
      <c r="E12" s="14">
        <v>476000</v>
      </c>
      <c r="F12" s="16">
        <f t="shared" si="0"/>
        <v>0</v>
      </c>
    </row>
    <row r="13" spans="1:6" ht="16.2" customHeight="1" x14ac:dyDescent="0.25">
      <c r="A13" s="21" t="s">
        <v>19</v>
      </c>
      <c r="B13" s="14">
        <v>21000</v>
      </c>
      <c r="C13" s="15">
        <v>2020</v>
      </c>
      <c r="D13" s="14">
        <v>0</v>
      </c>
      <c r="E13" s="14">
        <v>21000</v>
      </c>
      <c r="F13" s="16">
        <f t="shared" si="0"/>
        <v>0</v>
      </c>
    </row>
    <row r="14" spans="1:6" ht="16.2" customHeight="1" x14ac:dyDescent="0.25">
      <c r="A14" s="21" t="s">
        <v>28</v>
      </c>
      <c r="B14" s="14">
        <v>578000</v>
      </c>
      <c r="C14" s="15">
        <v>2020</v>
      </c>
      <c r="D14" s="14">
        <v>0</v>
      </c>
      <c r="E14" s="14">
        <v>578000</v>
      </c>
      <c r="F14" s="16">
        <f t="shared" si="0"/>
        <v>0</v>
      </c>
    </row>
    <row r="15" spans="1:6" ht="16.2" customHeight="1" x14ac:dyDescent="0.25">
      <c r="A15" s="21" t="s">
        <v>29</v>
      </c>
      <c r="B15" s="14">
        <v>2334000</v>
      </c>
      <c r="C15" s="15">
        <v>2020</v>
      </c>
      <c r="D15" s="14">
        <v>0</v>
      </c>
      <c r="E15" s="14">
        <v>2334000</v>
      </c>
      <c r="F15" s="16">
        <f t="shared" si="0"/>
        <v>0</v>
      </c>
    </row>
    <row r="16" spans="1:6" ht="16.2" customHeight="1" x14ac:dyDescent="0.25">
      <c r="A16" s="21" t="s">
        <v>20</v>
      </c>
      <c r="B16" s="14">
        <v>105000</v>
      </c>
      <c r="C16" s="15">
        <v>2020</v>
      </c>
      <c r="D16" s="14">
        <v>0</v>
      </c>
      <c r="E16" s="14">
        <v>105000</v>
      </c>
      <c r="F16" s="16">
        <f t="shared" si="0"/>
        <v>0</v>
      </c>
    </row>
    <row r="17" spans="1:6" ht="16.2" customHeight="1" x14ac:dyDescent="0.25">
      <c r="A17" s="21" t="s">
        <v>21</v>
      </c>
      <c r="B17" s="14">
        <v>3808000</v>
      </c>
      <c r="C17" s="15">
        <v>2020</v>
      </c>
      <c r="D17" s="14">
        <v>0</v>
      </c>
      <c r="E17" s="14">
        <v>3808000</v>
      </c>
      <c r="F17" s="16">
        <f t="shared" si="0"/>
        <v>0</v>
      </c>
    </row>
    <row r="18" spans="1:6" ht="16.2" customHeight="1" x14ac:dyDescent="0.25">
      <c r="A18" s="21" t="s">
        <v>23</v>
      </c>
      <c r="B18" s="14">
        <v>800000</v>
      </c>
      <c r="C18" s="15">
        <v>2020</v>
      </c>
      <c r="D18" s="14">
        <v>0</v>
      </c>
      <c r="E18" s="14">
        <v>800000</v>
      </c>
      <c r="F18" s="16">
        <f t="shared" si="0"/>
        <v>0</v>
      </c>
    </row>
    <row r="19" spans="1:6" ht="16.2" customHeight="1" x14ac:dyDescent="0.25">
      <c r="A19" s="21" t="s">
        <v>30</v>
      </c>
      <c r="B19" s="14">
        <v>685000</v>
      </c>
      <c r="C19" s="15">
        <v>2020</v>
      </c>
      <c r="D19" s="14">
        <v>0</v>
      </c>
      <c r="E19" s="14">
        <v>685000</v>
      </c>
      <c r="F19" s="16">
        <f t="shared" si="0"/>
        <v>0</v>
      </c>
    </row>
    <row r="20" spans="1:6" ht="16.2" customHeight="1" thickBot="1" x14ac:dyDescent="0.3">
      <c r="A20" s="22" t="s">
        <v>22</v>
      </c>
      <c r="B20" s="14">
        <v>0</v>
      </c>
      <c r="C20" s="15">
        <v>0</v>
      </c>
      <c r="D20" s="14">
        <v>0</v>
      </c>
      <c r="E20" s="14">
        <v>0</v>
      </c>
      <c r="F20" s="17">
        <f t="shared" si="0"/>
        <v>0</v>
      </c>
    </row>
    <row r="21" spans="1:6" s="8" customFormat="1" ht="18" customHeight="1" thickBot="1" x14ac:dyDescent="0.3">
      <c r="A21" s="11" t="s">
        <v>1</v>
      </c>
      <c r="B21" s="18">
        <f>SUM(B5:B20)</f>
        <v>865039051</v>
      </c>
      <c r="C21" s="19"/>
      <c r="D21" s="18">
        <f>SUM(D5:D20)</f>
        <v>510478490</v>
      </c>
      <c r="E21" s="18">
        <f>SUM(E5:E20)</f>
        <v>344740677</v>
      </c>
      <c r="F21" s="20">
        <f>SUM(F5:F20)</f>
        <v>9819884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4" orientation="landscape" r:id="rId1"/>
  <headerFooter alignWithMargins="0">
    <oddHeader>&amp;R&amp;"Times New Roman CE,Félkövér dőlt"&amp;11 6. melléklet a 5/2021.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6.sz.mell.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2021-06-02T09:55:01Z</dcterms:modified>
</cp:coreProperties>
</file>