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F9FEE4E1-A1A0-4FAE-A924-418BD77924B6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4.sz tájékoztató t." sheetId="24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24" l="1"/>
  <c r="A1" i="24"/>
  <c r="O22" i="24"/>
  <c r="O9" i="24"/>
  <c r="O5" i="24"/>
  <c r="N14" i="24"/>
  <c r="N26" i="24"/>
  <c r="M14" i="24"/>
  <c r="M26" i="24"/>
  <c r="L14" i="24"/>
  <c r="L26" i="24"/>
  <c r="K14" i="24"/>
  <c r="K26" i="24"/>
  <c r="J14" i="24"/>
  <c r="I14" i="24"/>
  <c r="H14" i="24"/>
  <c r="G14" i="24"/>
  <c r="G26" i="24"/>
  <c r="F14" i="24"/>
  <c r="F26" i="24"/>
  <c r="E14" i="24"/>
  <c r="E27" i="24"/>
  <c r="E26" i="24"/>
  <c r="D14" i="24"/>
  <c r="D27" i="24" s="1"/>
  <c r="C14" i="24"/>
  <c r="C26" i="24"/>
  <c r="C27" i="24" s="1"/>
  <c r="D26" i="24"/>
  <c r="H26" i="24"/>
  <c r="I26" i="24"/>
  <c r="J26" i="24"/>
  <c r="O25" i="24"/>
  <c r="O24" i="24"/>
  <c r="O23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F27" i="24"/>
  <c r="I27" i="24"/>
  <c r="H27" i="24"/>
  <c r="G27" i="24"/>
  <c r="M27" i="24"/>
  <c r="O26" i="24"/>
  <c r="L27" i="24"/>
  <c r="K27" i="24"/>
  <c r="J27" i="24"/>
  <c r="N27" i="24"/>
  <c r="O14" i="24"/>
  <c r="O27" i="24"/>
  <c r="O2" i="24" l="1"/>
</calcChain>
</file>

<file path=xl/sharedStrings.xml><?xml version="1.0" encoding="utf-8"?>
<sst xmlns="http://schemas.openxmlformats.org/spreadsheetml/2006/main" count="63" uniqueCount="63">
  <si>
    <t>Felhalmozási bevételek</t>
  </si>
  <si>
    <t>Finanszírozási bevételek</t>
  </si>
  <si>
    <t xml:space="preserve"> Egyéb működési célú kiadások</t>
  </si>
  <si>
    <t>Finanszírozási kiadások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</si>
  <si>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</si>
  <si>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</si>
  <si>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</si>
  <si>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</si>
  <si>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</si>
  <si>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</si>
  <si>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</si>
  <si>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</si>
  <si>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</si>
  <si>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</si>
  <si>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</si>
  <si>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</si>
  <si>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</si>
  <si>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</si>
  <si>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</si>
  <si>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</si>
  <si>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</si>
  <si>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</si>
  <si>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</si>
  <si>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</si>
  <si>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</si>
  <si>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</si>
  <si>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</si>
  <si>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</si>
  <si>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</si>
  <si>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Tartalékok</t>
  </si>
  <si>
    <t>Összesen:</t>
  </si>
  <si>
    <t>Bevételek</t>
  </si>
  <si>
    <t>Kiadások</t>
  </si>
  <si>
    <t>Megnevezés</t>
  </si>
  <si>
    <t>Személyi juttatások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</si>
  <si>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</si>
  <si>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</si>
  <si>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</si>
  <si>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</si>
  <si>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</si>
  <si>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</si>
  <si>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</si>
  <si>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</si>
  <si>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</si>
  <si>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</si>
  <si>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</si>
  <si>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</si>
  <si>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</si>
  <si>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Kiadások összesen:</t>
  </si>
  <si>
    <t>Egyenleg</t>
  </si>
  <si>
    <t>Dologi  kiadások</t>
  </si>
  <si>
    <t>Közhatalmi bevételek</t>
  </si>
  <si>
    <t>Munkaadókat terhelő járulékok és szociális hozzájárulási adó</t>
  </si>
  <si>
    <t>Ellátottak pénzbeli juttatásai</t>
  </si>
  <si>
    <t>Felújítások</t>
  </si>
  <si>
    <t>Beruházások</t>
  </si>
  <si>
    <t>Egyéb felhalmozási kiadások</t>
  </si>
  <si>
    <t>Önkormányzatok működési támogatásai</t>
  </si>
  <si>
    <t>Működési célú átvett pénzeszközök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</si>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</sst>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2" fillId="0" borderId="8" xfId="3" applyFont="1" applyBorder="1" applyAlignment="1">
      <alignment horizontal="left" vertical="center" indent="1"/>
    </xf>
    <xf numFmtId="0" fontId="12" fillId="0" borderId="9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3" fillId="0" borderId="0" xfId="3"/>
    <xf numFmtId="0" fontId="9" fillId="0" borderId="7" xfId="3" applyFont="1" applyBorder="1" applyAlignment="1">
      <alignment horizontal="left" vertical="center" indent="1"/>
    </xf>
    <xf numFmtId="0" fontId="3" fillId="0" borderId="0" xfId="3" applyAlignment="1">
      <alignment vertical="center"/>
    </xf>
    <xf numFmtId="0" fontId="9" fillId="0" borderId="4" xfId="3" applyFont="1" applyBorder="1" applyAlignment="1">
      <alignment horizontal="left" vertical="center" indent="1"/>
    </xf>
    <xf numFmtId="0" fontId="9" fillId="0" borderId="5" xfId="3" applyFont="1" applyBorder="1" applyAlignment="1">
      <alignment horizontal="left" vertical="center" indent="1"/>
    </xf>
    <xf numFmtId="0" fontId="3" fillId="0" borderId="0" xfId="3" applyAlignment="1" applyProtection="1">
      <alignment vertical="center"/>
      <protection locked="0"/>
    </xf>
    <xf numFmtId="0" fontId="9" fillId="0" borderId="6" xfId="3" applyFont="1" applyBorder="1" applyAlignment="1">
      <alignment horizontal="left" vertical="center" indent="1"/>
    </xf>
    <xf numFmtId="0" fontId="3" fillId="0" borderId="0" xfId="3" applyProtection="1">
      <protection locked="0"/>
    </xf>
    <xf numFmtId="0" fontId="6" fillId="0" borderId="0" xfId="3" applyFont="1"/>
    <xf numFmtId="0" fontId="13" fillId="0" borderId="0" xfId="3" applyFont="1" applyProtection="1">
      <protection locked="0"/>
    </xf>
    <xf numFmtId="0" fontId="10" fillId="0" borderId="0" xfId="3" applyFont="1" applyProtection="1">
      <protection locked="0"/>
    </xf>
    <xf numFmtId="0" fontId="9" fillId="0" borderId="2" xfId="3" applyFont="1" applyBorder="1" applyAlignment="1">
      <alignment horizontal="left" vertical="center" indent="1"/>
    </xf>
    <xf numFmtId="0" fontId="9" fillId="0" borderId="3" xfId="3" applyFont="1" applyBorder="1" applyAlignment="1">
      <alignment horizontal="left" vertical="center" wrapText="1" indent="1"/>
    </xf>
    <xf numFmtId="0" fontId="9" fillId="0" borderId="2" xfId="3" applyFont="1" applyBorder="1" applyAlignment="1">
      <alignment horizontal="left" vertical="center" wrapText="1" indent="1"/>
    </xf>
    <xf numFmtId="0" fontId="9" fillId="0" borderId="3" xfId="3" applyFont="1" applyBorder="1" applyAlignment="1">
      <alignment horizontal="left" vertical="center" indent="1"/>
    </xf>
    <xf numFmtId="0" fontId="2" fillId="0" borderId="8" xfId="3" applyFont="1" applyBorder="1" applyAlignment="1">
      <alignment horizontal="left" indent="1"/>
    </xf>
    <xf numFmtId="0" fontId="9" fillId="0" borderId="1" xfId="3" applyFont="1" applyBorder="1" applyAlignment="1">
      <alignment horizontal="left" vertical="center" wrapText="1" indent="1"/>
    </xf>
    <xf numFmtId="3" fontId="14" fillId="0" borderId="1" xfId="3" applyNumberFormat="1" applyFont="1" applyBorder="1" applyAlignment="1" applyProtection="1">
      <alignment vertical="center"/>
      <protection locked="0"/>
    </xf>
    <xf numFmtId="3" fontId="9" fillId="0" borderId="18" xfId="3" applyNumberFormat="1" applyFont="1" applyBorder="1" applyAlignment="1">
      <alignment vertical="center"/>
    </xf>
    <xf numFmtId="3" fontId="14" fillId="0" borderId="2" xfId="3" applyNumberFormat="1" applyFont="1" applyBorder="1" applyAlignment="1" applyProtection="1">
      <alignment vertical="center"/>
      <protection locked="0"/>
    </xf>
    <xf numFmtId="3" fontId="9" fillId="0" borderId="16" xfId="3" applyNumberFormat="1" applyFont="1" applyBorder="1" applyAlignment="1">
      <alignment vertical="center"/>
    </xf>
    <xf numFmtId="3" fontId="14" fillId="0" borderId="3" xfId="3" applyNumberFormat="1" applyFont="1" applyBorder="1" applyAlignment="1" applyProtection="1">
      <alignment vertical="center"/>
      <protection locked="0"/>
    </xf>
    <xf numFmtId="3" fontId="9" fillId="0" borderId="17" xfId="3" applyNumberFormat="1" applyFont="1" applyBorder="1" applyAlignment="1">
      <alignment vertical="center"/>
    </xf>
    <xf numFmtId="3" fontId="15" fillId="0" borderId="8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3" fontId="15" fillId="0" borderId="8" xfId="3" applyNumberFormat="1" applyFont="1" applyBorder="1"/>
    <xf numFmtId="3" fontId="7" fillId="0" borderId="11" xfId="3" applyNumberFormat="1" applyFont="1" applyBorder="1"/>
    <xf numFmtId="0" fontId="8" fillId="0" borderId="15" xfId="3" applyFont="1" applyBorder="1" applyAlignment="1">
      <alignment horizontal="left" vertical="center" indent="1"/>
    </xf>
    <xf numFmtId="0" fontId="8" fillId="0" borderId="14" xfId="3" applyFont="1" applyBorder="1" applyAlignment="1">
      <alignment horizontal="left" vertical="center" indent="1"/>
    </xf>
    <xf numFmtId="0" fontId="8" fillId="0" borderId="13" xfId="3" applyFont="1" applyBorder="1" applyAlignment="1">
      <alignment horizontal="left" vertical="center" indent="1"/>
    </xf>
    <xf numFmtId="0" fontId="10" fillId="0" borderId="0" xfId="3" applyFont="1" applyAlignment="1">
      <alignment horizontal="center" wrapText="1"/>
    </xf>
    <xf numFmtId="0" fontId="10" fillId="0" borderId="0" xfId="3" applyFont="1" applyAlignment="1">
      <alignment horizontal="center"/>
    </xf>
  </cellXfs>
  <cellStyles count="4"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SEGEDLETEK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unka25">
    <tabColor rgb="FF92D050"/>
  </sheetPr>
  <dimension ref="A1:O82"/>
  <sheetViews>
    <sheetView tabSelected="1" view="pageLayout" topLeftCell="B1" zoomScaleNormal="175" workbookViewId="0">
      <selection activeCell="N5" sqref="N5"/>
    </sheetView>
  </sheetViews>
  <sheetFormatPr defaultColWidth="9.33203125" defaultRowHeight="15.6" x14ac:dyDescent="0.3"/>
  <cols>
    <col min="1" max="1" width="4.77734375" style="6" customWidth="1"/>
    <col min="2" max="2" width="31.109375" style="13" customWidth="1"/>
    <col min="3" max="4" width="9" style="13" customWidth="1"/>
    <col min="5" max="5" width="9.44140625" style="13" customWidth="1"/>
    <col min="6" max="6" width="8.77734375" style="13" customWidth="1"/>
    <col min="7" max="7" width="8.6640625" style="13" customWidth="1"/>
    <col min="8" max="8" width="8.77734375" style="13" customWidth="1"/>
    <col min="9" max="9" width="8.109375" style="13" customWidth="1"/>
    <col min="10" max="14" width="9.44140625" style="13" customWidth="1"/>
    <col min="15" max="15" width="12.6640625" style="6" customWidth="1"/>
    <col min="16" max="16384" width="9.33203125" style="13"/>
  </cols>
  <sheetData>
    <row r="1" spans="1:15" ht="31.5" customHeight="1" x14ac:dyDescent="0.3">
      <c r="A1" s="36" t="e">
        <f>+CONCATENATE("Előirányzat-felhasználási terv",CHAR(10),LEFT(#REF!,4),". évre")</f>
        <v>#REF!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6.2" thickBot="1" x14ac:dyDescent="0.35">
      <c r="O2" s="1" t="e">
        <f>#REF!</f>
        <v>#REF!</v>
      </c>
    </row>
    <row r="3" spans="1:15" s="6" customFormat="1" ht="26.1" customHeight="1" thickBot="1" x14ac:dyDescent="0.35">
      <c r="A3" s="3" t="s">
        <v>4</v>
      </c>
      <c r="B3" s="4" t="s">
        <v>33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  <c r="M3" s="4" t="s">
        <v>45</v>
      </c>
      <c r="N3" s="4" t="s">
        <v>46</v>
      </c>
      <c r="O3" s="5" t="s">
        <v>30</v>
      </c>
    </row>
    <row r="4" spans="1:15" s="8" customFormat="1" ht="15" customHeight="1" thickBot="1" x14ac:dyDescent="0.3">
      <c r="A4" s="7" t="s">
        <v>5</v>
      </c>
      <c r="B4" s="33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</row>
    <row r="5" spans="1:15" s="8" customFormat="1" x14ac:dyDescent="0.25">
      <c r="A5" s="9" t="s">
        <v>6</v>
      </c>
      <c r="B5" s="22" t="s">
        <v>57</v>
      </c>
      <c r="C5" s="23">
        <v>49598562</v>
      </c>
      <c r="D5" s="23">
        <v>49598562</v>
      </c>
      <c r="E5" s="23">
        <v>49598562</v>
      </c>
      <c r="F5" s="23">
        <v>49598562</v>
      </c>
      <c r="G5" s="23">
        <v>49598562</v>
      </c>
      <c r="H5" s="23">
        <v>49598562</v>
      </c>
      <c r="I5" s="23">
        <v>49598562</v>
      </c>
      <c r="J5" s="23">
        <v>49598562</v>
      </c>
      <c r="K5" s="23">
        <v>49598562</v>
      </c>
      <c r="L5" s="23">
        <v>49598562</v>
      </c>
      <c r="M5" s="23">
        <v>49598562</v>
      </c>
      <c r="N5" s="23">
        <v>49598569</v>
      </c>
      <c r="O5" s="24">
        <f t="shared" ref="O5:O26" si="0">SUM(C5:N5)</f>
        <v>595182751</v>
      </c>
    </row>
    <row r="6" spans="1:15" s="11" customFormat="1" x14ac:dyDescent="0.25">
      <c r="A6" s="10" t="s">
        <v>7</v>
      </c>
      <c r="B6" s="19" t="s">
        <v>60</v>
      </c>
      <c r="C6" s="25">
        <v>40885800</v>
      </c>
      <c r="D6" s="25">
        <v>40885800</v>
      </c>
      <c r="E6" s="25">
        <v>40885800</v>
      </c>
      <c r="F6" s="25">
        <v>40885800</v>
      </c>
      <c r="G6" s="25">
        <v>40885800</v>
      </c>
      <c r="H6" s="25">
        <v>40885800</v>
      </c>
      <c r="I6" s="25">
        <v>40885800</v>
      </c>
      <c r="J6" s="25">
        <v>40888800</v>
      </c>
      <c r="K6" s="25">
        <v>40885800</v>
      </c>
      <c r="L6" s="25">
        <v>40885800</v>
      </c>
      <c r="M6" s="25">
        <v>40885800</v>
      </c>
      <c r="N6" s="25">
        <v>40882852</v>
      </c>
      <c r="O6" s="26">
        <f t="shared" si="0"/>
        <v>490629652</v>
      </c>
    </row>
    <row r="7" spans="1:15" s="11" customFormat="1" x14ac:dyDescent="0.25">
      <c r="A7" s="10" t="s">
        <v>8</v>
      </c>
      <c r="B7" s="18" t="s">
        <v>61</v>
      </c>
      <c r="C7" s="27">
        <v>0</v>
      </c>
      <c r="D7" s="27">
        <v>0</v>
      </c>
      <c r="E7" s="27">
        <v>5604496</v>
      </c>
      <c r="F7" s="27">
        <v>18170000</v>
      </c>
      <c r="G7" s="27">
        <v>18170000</v>
      </c>
      <c r="H7" s="27">
        <v>15800000</v>
      </c>
      <c r="I7" s="27">
        <v>213150000</v>
      </c>
      <c r="J7" s="27">
        <v>23917537</v>
      </c>
      <c r="K7" s="27">
        <v>23967536</v>
      </c>
      <c r="L7" s="27">
        <v>34694697</v>
      </c>
      <c r="M7" s="27">
        <v>42642753</v>
      </c>
      <c r="N7" s="27">
        <v>38935043</v>
      </c>
      <c r="O7" s="28">
        <f t="shared" si="0"/>
        <v>435052062</v>
      </c>
    </row>
    <row r="8" spans="1:15" s="11" customFormat="1" ht="14.1" customHeight="1" x14ac:dyDescent="0.25">
      <c r="A8" s="10" t="s">
        <v>9</v>
      </c>
      <c r="B8" s="17" t="s">
        <v>51</v>
      </c>
      <c r="C8" s="25">
        <v>0</v>
      </c>
      <c r="D8" s="25">
        <v>0</v>
      </c>
      <c r="E8" s="25">
        <v>60830000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60837557</v>
      </c>
      <c r="L8" s="25">
        <v>0</v>
      </c>
      <c r="M8" s="25">
        <v>0</v>
      </c>
      <c r="N8" s="25">
        <v>0</v>
      </c>
      <c r="O8" s="26">
        <f t="shared" si="0"/>
        <v>121667557</v>
      </c>
    </row>
    <row r="9" spans="1:15" s="11" customFormat="1" ht="14.1" customHeight="1" x14ac:dyDescent="0.25">
      <c r="A9" s="10" t="s">
        <v>10</v>
      </c>
      <c r="B9" s="17" t="s">
        <v>62</v>
      </c>
      <c r="C9" s="25">
        <v>7500000</v>
      </c>
      <c r="D9" s="25">
        <v>7500000</v>
      </c>
      <c r="E9" s="25">
        <v>7500000</v>
      </c>
      <c r="F9" s="25">
        <v>7500000</v>
      </c>
      <c r="G9" s="25">
        <v>7500000</v>
      </c>
      <c r="H9" s="25">
        <v>7500000</v>
      </c>
      <c r="I9" s="25">
        <v>7500000</v>
      </c>
      <c r="J9" s="25">
        <v>7500000</v>
      </c>
      <c r="K9" s="25">
        <v>7500000</v>
      </c>
      <c r="L9" s="25">
        <v>7557500</v>
      </c>
      <c r="M9" s="25">
        <v>7500000</v>
      </c>
      <c r="N9" s="25">
        <v>7630000</v>
      </c>
      <c r="O9" s="26">
        <f t="shared" si="0"/>
        <v>90187500</v>
      </c>
    </row>
    <row r="10" spans="1:15" s="11" customFormat="1" ht="14.1" customHeight="1" x14ac:dyDescent="0.25">
      <c r="A10" s="10" t="s">
        <v>11</v>
      </c>
      <c r="B10" s="17" t="s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 t="shared" si="0"/>
        <v>0</v>
      </c>
    </row>
    <row r="11" spans="1:15" s="11" customFormat="1" ht="14.1" customHeight="1" x14ac:dyDescent="0.25">
      <c r="A11" s="10" t="s">
        <v>12</v>
      </c>
      <c r="B11" s="17" t="s">
        <v>58</v>
      </c>
      <c r="C11" s="25">
        <v>200000</v>
      </c>
      <c r="D11" s="25">
        <v>200000</v>
      </c>
      <c r="E11" s="25">
        <v>200000</v>
      </c>
      <c r="F11" s="25">
        <v>208000</v>
      </c>
      <c r="G11" s="25">
        <v>208000</v>
      </c>
      <c r="H11" s="25">
        <v>208000</v>
      </c>
      <c r="I11" s="25">
        <v>208000</v>
      </c>
      <c r="J11" s="25">
        <v>208000</v>
      </c>
      <c r="K11" s="25">
        <v>200000</v>
      </c>
      <c r="L11" s="25">
        <v>200000</v>
      </c>
      <c r="M11" s="25">
        <v>260000</v>
      </c>
      <c r="N11" s="25">
        <v>200000</v>
      </c>
      <c r="O11" s="26">
        <f t="shared" si="0"/>
        <v>2500000</v>
      </c>
    </row>
    <row r="12" spans="1:15" s="11" customFormat="1" x14ac:dyDescent="0.25">
      <c r="A12" s="10" t="s">
        <v>13</v>
      </c>
      <c r="B12" s="19" t="s">
        <v>59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 t="shared" si="0"/>
        <v>0</v>
      </c>
    </row>
    <row r="13" spans="1:15" s="11" customFormat="1" ht="14.1" customHeight="1" thickBot="1" x14ac:dyDescent="0.3">
      <c r="A13" s="10" t="s">
        <v>14</v>
      </c>
      <c r="B13" s="17" t="s">
        <v>1</v>
      </c>
      <c r="C13" s="25">
        <v>25000000</v>
      </c>
      <c r="D13" s="25">
        <v>25000000</v>
      </c>
      <c r="E13" s="25">
        <v>90817717</v>
      </c>
      <c r="F13" s="25">
        <v>25000000</v>
      </c>
      <c r="G13" s="25">
        <v>25000000</v>
      </c>
      <c r="H13" s="25">
        <v>25000000</v>
      </c>
      <c r="I13" s="25">
        <v>25000000</v>
      </c>
      <c r="J13" s="25">
        <v>33009653</v>
      </c>
      <c r="K13" s="25">
        <v>45927288</v>
      </c>
      <c r="L13" s="25">
        <v>21320644</v>
      </c>
      <c r="M13" s="25">
        <v>25000000</v>
      </c>
      <c r="N13" s="25">
        <v>23320644</v>
      </c>
      <c r="O13" s="26">
        <f t="shared" si="0"/>
        <v>389395946</v>
      </c>
    </row>
    <row r="14" spans="1:15" s="8" customFormat="1" ht="16.2" customHeight="1" thickBot="1" x14ac:dyDescent="0.3">
      <c r="A14" s="7" t="s">
        <v>15</v>
      </c>
      <c r="B14" s="2" t="s">
        <v>47</v>
      </c>
      <c r="C14" s="29">
        <f t="shared" ref="C14:N14" si="1">SUM(C5:C13)</f>
        <v>123184362</v>
      </c>
      <c r="D14" s="29">
        <f t="shared" si="1"/>
        <v>123184362</v>
      </c>
      <c r="E14" s="29">
        <f t="shared" si="1"/>
        <v>255436575</v>
      </c>
      <c r="F14" s="29">
        <f t="shared" si="1"/>
        <v>141362362</v>
      </c>
      <c r="G14" s="29">
        <f t="shared" si="1"/>
        <v>141362362</v>
      </c>
      <c r="H14" s="29">
        <f t="shared" si="1"/>
        <v>138992362</v>
      </c>
      <c r="I14" s="29">
        <f t="shared" si="1"/>
        <v>336342362</v>
      </c>
      <c r="J14" s="29">
        <f t="shared" si="1"/>
        <v>155122552</v>
      </c>
      <c r="K14" s="29">
        <f t="shared" si="1"/>
        <v>228916743</v>
      </c>
      <c r="L14" s="29">
        <f t="shared" si="1"/>
        <v>154257203</v>
      </c>
      <c r="M14" s="29">
        <f t="shared" si="1"/>
        <v>165887115</v>
      </c>
      <c r="N14" s="29">
        <f t="shared" si="1"/>
        <v>160567108</v>
      </c>
      <c r="O14" s="30">
        <f>SUM(C14:N14)</f>
        <v>2124615468</v>
      </c>
    </row>
    <row r="15" spans="1:15" s="8" customFormat="1" ht="15" customHeight="1" thickBot="1" x14ac:dyDescent="0.3">
      <c r="A15" s="7" t="s">
        <v>16</v>
      </c>
      <c r="B15" s="33" t="s">
        <v>32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s="11" customFormat="1" ht="14.1" customHeight="1" x14ac:dyDescent="0.25">
      <c r="A16" s="12" t="s">
        <v>17</v>
      </c>
      <c r="B16" s="20" t="s">
        <v>34</v>
      </c>
      <c r="C16" s="27">
        <v>35450000</v>
      </c>
      <c r="D16" s="27">
        <v>35450000</v>
      </c>
      <c r="E16" s="27">
        <v>57596000</v>
      </c>
      <c r="F16" s="27">
        <v>57596000</v>
      </c>
      <c r="G16" s="27">
        <v>57596000</v>
      </c>
      <c r="H16" s="27">
        <v>57596000</v>
      </c>
      <c r="I16" s="27">
        <v>57596000</v>
      </c>
      <c r="J16" s="27">
        <v>57596000</v>
      </c>
      <c r="K16" s="27">
        <v>57596000</v>
      </c>
      <c r="L16" s="27">
        <v>57596000</v>
      </c>
      <c r="M16" s="27">
        <v>58194810</v>
      </c>
      <c r="N16" s="27">
        <v>56391810</v>
      </c>
      <c r="O16" s="28">
        <f t="shared" si="0"/>
        <v>646254620</v>
      </c>
    </row>
    <row r="17" spans="1:15" s="11" customFormat="1" ht="27" customHeight="1" x14ac:dyDescent="0.25">
      <c r="A17" s="10" t="s">
        <v>18</v>
      </c>
      <c r="B17" s="19" t="s">
        <v>52</v>
      </c>
      <c r="C17" s="25">
        <v>5138000</v>
      </c>
      <c r="D17" s="25">
        <v>5138000</v>
      </c>
      <c r="E17" s="25">
        <v>7810000</v>
      </c>
      <c r="F17" s="25">
        <v>7810000</v>
      </c>
      <c r="G17" s="25">
        <v>7810000</v>
      </c>
      <c r="H17" s="25">
        <v>7810000</v>
      </c>
      <c r="I17" s="25">
        <v>7810000</v>
      </c>
      <c r="J17" s="25">
        <v>7810000</v>
      </c>
      <c r="K17" s="25">
        <v>7810000</v>
      </c>
      <c r="L17" s="25">
        <v>7810000</v>
      </c>
      <c r="M17" s="25">
        <v>7810000</v>
      </c>
      <c r="N17" s="25">
        <v>7929364</v>
      </c>
      <c r="O17" s="26">
        <f t="shared" si="0"/>
        <v>88495364</v>
      </c>
    </row>
    <row r="18" spans="1:15" s="11" customFormat="1" ht="14.1" customHeight="1" x14ac:dyDescent="0.25">
      <c r="A18" s="10" t="s">
        <v>19</v>
      </c>
      <c r="B18" s="17" t="s">
        <v>50</v>
      </c>
      <c r="C18" s="25">
        <v>30768000</v>
      </c>
      <c r="D18" s="25">
        <v>30768000</v>
      </c>
      <c r="E18" s="25">
        <v>30768000</v>
      </c>
      <c r="F18" s="25">
        <v>30768000</v>
      </c>
      <c r="G18" s="25">
        <v>30768000</v>
      </c>
      <c r="H18" s="25">
        <v>30768000</v>
      </c>
      <c r="I18" s="25">
        <v>30768000</v>
      </c>
      <c r="J18" s="25">
        <v>34375250</v>
      </c>
      <c r="K18" s="25">
        <v>34375250</v>
      </c>
      <c r="L18" s="25">
        <v>34375250</v>
      </c>
      <c r="M18" s="25">
        <v>34375250</v>
      </c>
      <c r="N18" s="25">
        <v>30766925</v>
      </c>
      <c r="O18" s="26">
        <f t="shared" si="0"/>
        <v>383643925</v>
      </c>
    </row>
    <row r="19" spans="1:15" s="11" customFormat="1" ht="14.1" customHeight="1" x14ac:dyDescent="0.25">
      <c r="A19" s="10" t="s">
        <v>20</v>
      </c>
      <c r="B19" s="17" t="s">
        <v>53</v>
      </c>
      <c r="C19" s="25">
        <v>4340000</v>
      </c>
      <c r="D19" s="25">
        <v>4340000</v>
      </c>
      <c r="E19" s="25">
        <v>4340000</v>
      </c>
      <c r="F19" s="25">
        <v>4340000</v>
      </c>
      <c r="G19" s="25">
        <v>4340000</v>
      </c>
      <c r="H19" s="25">
        <v>4340000</v>
      </c>
      <c r="I19" s="25">
        <v>4340000</v>
      </c>
      <c r="J19" s="25">
        <v>4340000</v>
      </c>
      <c r="K19" s="25">
        <v>4340000</v>
      </c>
      <c r="L19" s="25">
        <v>4340000</v>
      </c>
      <c r="M19" s="25">
        <v>9940000</v>
      </c>
      <c r="N19" s="25">
        <v>12360000</v>
      </c>
      <c r="O19" s="26">
        <f t="shared" si="0"/>
        <v>65700000</v>
      </c>
    </row>
    <row r="20" spans="1:15" s="11" customFormat="1" ht="14.1" customHeight="1" x14ac:dyDescent="0.25">
      <c r="A20" s="10" t="s">
        <v>21</v>
      </c>
      <c r="B20" s="17" t="s">
        <v>2</v>
      </c>
      <c r="C20" s="25">
        <v>15080000</v>
      </c>
      <c r="D20" s="25">
        <v>15080000</v>
      </c>
      <c r="E20" s="25">
        <v>15080000</v>
      </c>
      <c r="F20" s="25">
        <v>15080000</v>
      </c>
      <c r="G20" s="25">
        <v>15080000</v>
      </c>
      <c r="H20" s="25">
        <v>15080000</v>
      </c>
      <c r="I20" s="25">
        <v>25604504</v>
      </c>
      <c r="J20" s="25">
        <v>25562000</v>
      </c>
      <c r="K20" s="25">
        <v>28324503</v>
      </c>
      <c r="L20" s="25">
        <v>28323504</v>
      </c>
      <c r="M20" s="25">
        <v>31187560</v>
      </c>
      <c r="N20" s="25">
        <v>22555835</v>
      </c>
      <c r="O20" s="26">
        <f t="shared" si="0"/>
        <v>252037906</v>
      </c>
    </row>
    <row r="21" spans="1:15" s="11" customFormat="1" ht="14.1" customHeight="1" x14ac:dyDescent="0.25">
      <c r="A21" s="10" t="s">
        <v>22</v>
      </c>
      <c r="B21" s="17" t="s">
        <v>29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13000000</v>
      </c>
      <c r="J21" s="25">
        <v>7007943</v>
      </c>
      <c r="K21" s="25">
        <v>10000000</v>
      </c>
      <c r="L21" s="25">
        <v>32315457</v>
      </c>
      <c r="M21" s="25">
        <v>45000000</v>
      </c>
      <c r="N21" s="25">
        <v>1000000</v>
      </c>
      <c r="O21" s="26">
        <f t="shared" si="0"/>
        <v>108323400</v>
      </c>
    </row>
    <row r="22" spans="1:15" s="11" customFormat="1" ht="14.1" customHeight="1" x14ac:dyDescent="0.25">
      <c r="A22" s="10" t="s">
        <v>23</v>
      </c>
      <c r="B22" s="17" t="s">
        <v>55</v>
      </c>
      <c r="C22" s="25">
        <v>18300000</v>
      </c>
      <c r="D22" s="25">
        <v>18500000</v>
      </c>
      <c r="E22" s="25">
        <v>21250000</v>
      </c>
      <c r="F22" s="25">
        <v>25300000</v>
      </c>
      <c r="G22" s="25">
        <v>21620000</v>
      </c>
      <c r="H22" s="25">
        <v>30375213</v>
      </c>
      <c r="I22" s="25">
        <v>35200000</v>
      </c>
      <c r="J22" s="25">
        <v>36800000</v>
      </c>
      <c r="K22" s="25">
        <v>35650000</v>
      </c>
      <c r="L22" s="25">
        <v>27797399</v>
      </c>
      <c r="M22" s="25">
        <v>40700000</v>
      </c>
      <c r="N22" s="25">
        <v>33248065</v>
      </c>
      <c r="O22" s="26">
        <f t="shared" si="0"/>
        <v>344740677</v>
      </c>
    </row>
    <row r="23" spans="1:15" s="11" customFormat="1" x14ac:dyDescent="0.25">
      <c r="A23" s="10" t="s">
        <v>24</v>
      </c>
      <c r="B23" s="19" t="s">
        <v>54</v>
      </c>
      <c r="C23" s="25">
        <v>0</v>
      </c>
      <c r="D23" s="25">
        <v>0</v>
      </c>
      <c r="E23" s="25">
        <v>3815845</v>
      </c>
      <c r="F23" s="25">
        <v>10323170</v>
      </c>
      <c r="G23" s="25">
        <v>10480000</v>
      </c>
      <c r="H23" s="25">
        <v>13613000</v>
      </c>
      <c r="I23" s="25">
        <v>13613263</v>
      </c>
      <c r="J23" s="25">
        <v>0</v>
      </c>
      <c r="K23" s="25">
        <v>0</v>
      </c>
      <c r="L23" s="25">
        <v>10261659</v>
      </c>
      <c r="M23" s="25">
        <v>13240000</v>
      </c>
      <c r="N23" s="25">
        <v>23240000</v>
      </c>
      <c r="O23" s="26">
        <f t="shared" si="0"/>
        <v>98586937</v>
      </c>
    </row>
    <row r="24" spans="1:15" s="11" customFormat="1" ht="14.1" customHeight="1" x14ac:dyDescent="0.25">
      <c r="A24" s="10" t="s">
        <v>25</v>
      </c>
      <c r="B24" s="17" t="s">
        <v>56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6">
        <f t="shared" si="0"/>
        <v>0</v>
      </c>
    </row>
    <row r="25" spans="1:15" s="11" customFormat="1" ht="14.1" customHeight="1" thickBot="1" x14ac:dyDescent="0.3">
      <c r="A25" s="10" t="s">
        <v>26</v>
      </c>
      <c r="B25" s="17" t="s">
        <v>3</v>
      </c>
      <c r="C25" s="25"/>
      <c r="D25" s="25"/>
      <c r="E25" s="25">
        <v>19803047</v>
      </c>
      <c r="F25" s="25">
        <v>0</v>
      </c>
      <c r="G25" s="25"/>
      <c r="H25" s="25"/>
      <c r="I25" s="25"/>
      <c r="J25" s="25"/>
      <c r="K25" s="25">
        <v>12641288</v>
      </c>
      <c r="L25" s="25">
        <v>34796100</v>
      </c>
      <c r="M25" s="25">
        <v>34796100</v>
      </c>
      <c r="N25" s="25">
        <v>34796104</v>
      </c>
      <c r="O25" s="26">
        <f t="shared" si="0"/>
        <v>136832639</v>
      </c>
    </row>
    <row r="26" spans="1:15" s="8" customFormat="1" ht="16.2" customHeight="1" thickBot="1" x14ac:dyDescent="0.3">
      <c r="A26" s="10" t="s">
        <v>27</v>
      </c>
      <c r="B26" s="2" t="s">
        <v>48</v>
      </c>
      <c r="C26" s="29">
        <f t="shared" ref="C26:N26" si="2">SUM(C16:C25)</f>
        <v>109076000</v>
      </c>
      <c r="D26" s="29">
        <f t="shared" si="2"/>
        <v>109276000</v>
      </c>
      <c r="E26" s="29">
        <f t="shared" si="2"/>
        <v>160462892</v>
      </c>
      <c r="F26" s="29">
        <f t="shared" si="2"/>
        <v>151217170</v>
      </c>
      <c r="G26" s="29">
        <f t="shared" si="2"/>
        <v>147694000</v>
      </c>
      <c r="H26" s="29">
        <f t="shared" si="2"/>
        <v>159582213</v>
      </c>
      <c r="I26" s="29">
        <f t="shared" si="2"/>
        <v>187931767</v>
      </c>
      <c r="J26" s="29">
        <f t="shared" si="2"/>
        <v>173491193</v>
      </c>
      <c r="K26" s="29">
        <f t="shared" si="2"/>
        <v>190737041</v>
      </c>
      <c r="L26" s="29">
        <f t="shared" si="2"/>
        <v>237615369</v>
      </c>
      <c r="M26" s="29">
        <f t="shared" si="2"/>
        <v>275243720</v>
      </c>
      <c r="N26" s="29">
        <f t="shared" si="2"/>
        <v>222288103</v>
      </c>
      <c r="O26" s="30">
        <f t="shared" si="0"/>
        <v>2124615468</v>
      </c>
    </row>
    <row r="27" spans="1:15" ht="16.2" thickBot="1" x14ac:dyDescent="0.35">
      <c r="A27" s="10" t="s">
        <v>28</v>
      </c>
      <c r="B27" s="21" t="s">
        <v>49</v>
      </c>
      <c r="C27" s="31">
        <f>C14-C26</f>
        <v>14108362</v>
      </c>
      <c r="D27" s="31">
        <f t="shared" ref="D27:N27" si="3">D14-D26</f>
        <v>13908362</v>
      </c>
      <c r="E27" s="31">
        <f t="shared" si="3"/>
        <v>94973683</v>
      </c>
      <c r="F27" s="31">
        <f t="shared" si="3"/>
        <v>-9854808</v>
      </c>
      <c r="G27" s="31">
        <f t="shared" si="3"/>
        <v>-6331638</v>
      </c>
      <c r="H27" s="31">
        <f t="shared" si="3"/>
        <v>-20589851</v>
      </c>
      <c r="I27" s="31">
        <f t="shared" si="3"/>
        <v>148410595</v>
      </c>
      <c r="J27" s="31">
        <f t="shared" si="3"/>
        <v>-18368641</v>
      </c>
      <c r="K27" s="31">
        <f t="shared" si="3"/>
        <v>38179702</v>
      </c>
      <c r="L27" s="31">
        <f t="shared" si="3"/>
        <v>-83358166</v>
      </c>
      <c r="M27" s="31">
        <f t="shared" si="3"/>
        <v>-109356605</v>
      </c>
      <c r="N27" s="31">
        <f t="shared" si="3"/>
        <v>-61720995</v>
      </c>
      <c r="O27" s="32">
        <f>O14-O26</f>
        <v>0</v>
      </c>
    </row>
    <row r="28" spans="1:15" x14ac:dyDescent="0.3">
      <c r="A28" s="14"/>
    </row>
    <row r="29" spans="1:15" x14ac:dyDescent="0.3">
      <c r="B29" s="15"/>
      <c r="C29" s="16"/>
      <c r="D29" s="16"/>
      <c r="O29" s="13"/>
    </row>
    <row r="30" spans="1:15" x14ac:dyDescent="0.3">
      <c r="O30" s="13"/>
    </row>
    <row r="31" spans="1:15" x14ac:dyDescent="0.3">
      <c r="O31" s="13"/>
    </row>
    <row r="32" spans="1:15" x14ac:dyDescent="0.3">
      <c r="O32" s="13"/>
    </row>
    <row r="33" spans="15:15" x14ac:dyDescent="0.3">
      <c r="O33" s="13"/>
    </row>
    <row r="34" spans="15:15" x14ac:dyDescent="0.3">
      <c r="O34" s="13"/>
    </row>
    <row r="35" spans="15:15" x14ac:dyDescent="0.3">
      <c r="O35" s="13"/>
    </row>
    <row r="36" spans="15:15" x14ac:dyDescent="0.3">
      <c r="O36" s="13"/>
    </row>
    <row r="37" spans="15:15" x14ac:dyDescent="0.3">
      <c r="O37" s="13"/>
    </row>
    <row r="38" spans="15:15" x14ac:dyDescent="0.3">
      <c r="O38" s="13"/>
    </row>
    <row r="39" spans="15:15" x14ac:dyDescent="0.3">
      <c r="O39" s="13"/>
    </row>
    <row r="40" spans="15:15" x14ac:dyDescent="0.3">
      <c r="O40" s="13"/>
    </row>
    <row r="41" spans="15:15" x14ac:dyDescent="0.3">
      <c r="O41" s="13"/>
    </row>
    <row r="42" spans="15:15" x14ac:dyDescent="0.3">
      <c r="O42" s="13"/>
    </row>
    <row r="43" spans="15:15" x14ac:dyDescent="0.3">
      <c r="O43" s="13"/>
    </row>
    <row r="44" spans="15:15" x14ac:dyDescent="0.3">
      <c r="O44" s="13"/>
    </row>
    <row r="45" spans="15:15" x14ac:dyDescent="0.3">
      <c r="O45" s="13"/>
    </row>
    <row r="46" spans="15:15" x14ac:dyDescent="0.3">
      <c r="O46" s="13"/>
    </row>
    <row r="47" spans="15:15" x14ac:dyDescent="0.3">
      <c r="O47" s="13"/>
    </row>
    <row r="48" spans="15:15" x14ac:dyDescent="0.3">
      <c r="O48" s="13"/>
    </row>
    <row r="49" spans="15:15" x14ac:dyDescent="0.3">
      <c r="O49" s="13"/>
    </row>
    <row r="50" spans="15:15" x14ac:dyDescent="0.3">
      <c r="O50" s="13"/>
    </row>
    <row r="51" spans="15:15" x14ac:dyDescent="0.3">
      <c r="O51" s="13"/>
    </row>
    <row r="52" spans="15:15" x14ac:dyDescent="0.3">
      <c r="O52" s="13"/>
    </row>
    <row r="53" spans="15:15" x14ac:dyDescent="0.3">
      <c r="O53" s="13"/>
    </row>
    <row r="54" spans="15:15" x14ac:dyDescent="0.3">
      <c r="O54" s="13"/>
    </row>
    <row r="55" spans="15:15" x14ac:dyDescent="0.3">
      <c r="O55" s="13"/>
    </row>
    <row r="56" spans="15:15" x14ac:dyDescent="0.3">
      <c r="O56" s="13"/>
    </row>
    <row r="57" spans="15:15" x14ac:dyDescent="0.3">
      <c r="O57" s="13"/>
    </row>
    <row r="58" spans="15:15" x14ac:dyDescent="0.3">
      <c r="O58" s="13"/>
    </row>
    <row r="59" spans="15:15" x14ac:dyDescent="0.3">
      <c r="O59" s="13"/>
    </row>
    <row r="60" spans="15:15" x14ac:dyDescent="0.3">
      <c r="O60" s="13"/>
    </row>
    <row r="61" spans="15:15" x14ac:dyDescent="0.3">
      <c r="O61" s="13"/>
    </row>
    <row r="62" spans="15:15" x14ac:dyDescent="0.3">
      <c r="O62" s="13"/>
    </row>
    <row r="63" spans="15:15" x14ac:dyDescent="0.3">
      <c r="O63" s="13"/>
    </row>
    <row r="64" spans="15:15" x14ac:dyDescent="0.3">
      <c r="O64" s="13"/>
    </row>
    <row r="65" spans="15:15" x14ac:dyDescent="0.3">
      <c r="O65" s="13"/>
    </row>
    <row r="66" spans="15:15" x14ac:dyDescent="0.3">
      <c r="O66" s="13"/>
    </row>
    <row r="67" spans="15:15" x14ac:dyDescent="0.3">
      <c r="O67" s="13"/>
    </row>
    <row r="68" spans="15:15" x14ac:dyDescent="0.3">
      <c r="O68" s="13"/>
    </row>
    <row r="69" spans="15:15" x14ac:dyDescent="0.3">
      <c r="O69" s="13"/>
    </row>
    <row r="70" spans="15:15" x14ac:dyDescent="0.3">
      <c r="O70" s="13"/>
    </row>
    <row r="71" spans="15:15" x14ac:dyDescent="0.3">
      <c r="O71" s="13"/>
    </row>
    <row r="72" spans="15:15" x14ac:dyDescent="0.3">
      <c r="O72" s="13"/>
    </row>
    <row r="73" spans="15:15" x14ac:dyDescent="0.3">
      <c r="O73" s="13"/>
    </row>
    <row r="74" spans="15:15" x14ac:dyDescent="0.3">
      <c r="O74" s="13"/>
    </row>
    <row r="75" spans="15:15" x14ac:dyDescent="0.3">
      <c r="O75" s="13"/>
    </row>
    <row r="76" spans="15:15" x14ac:dyDescent="0.3">
      <c r="O76" s="13"/>
    </row>
    <row r="77" spans="15:15" x14ac:dyDescent="0.3">
      <c r="O77" s="13"/>
    </row>
    <row r="78" spans="15:15" x14ac:dyDescent="0.3">
      <c r="O78" s="13"/>
    </row>
    <row r="79" spans="15:15" x14ac:dyDescent="0.3">
      <c r="O79" s="13"/>
    </row>
    <row r="80" spans="15:15" x14ac:dyDescent="0.3">
      <c r="O80" s="13"/>
    </row>
    <row r="81" spans="15:15" x14ac:dyDescent="0.3">
      <c r="O81" s="13"/>
    </row>
    <row r="82" spans="15:15" x14ac:dyDescent="0.3">
      <c r="O82" s="13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14.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4.sz tájékoztató t.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2021-06-02T10:02:20Z</dcterms:modified>
</cp:coreProperties>
</file>