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 tabRatio="202"/>
  </bookViews>
  <sheets>
    <sheet name="Munka1" sheetId="1" r:id="rId1"/>
    <sheet name="Munka2" sheetId="2" r:id="rId2"/>
    <sheet name="Munka3" sheetId="3" r:id="rId3"/>
  </sheets>
  <definedNames>
    <definedName name="_xlnm.Print_Titles" localSheetId="0">Munka1!$7:$7</definedName>
    <definedName name="_xlnm.Print_Area" localSheetId="0">Munka1!$A$1:$F$275</definedName>
  </definedNames>
  <calcPr calcId="124519"/>
</workbook>
</file>

<file path=xl/calcChain.xml><?xml version="1.0" encoding="utf-8"?>
<calcChain xmlns="http://schemas.openxmlformats.org/spreadsheetml/2006/main">
  <c r="E80" i="1"/>
  <c r="D80"/>
  <c r="F81"/>
  <c r="F80" s="1"/>
  <c r="F112"/>
  <c r="F83"/>
  <c r="F47"/>
  <c r="F46"/>
  <c r="E62"/>
  <c r="F63"/>
  <c r="F28"/>
  <c r="F77" l="1"/>
  <c r="F76"/>
  <c r="F45"/>
  <c r="E231"/>
  <c r="F233"/>
  <c r="D231"/>
  <c r="F250"/>
  <c r="F249" s="1"/>
  <c r="E249"/>
  <c r="D249"/>
  <c r="F255"/>
  <c r="F256"/>
  <c r="F231" l="1"/>
  <c r="F113"/>
  <c r="F111"/>
  <c r="F110"/>
  <c r="F109"/>
  <c r="D87"/>
  <c r="F89"/>
  <c r="E74"/>
  <c r="F60"/>
  <c r="E71"/>
  <c r="E67"/>
  <c r="E57"/>
  <c r="D62"/>
  <c r="D57"/>
  <c r="F78"/>
  <c r="D74"/>
  <c r="D71"/>
  <c r="D67"/>
  <c r="F48"/>
  <c r="D55" l="1"/>
  <c r="D53" s="1"/>
  <c r="F260" l="1"/>
  <c r="E254"/>
  <c r="D254"/>
  <c r="F245"/>
  <c r="G264" s="1"/>
  <c r="F241"/>
  <c r="F240"/>
  <c r="E239"/>
  <c r="E237" s="1"/>
  <c r="D239"/>
  <c r="F232"/>
  <c r="G231" s="1"/>
  <c r="F229"/>
  <c r="F223"/>
  <c r="F222"/>
  <c r="E221"/>
  <c r="D221"/>
  <c r="F220"/>
  <c r="F219"/>
  <c r="F218"/>
  <c r="E217"/>
  <c r="D217"/>
  <c r="F215"/>
  <c r="F214"/>
  <c r="E213"/>
  <c r="D213"/>
  <c r="F211"/>
  <c r="F210"/>
  <c r="E209"/>
  <c r="D209"/>
  <c r="D247" l="1"/>
  <c r="D243" s="1"/>
  <c r="G213"/>
  <c r="F239"/>
  <c r="D225"/>
  <c r="F221"/>
  <c r="G217"/>
  <c r="F209"/>
  <c r="F217"/>
  <c r="G209"/>
  <c r="E247"/>
  <c r="E243" s="1"/>
  <c r="F254"/>
  <c r="E207"/>
  <c r="F213"/>
  <c r="G221"/>
  <c r="E225"/>
  <c r="G239"/>
  <c r="D207"/>
  <c r="D237"/>
  <c r="F237" s="1"/>
  <c r="F225" l="1"/>
  <c r="G207"/>
  <c r="E206"/>
  <c r="E262" s="1"/>
  <c r="F243"/>
  <c r="F247"/>
  <c r="F207"/>
  <c r="D206"/>
  <c r="F206" l="1"/>
  <c r="G262" s="1"/>
  <c r="D262"/>
  <c r="F262" s="1"/>
  <c r="F201" l="1"/>
  <c r="F199"/>
  <c r="F197"/>
  <c r="E196"/>
  <c r="D196"/>
  <c r="F194"/>
  <c r="F192"/>
  <c r="F191"/>
  <c r="E190"/>
  <c r="D190"/>
  <c r="F188"/>
  <c r="F187"/>
  <c r="F186"/>
  <c r="F185"/>
  <c r="F184"/>
  <c r="F183"/>
  <c r="E182"/>
  <c r="D182"/>
  <c r="G190" l="1"/>
  <c r="F190"/>
  <c r="G182"/>
  <c r="F182"/>
  <c r="E180"/>
  <c r="E203" s="1"/>
  <c r="F196"/>
  <c r="D180"/>
  <c r="F180" l="1"/>
  <c r="G203" s="1"/>
  <c r="D203"/>
  <c r="F203" s="1"/>
  <c r="F175" l="1"/>
  <c r="F173"/>
  <c r="F171"/>
  <c r="E170"/>
  <c r="D170"/>
  <c r="F168"/>
  <c r="F166"/>
  <c r="E164"/>
  <c r="D164"/>
  <c r="F162"/>
  <c r="F161"/>
  <c r="E160"/>
  <c r="D160"/>
  <c r="F158"/>
  <c r="E157"/>
  <c r="D157"/>
  <c r="F153"/>
  <c r="F152"/>
  <c r="F151"/>
  <c r="F150"/>
  <c r="E149"/>
  <c r="D149"/>
  <c r="F147"/>
  <c r="F146"/>
  <c r="E145"/>
  <c r="D145"/>
  <c r="E155" l="1"/>
  <c r="F170"/>
  <c r="E143"/>
  <c r="G164"/>
  <c r="G170"/>
  <c r="G160"/>
  <c r="F149"/>
  <c r="G157"/>
  <c r="F164"/>
  <c r="G149"/>
  <c r="F160"/>
  <c r="F145"/>
  <c r="D155"/>
  <c r="F157"/>
  <c r="D143"/>
  <c r="F155" l="1"/>
  <c r="E142"/>
  <c r="E177" s="1"/>
  <c r="G143"/>
  <c r="G155"/>
  <c r="F143"/>
  <c r="D142"/>
  <c r="G142" l="1"/>
  <c r="G177" s="1"/>
  <c r="F142"/>
  <c r="D177"/>
  <c r="F177" s="1"/>
  <c r="F137" l="1"/>
  <c r="F135"/>
  <c r="F133"/>
  <c r="E132"/>
  <c r="D132"/>
  <c r="F130"/>
  <c r="F128"/>
  <c r="E127"/>
  <c r="D127"/>
  <c r="F125"/>
  <c r="F124"/>
  <c r="F123"/>
  <c r="F122"/>
  <c r="E121"/>
  <c r="D121"/>
  <c r="G127" l="1"/>
  <c r="E120"/>
  <c r="E139" s="1"/>
  <c r="F127"/>
  <c r="F132"/>
  <c r="D120"/>
  <c r="F121"/>
  <c r="G121"/>
  <c r="F120" l="1"/>
  <c r="G139" s="1"/>
  <c r="D139"/>
  <c r="F139" s="1"/>
  <c r="D50"/>
  <c r="D269" s="1"/>
  <c r="E50"/>
  <c r="E269" s="1"/>
  <c r="F108" l="1"/>
  <c r="F11" l="1"/>
  <c r="D19" l="1"/>
  <c r="D267" s="1"/>
  <c r="D91"/>
  <c r="D272" s="1"/>
  <c r="E55" l="1"/>
  <c r="E53" s="1"/>
  <c r="E91"/>
  <c r="E272" s="1"/>
  <c r="F72" l="1"/>
  <c r="F71" s="1"/>
  <c r="D270"/>
  <c r="D273"/>
  <c r="E273"/>
  <c r="F273" l="1"/>
  <c r="F30" l="1"/>
  <c r="F31"/>
  <c r="F32"/>
  <c r="F33"/>
  <c r="F34"/>
  <c r="F35"/>
  <c r="F36"/>
  <c r="F37"/>
  <c r="F38"/>
  <c r="F39"/>
  <c r="F40"/>
  <c r="F41"/>
  <c r="F42"/>
  <c r="F43"/>
  <c r="F44"/>
  <c r="E26"/>
  <c r="E268" s="1"/>
  <c r="D26"/>
  <c r="D268" s="1"/>
  <c r="F26" l="1"/>
  <c r="F268" s="1"/>
  <c r="E10" l="1"/>
  <c r="E266" s="1"/>
  <c r="D10"/>
  <c r="E19"/>
  <c r="F19" l="1"/>
  <c r="F267" s="1"/>
  <c r="E267"/>
  <c r="D85"/>
  <c r="D271"/>
  <c r="D266"/>
  <c r="F10"/>
  <c r="F266" s="1"/>
  <c r="F58"/>
  <c r="F57" s="1"/>
  <c r="D274" l="1"/>
  <c r="F69"/>
  <c r="F93" l="1"/>
  <c r="F94"/>
  <c r="F95"/>
  <c r="F96"/>
  <c r="F97"/>
  <c r="F98"/>
  <c r="F99"/>
  <c r="F100"/>
  <c r="F101"/>
  <c r="F102"/>
  <c r="F103"/>
  <c r="F104"/>
  <c r="F105"/>
  <c r="F106"/>
  <c r="F92"/>
  <c r="F88"/>
  <c r="F75"/>
  <c r="F74" s="1"/>
  <c r="F65"/>
  <c r="F68"/>
  <c r="F67" s="1"/>
  <c r="F64"/>
  <c r="F51"/>
  <c r="F29"/>
  <c r="F27"/>
  <c r="F24"/>
  <c r="F23"/>
  <c r="F22"/>
  <c r="F21"/>
  <c r="F12"/>
  <c r="F13"/>
  <c r="F14"/>
  <c r="F15"/>
  <c r="F16"/>
  <c r="F17"/>
  <c r="E87"/>
  <c r="F62" l="1"/>
  <c r="F55" s="1"/>
  <c r="F53" s="1"/>
  <c r="E85"/>
  <c r="E270" s="1"/>
  <c r="E271"/>
  <c r="G50"/>
  <c r="F50"/>
  <c r="F269" s="1"/>
  <c r="G26"/>
  <c r="G19"/>
  <c r="G10"/>
  <c r="G72"/>
  <c r="E274" l="1"/>
  <c r="E9"/>
  <c r="E117" s="1"/>
  <c r="E264" s="1"/>
  <c r="F91"/>
  <c r="F272" s="1"/>
  <c r="F87" l="1"/>
  <c r="G85" l="1"/>
  <c r="F271"/>
  <c r="F85"/>
  <c r="F270" s="1"/>
  <c r="D9"/>
  <c r="F9" s="1"/>
  <c r="F274" l="1"/>
  <c r="G117"/>
  <c r="D117"/>
  <c r="F117" l="1"/>
  <c r="F264" s="1"/>
  <c r="D264"/>
</calcChain>
</file>

<file path=xl/sharedStrings.xml><?xml version="1.0" encoding="utf-8"?>
<sst xmlns="http://schemas.openxmlformats.org/spreadsheetml/2006/main" count="361" uniqueCount="152">
  <si>
    <t>I.</t>
  </si>
  <si>
    <t>1.</t>
  </si>
  <si>
    <t xml:space="preserve"> -</t>
  </si>
  <si>
    <t>2.</t>
  </si>
  <si>
    <t>Helyi adók</t>
  </si>
  <si>
    <t>Magánszemélyek kommunális adója</t>
  </si>
  <si>
    <t>Szálláshely utáni idegenforgalmi adó</t>
  </si>
  <si>
    <t>Iparűzési adó</t>
  </si>
  <si>
    <t>-</t>
  </si>
  <si>
    <t>Korábbi években részletfizetésre eladott lakások törlesztőrészleteiből származó bevétel</t>
  </si>
  <si>
    <t xml:space="preserve">Felhalmozási bevételek </t>
  </si>
  <si>
    <t>Működési bevételek</t>
  </si>
  <si>
    <t>Központi költségvetésből kapott támogatások</t>
  </si>
  <si>
    <t>a</t>
  </si>
  <si>
    <t>b</t>
  </si>
  <si>
    <t>3.</t>
  </si>
  <si>
    <t>4.</t>
  </si>
  <si>
    <t>II.</t>
  </si>
  <si>
    <t>Felhalmozási bevételek</t>
  </si>
  <si>
    <t>Előirányzat csoportok, kiemelt előirányzatok</t>
  </si>
  <si>
    <t xml:space="preserve"> = Nagyrábé Nagyközség Önkormányzatától</t>
  </si>
  <si>
    <t>1. melléklet</t>
  </si>
  <si>
    <t>Egyéb működési bevétel</t>
  </si>
  <si>
    <t>Startmunka bevétele</t>
  </si>
  <si>
    <t>Továbbszámlázott költségek bevétele</t>
  </si>
  <si>
    <t>Földművelés bevétele</t>
  </si>
  <si>
    <t>Segítő Kezek Szociális Szolgáltató Központ, Család- és Gyermekjóléti Szolgálat és Központ működési hiányának megtérítése</t>
  </si>
  <si>
    <t>Közhatalmi bevételek</t>
  </si>
  <si>
    <t>Működési célú támogatások államháztartáson belülről</t>
  </si>
  <si>
    <t>Működési célú átvett pénzeszközök</t>
  </si>
  <si>
    <t>Felhalmozási célú támogatások államháztartáson belülről</t>
  </si>
  <si>
    <t>Hajdú-Bihar Megyei Kormányhivatal: közfoglalkoztatás támogatása</t>
  </si>
  <si>
    <t xml:space="preserve"> = Szerep Községi Önkormányzattól</t>
  </si>
  <si>
    <t>Felhalmozási célú átvett pénzeszközök</t>
  </si>
  <si>
    <t>Bírságok, pótlékok</t>
  </si>
  <si>
    <t>TRV Zrt-től amortizációs díj</t>
  </si>
  <si>
    <t>Kiszámlázott ÁFA</t>
  </si>
  <si>
    <t>ÁFA visszatérítése</t>
  </si>
  <si>
    <t>Eredeti előirányzat</t>
  </si>
  <si>
    <t>5.</t>
  </si>
  <si>
    <t xml:space="preserve"> = jelzőrendszeres házi segítségnyújtás feladathoz  Sárrétudvari Nagyközség Önkormányzatától</t>
  </si>
  <si>
    <t xml:space="preserve"> = jelzőrendszeres házi segítségnyújtás feladathoz  Szerep Községi Önkormányzattól</t>
  </si>
  <si>
    <t xml:space="preserve"> = jelzőrendszeres házi segítségnyújtás feladathoz  Nádudvar Város Önkormányzatától</t>
  </si>
  <si>
    <t xml:space="preserve"> = jelzőrendszeres házi segítségnyújtás feladathoz  Bihartorda Község Önkormányzatától</t>
  </si>
  <si>
    <t>Előirányzat változás</t>
  </si>
  <si>
    <t>Adatok Ft-ban</t>
  </si>
  <si>
    <t>"</t>
  </si>
  <si>
    <t>Pénzeszköz átvétel, rendkívüli önkormányzati támogatás</t>
  </si>
  <si>
    <t>Magyar Államkincstár: egységes területalapú támogatás</t>
  </si>
  <si>
    <t>Pénzeszköz átvétel Püspökladányi Városüzemeltető és Gyógyfürdő Kft-től (2020. évi)</t>
  </si>
  <si>
    <t>Püspökladány Város Önkormányzata</t>
  </si>
  <si>
    <t>Püspökladányi Közös Önkormányzati Hivatal</t>
  </si>
  <si>
    <t>Hajdú-Bihar Megyei Kormányhivatal:  GINOP bérköltség támogatás</t>
  </si>
  <si>
    <t>Püspökladányi Egyesített Óvodai Intézmény</t>
  </si>
  <si>
    <t>a.</t>
  </si>
  <si>
    <t>Bölcsőde</t>
  </si>
  <si>
    <t>Ellátási díjakból származó bevétel</t>
  </si>
  <si>
    <t>b.</t>
  </si>
  <si>
    <t>Óvoda</t>
  </si>
  <si>
    <t>Munkahelyi étkeztetésből származó bevétel</t>
  </si>
  <si>
    <t>Vendégétkeztetésből származó bevétel</t>
  </si>
  <si>
    <t>Püspökladány Város Önkormányzatától: normatív étkezési térítési díj kedvezményben nem részesülők támogatása</t>
  </si>
  <si>
    <t>Püspökladány Város Gazdasági Ellátó Szervezete</t>
  </si>
  <si>
    <t>Munkahelyi étkeztetés bevétele</t>
  </si>
  <si>
    <t>Vendégétkeztetés bevétele</t>
  </si>
  <si>
    <t>Gyermekétkeztetés bevétele</t>
  </si>
  <si>
    <t>Továbbszámlázott bevétel</t>
  </si>
  <si>
    <t>Egyéb bevételek</t>
  </si>
  <si>
    <t>Dorogi Márton Művelődési Központ</t>
  </si>
  <si>
    <t>Kecskés Gyula Városi Könyvtár</t>
  </si>
  <si>
    <t>c.</t>
  </si>
  <si>
    <t>Karacs Ferenc Múzeum</t>
  </si>
  <si>
    <t>d.</t>
  </si>
  <si>
    <t>Püspökladányi Tájékoztató Központ</t>
  </si>
  <si>
    <t>Vállalkozási tevékenységből származó bevétel</t>
  </si>
  <si>
    <t xml:space="preserve">Médiaszolgáltató Támogató és Vagyonkezelő Alap: TV ÁLLANDÓ2020 pályázat </t>
  </si>
  <si>
    <t>PÜSPÖKLADÁNY VÁROS ÖNKORMÁNYZATA MINDÖSSZESEN</t>
  </si>
  <si>
    <t>Püspökladányi Tájékoztató és Közművelődési Központ, Könyvtár, Múzeum</t>
  </si>
  <si>
    <t>Püspökladány Város Önkormányzata mindösszesen</t>
  </si>
  <si>
    <t>Püspökladányi Közös Önkormányzati Hivatal mindösszesen</t>
  </si>
  <si>
    <t>Püspökladányi Egyesített Óvodai Intézmény mindösszesen</t>
  </si>
  <si>
    <t>Püspökladány Város Gazdasági Ellátó Szervezete mindösszesen</t>
  </si>
  <si>
    <t>Püspökladányi Tájékoztató és Közművelődési Központ, Könyvtár, Múzeum mindösszesen</t>
  </si>
  <si>
    <t>Működési bevételek mindösszesen</t>
  </si>
  <si>
    <t>Közhatalmi bevételek mindösszesen</t>
  </si>
  <si>
    <t>Működési célú támogatások Áht-n belülről mindösszesen</t>
  </si>
  <si>
    <t>Működési célú átvett pénzeszközök mindösszesen</t>
  </si>
  <si>
    <t>Központi költségvetési támogatások mindösszesen</t>
  </si>
  <si>
    <t>Felhalmozási bevételek mindösszesen</t>
  </si>
  <si>
    <t>Felhalmozási célú támogatások Áht-n belülről mindösszesen</t>
  </si>
  <si>
    <t>Felhalmozási célú átvett pénzeszközök mindösszesen</t>
  </si>
  <si>
    <t>Mindösszesen</t>
  </si>
  <si>
    <t xml:space="preserve">Püspökladány Város Önkormányzata és intézményei 2021. évi költségvetési bevételei                                                                                                                                                                         </t>
  </si>
  <si>
    <t>"1. melléklet a 2/2021. (III.11.) önkormányzati rendelethez</t>
  </si>
  <si>
    <t>Iparűzési adóbevétel kiesés miatti állami kompenzáció</t>
  </si>
  <si>
    <r>
      <t xml:space="preserve"> = jelzőrendszeres házi segítségnyújtás feladathoz  Bihartorda Község Önkormányzatától, </t>
    </r>
    <r>
      <rPr>
        <sz val="11"/>
        <rFont val="Times New Roman"/>
        <family val="1"/>
        <charset val="238"/>
      </rPr>
      <t>2020. évi</t>
    </r>
  </si>
  <si>
    <t>Segítő Kezek Szociális Szolgáltató Központ, Család- és Gyermekjóléti Szolgálat és Központ: 2021. évi pótlékok, 2020. évi állami támogatás elszámolása</t>
  </si>
  <si>
    <t>Nemzeti Egészségbiztosítási Alapkezelő: házi gyermekorvosi rendelők finanszírozása</t>
  </si>
  <si>
    <t>Magyar Agrár, Élelmiszergazdasági és Vidékfejlesztési Kamara: mezőőri szolgálat támogatása</t>
  </si>
  <si>
    <t>Hajdú-Bihar Megyei Kormányhivatal: 2020. évről áthúzódó Startmunka mintaprogram támogatása</t>
  </si>
  <si>
    <t>Hajdú-Bihar Megyei Kormányhivatal: 2021. évi Startmunka mintaprogram támogatása</t>
  </si>
  <si>
    <t>TOP-5.1.2-16-HB1-2017-00001 "Foglalkoztatási együttműködések a Sárréti paktumterületen"</t>
  </si>
  <si>
    <t xml:space="preserve">EFOP-1.5.3-16-2017-00017 "Humán szolgáltatások fejlesztése térségi szemléletben a püspökladányi konzorciumban" </t>
  </si>
  <si>
    <t>A települési önkormányzatok általános működésének és ágazati feladatainak támogatása (költségvetési törvény 2. melléklet)</t>
  </si>
  <si>
    <t>Helyi önkormányzatok működésének általános támogatása</t>
  </si>
  <si>
    <t>A települési önkormányzatok egyes köznevelési feladatainak támogatása</t>
  </si>
  <si>
    <t>A települési önkormányzatok egyes szociális és gyermekjóléti feladatainak támogatása</t>
  </si>
  <si>
    <t>A települési önkormányzatok szociális és gyermekjóléti feladatainak egyéb támogatása</t>
  </si>
  <si>
    <t>Egyes szociális és gyermekjóléti feladatok támogatása (Segítő Kezek)</t>
  </si>
  <si>
    <t>Bölcsőde támogatása</t>
  </si>
  <si>
    <t>A települési önkormányzatok gyermekétkeztetési feladatainak támogatása</t>
  </si>
  <si>
    <t>Intézményi gyermekétkeztetés támogatása</t>
  </si>
  <si>
    <t>Szünidei étkeztetés támogatása</t>
  </si>
  <si>
    <t>A települési önkormányzatok kulturális feladatainak támogatása</t>
  </si>
  <si>
    <t>Települési önkormányzatok nyilvános könyvtári és közművelődési feladatainak támogatása</t>
  </si>
  <si>
    <t>Óvodai és iskolai szociális segítő tevékenység támogatása (Segítő Kezek)</t>
  </si>
  <si>
    <t>Települési önkormányzatok muzeális intézményi feladatainak támogatása</t>
  </si>
  <si>
    <t>Busz értékesítés</t>
  </si>
  <si>
    <t xml:space="preserve">TOP-1.4.1-15-HB1-2016-00014 "A Püspökladányi Egyesített Óvodai Intézmény fejlesztése a foglalkoztatás és életminőség javításáért, a munkába állás segítéséért" </t>
  </si>
  <si>
    <t xml:space="preserve">TOP-2.1.2-15-HB1-2016-00003 "Zöld város kialakítása Püspökladányban" </t>
  </si>
  <si>
    <t>TOP-3.1.1-15-HB1-2016-00006 "Kerékpárút fejlesztése Püspökladányban"</t>
  </si>
  <si>
    <t xml:space="preserve">TOP-4.1.1-15-HB1-2016-00011 "Püspökladány város egészségügyi alapellátásának fejlesztése" </t>
  </si>
  <si>
    <t xml:space="preserve">TOP-4.3.1-16-HB1-2017-00009 "Leromlott városi területek rehabilitációja" </t>
  </si>
  <si>
    <t xml:space="preserve">TOP-7.1.1-16-H034-1 "Harmonikus Kulturálódás" (Kulcsprojekt) </t>
  </si>
  <si>
    <t>2020. évben megelőlegezett, 2021. évben igényelhető támogatás:</t>
  </si>
  <si>
    <t xml:space="preserve"> =TOP-1.4.1-15-HB1-2016-00014 "A Püspökladányi Egyesített Óvodai Intézmény fejlesztése a foglalkoztatás és életminőség javításáért, a munkába állás segítéséért" </t>
  </si>
  <si>
    <t xml:space="preserve"> =TOP-2.1.2-15-HB1-2016-00003 "Zöld város kialakítása Püspökladányban" </t>
  </si>
  <si>
    <t xml:space="preserve"> =TOP-3.1.1-15-HB1-2016-00006 "Kerékpárút fejlesztése Püspökladányban"</t>
  </si>
  <si>
    <t xml:space="preserve"> =TOP-4.1.1-15-HB1-2016-00011 "Püspökladány város egészségügyi alapellátásának fejlesztése" </t>
  </si>
  <si>
    <t xml:space="preserve"> =TOP-7.1.1-16-H034-1 "Harmonikus Kulturálódás" (Kulcsprojekt)</t>
  </si>
  <si>
    <t>TOP pályázatokkal kapcsolatos többlet támogatás igény:</t>
  </si>
  <si>
    <t xml:space="preserve"> =TOP-4.3.1-16-HB1-2017-00009 "Leromlott városi területek rehabilitációja"</t>
  </si>
  <si>
    <t>TOP-5.1.2 Hajdú-Bihar Megyei Kormányhivatal foglalkoztatás támogatása</t>
  </si>
  <si>
    <t xml:space="preserve">TOP-7.1.1-16-2016-00034 "Püspökladányi helyi közösség" </t>
  </si>
  <si>
    <t>TOP-7.1.1-16-H-ESZA-2020-01776 Múzeumok éjszakája a Karacs Ferenc Múzeumban</t>
  </si>
  <si>
    <t xml:space="preserve">Médiaszolgáltató Támogató és Vagyonkezelő Alap: REZSI2021 pályázat </t>
  </si>
  <si>
    <t>TOP-7.1.1-16-H-ERFA-2020-00728 Honfoglalás kori jurta és a kapcsolódó múzeumpedagógiai foglalkozás eszközeinek fejlesztése a Karacs Ferenc Múzeumban</t>
  </si>
  <si>
    <t>TOP-7.1.1-16-H-ERFA-2020-00727 Múzeumpedagógiai eszköztár fejlesztése a Karacs Ferenc Múzeumban</t>
  </si>
  <si>
    <t>TOP-7.1.1-16-H-ERFA-2019-00274 Kondipark az Ifjúsági Ház udvarán</t>
  </si>
  <si>
    <t>Módosított előirányzat        június 30-án</t>
  </si>
  <si>
    <t>2021. június 30.</t>
  </si>
  <si>
    <t>2020. évi vállalkozási tevékenység utáni befizetés: Püspökladányi Egyesített Óvodai Intézmény, Püspökladány Város Gazdasági Ellátó Szervezete</t>
  </si>
  <si>
    <t>Könyvtári érdekeltségnövelő támogatás</t>
  </si>
  <si>
    <t>Szociális ágazati összevont pótlék</t>
  </si>
  <si>
    <t>Egészségügyi kiegészítő pótlék</t>
  </si>
  <si>
    <t>A helyi önkormányzatok kiegészítő támogatásai(költségvetési törvény 3. melléklet, működési célú</t>
  </si>
  <si>
    <t>A helyi önkormányzatok kiegészítő támogatásai(költségvetési törvény 3. melléklet, felhalmozási célú</t>
  </si>
  <si>
    <t>Elszámolásból származó bevételek</t>
  </si>
  <si>
    <t>Hajdú-Bihar Megyei Kormányhivatal: Nyári diákmunka támogatása</t>
  </si>
  <si>
    <t>Nemzeti Művelődési Intézet: Koronavírus járvány miatti támogatás</t>
  </si>
  <si>
    <t>TOP-7.1.1-16-H-ESZA-2019-00404 "Kincset rejtő ladányi föld" (támogatás újbóli kiutalása)</t>
  </si>
  <si>
    <t>a 9/2021. (VII. 1.) önkormányzati rendelethez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</si>
</sst>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22">
    <font>
      <sz val="10"/>
      <name val="Arial CE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3"/>
      <name val="Times New Roman"/>
      <family val="1"/>
      <charset val="238"/>
    </font>
    <font>
      <i/>
      <sz val="14"/>
      <name val="Times New Roman"/>
      <family val="1"/>
      <charset val="238"/>
    </font>
    <font>
      <i/>
      <sz val="10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10"/>
      <name val="Arial CE"/>
      <charset val="238"/>
    </font>
    <font>
      <b/>
      <i/>
      <sz val="14"/>
      <name val="Times New Roman"/>
      <family val="1"/>
      <charset val="238"/>
    </font>
    <font>
      <i/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3" fontId="8" fillId="0" borderId="1" xfId="0" applyNumberFormat="1" applyFont="1" applyBorder="1" applyAlignment="1">
      <alignment horizontal="right" vertical="center"/>
    </xf>
    <xf numFmtId="0" fontId="10" fillId="0" borderId="1" xfId="0" quotePrefix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3" fontId="1" fillId="0" borderId="0" xfId="0" applyNumberFormat="1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right" vertical="center"/>
    </xf>
    <xf numFmtId="0" fontId="10" fillId="0" borderId="1" xfId="0" quotePrefix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3" fontId="9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 wrapText="1"/>
    </xf>
    <xf numFmtId="0" fontId="11" fillId="0" borderId="1" xfId="0" quotePrefix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14" fillId="0" borderId="1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3" fontId="15" fillId="0" borderId="0" xfId="0" applyNumberFormat="1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3" fontId="12" fillId="0" borderId="0" xfId="0" applyNumberFormat="1" applyFont="1" applyAlignment="1">
      <alignment vertical="center"/>
    </xf>
    <xf numFmtId="0" fontId="21" fillId="0" borderId="1" xfId="0" applyFont="1" applyBorder="1" applyAlignment="1">
      <alignment vertical="center"/>
    </xf>
    <xf numFmtId="0" fontId="15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3" fontId="8" fillId="4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right" vertical="center"/>
    </xf>
    <xf numFmtId="0" fontId="14" fillId="2" borderId="3" xfId="0" applyFont="1" applyFill="1" applyBorder="1" applyAlignment="1">
      <alignment horizontal="right" vertical="center"/>
    </xf>
    <xf numFmtId="0" fontId="19" fillId="0" borderId="4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3" borderId="2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5"/>
  <sheetViews>
    <sheetView tabSelected="1" view="pageBreakPreview" topLeftCell="A7" zoomScaleSheetLayoutView="100" workbookViewId="0">
      <pane ySplit="1095" topLeftCell="A253" activePane="bottomLeft"/>
      <selection activeCell="D7" sqref="D1:F1048576"/>
      <selection pane="bottomLeft" activeCell="A5" sqref="A5:F5"/>
    </sheetView>
  </sheetViews>
  <sheetFormatPr defaultColWidth="9.140625" defaultRowHeight="18.75"/>
  <cols>
    <col min="1" max="1" width="3.28515625" style="8" customWidth="1"/>
    <col min="2" max="2" width="2.85546875" style="8" customWidth="1"/>
    <col min="3" max="3" width="69.42578125" style="9" customWidth="1"/>
    <col min="4" max="4" width="18.7109375" style="10" customWidth="1"/>
    <col min="5" max="5" width="15.140625" style="10" customWidth="1"/>
    <col min="6" max="6" width="20.5703125" style="10" customWidth="1"/>
    <col min="7" max="7" width="13.28515625" style="11" customWidth="1"/>
    <col min="8" max="16384" width="9.140625" style="11"/>
  </cols>
  <sheetData>
    <row r="1" spans="1:7" ht="19.5" customHeight="1">
      <c r="D1" s="5"/>
      <c r="F1" s="38" t="s">
        <v>21</v>
      </c>
    </row>
    <row r="2" spans="1:7" ht="19.5" customHeight="1">
      <c r="D2" s="5"/>
      <c r="F2" s="38" t="s">
        <v>151</v>
      </c>
    </row>
    <row r="3" spans="1:7" ht="19.5" customHeight="1">
      <c r="F3" s="38" t="s">
        <v>93</v>
      </c>
    </row>
    <row r="4" spans="1:7" ht="25.9" customHeight="1">
      <c r="A4" s="84" t="s">
        <v>92</v>
      </c>
      <c r="B4" s="85"/>
      <c r="C4" s="85"/>
      <c r="D4" s="85"/>
      <c r="E4" s="86"/>
      <c r="F4" s="86"/>
    </row>
    <row r="5" spans="1:7" ht="25.9" customHeight="1">
      <c r="A5" s="84" t="s">
        <v>140</v>
      </c>
      <c r="B5" s="85"/>
      <c r="C5" s="85"/>
      <c r="D5" s="85"/>
      <c r="E5" s="86"/>
      <c r="F5" s="86"/>
    </row>
    <row r="6" spans="1:7" ht="19.5" customHeight="1">
      <c r="A6" s="34"/>
      <c r="B6" s="35"/>
      <c r="C6" s="35"/>
      <c r="D6" s="11"/>
      <c r="E6" s="11"/>
      <c r="F6" s="37" t="s">
        <v>45</v>
      </c>
    </row>
    <row r="7" spans="1:7" s="12" customFormat="1" ht="36.6" customHeight="1">
      <c r="A7" s="88" t="s">
        <v>19</v>
      </c>
      <c r="B7" s="89"/>
      <c r="C7" s="89"/>
      <c r="D7" s="69" t="s">
        <v>38</v>
      </c>
      <c r="E7" s="69" t="s">
        <v>44</v>
      </c>
      <c r="F7" s="30" t="s">
        <v>139</v>
      </c>
    </row>
    <row r="8" spans="1:7" s="12" customFormat="1" ht="24.6" customHeight="1">
      <c r="A8" s="48"/>
      <c r="B8" s="49"/>
      <c r="C8" s="51" t="s">
        <v>50</v>
      </c>
      <c r="D8" s="30"/>
      <c r="E8" s="30"/>
      <c r="F8" s="30"/>
    </row>
    <row r="9" spans="1:7" ht="26.25" customHeight="1">
      <c r="A9" s="82" t="s">
        <v>0</v>
      </c>
      <c r="B9" s="82"/>
      <c r="C9" s="18" t="s">
        <v>11</v>
      </c>
      <c r="D9" s="16">
        <f>SUM(D10,D26,D19,D50,D53)</f>
        <v>2552196010</v>
      </c>
      <c r="E9" s="16">
        <f>SUM(E10,E26,E19,E50,E53)</f>
        <v>65084677</v>
      </c>
      <c r="F9" s="16">
        <f>SUM(D9:E9)</f>
        <v>2617280687</v>
      </c>
    </row>
    <row r="10" spans="1:7" s="13" customFormat="1" ht="24" customHeight="1">
      <c r="A10" s="76" t="s">
        <v>1</v>
      </c>
      <c r="B10" s="87"/>
      <c r="C10" s="19" t="s">
        <v>11</v>
      </c>
      <c r="D10" s="4">
        <f>SUM(D11:D17)</f>
        <v>60197468</v>
      </c>
      <c r="E10" s="4">
        <f>SUM(E11:E17)</f>
        <v>0</v>
      </c>
      <c r="F10" s="4">
        <f>SUM(D10:E10)</f>
        <v>60197468</v>
      </c>
      <c r="G10" s="36">
        <f>SUM(F11:F17)</f>
        <v>60197468</v>
      </c>
    </row>
    <row r="11" spans="1:7" ht="18.75" customHeight="1">
      <c r="A11" s="32"/>
      <c r="B11" s="2" t="s">
        <v>8</v>
      </c>
      <c r="C11" s="21" t="s">
        <v>22</v>
      </c>
      <c r="D11" s="1">
        <v>5800000</v>
      </c>
      <c r="E11" s="6">
        <v>0</v>
      </c>
      <c r="F11" s="6">
        <f>SUM(D11:E11)</f>
        <v>5800000</v>
      </c>
    </row>
    <row r="12" spans="1:7" ht="18.75" customHeight="1">
      <c r="A12" s="32"/>
      <c r="B12" s="2" t="s">
        <v>8</v>
      </c>
      <c r="C12" s="21" t="s">
        <v>23</v>
      </c>
      <c r="D12" s="1">
        <v>5500000</v>
      </c>
      <c r="E12" s="6">
        <v>0</v>
      </c>
      <c r="F12" s="6">
        <f t="shared" ref="F12:F17" si="0">SUM(D12:E12)</f>
        <v>5500000</v>
      </c>
    </row>
    <row r="13" spans="1:7" ht="18.75" customHeight="1">
      <c r="A13" s="32"/>
      <c r="B13" s="2" t="s">
        <v>8</v>
      </c>
      <c r="C13" s="20" t="s">
        <v>36</v>
      </c>
      <c r="D13" s="1">
        <v>6128611</v>
      </c>
      <c r="E13" s="6">
        <v>0</v>
      </c>
      <c r="F13" s="6">
        <f t="shared" si="0"/>
        <v>6128611</v>
      </c>
    </row>
    <row r="14" spans="1:7" ht="18.75" customHeight="1">
      <c r="A14" s="32"/>
      <c r="B14" s="17" t="s">
        <v>8</v>
      </c>
      <c r="C14" s="21" t="s">
        <v>24</v>
      </c>
      <c r="D14" s="1">
        <v>5332000</v>
      </c>
      <c r="E14" s="6">
        <v>0</v>
      </c>
      <c r="F14" s="6">
        <f t="shared" si="0"/>
        <v>5332000</v>
      </c>
    </row>
    <row r="15" spans="1:7" ht="18.75" customHeight="1">
      <c r="A15" s="32"/>
      <c r="B15" s="27" t="s">
        <v>8</v>
      </c>
      <c r="C15" s="20" t="s">
        <v>37</v>
      </c>
      <c r="D15" s="1">
        <v>3458733</v>
      </c>
      <c r="E15" s="6">
        <v>0</v>
      </c>
      <c r="F15" s="6">
        <f t="shared" si="0"/>
        <v>3458733</v>
      </c>
    </row>
    <row r="16" spans="1:7" ht="18.75" customHeight="1">
      <c r="A16" s="32"/>
      <c r="B16" s="27" t="s">
        <v>8</v>
      </c>
      <c r="C16" s="21" t="s">
        <v>35</v>
      </c>
      <c r="D16" s="1">
        <v>7478124</v>
      </c>
      <c r="E16" s="6">
        <v>0</v>
      </c>
      <c r="F16" s="6">
        <f t="shared" si="0"/>
        <v>7478124</v>
      </c>
    </row>
    <row r="17" spans="1:7" ht="18.75" customHeight="1">
      <c r="A17" s="32"/>
      <c r="B17" s="17" t="s">
        <v>8</v>
      </c>
      <c r="C17" s="21" t="s">
        <v>25</v>
      </c>
      <c r="D17" s="1">
        <v>26500000</v>
      </c>
      <c r="E17" s="6">
        <v>0</v>
      </c>
      <c r="F17" s="6">
        <f t="shared" si="0"/>
        <v>26500000</v>
      </c>
    </row>
    <row r="18" spans="1:7" ht="18.75" customHeight="1">
      <c r="A18" s="32"/>
      <c r="B18" s="32"/>
      <c r="C18" s="21"/>
      <c r="D18" s="6"/>
      <c r="E18" s="6"/>
      <c r="F18" s="6"/>
    </row>
    <row r="19" spans="1:7" s="13" customFormat="1" ht="24" customHeight="1">
      <c r="A19" s="76" t="s">
        <v>3</v>
      </c>
      <c r="B19" s="76"/>
      <c r="C19" s="19" t="s">
        <v>27</v>
      </c>
      <c r="D19" s="31">
        <f>SUM(D20:D24)</f>
        <v>206300000</v>
      </c>
      <c r="E19" s="31">
        <f>SUM(E20:E24)</f>
        <v>0</v>
      </c>
      <c r="F19" s="31">
        <f>SUM(D19:E19)</f>
        <v>206300000</v>
      </c>
      <c r="G19" s="36">
        <f>SUM(F21:F24)</f>
        <v>206300000</v>
      </c>
    </row>
    <row r="20" spans="1:7" ht="18.75" customHeight="1">
      <c r="A20" s="90" t="s">
        <v>13</v>
      </c>
      <c r="B20" s="91"/>
      <c r="C20" s="20" t="s">
        <v>4</v>
      </c>
      <c r="D20" s="6"/>
      <c r="E20" s="6"/>
      <c r="F20" s="6"/>
    </row>
    <row r="21" spans="1:7" ht="18.75" customHeight="1">
      <c r="A21" s="32"/>
      <c r="B21" s="32" t="s">
        <v>2</v>
      </c>
      <c r="C21" s="20" t="s">
        <v>6</v>
      </c>
      <c r="D21" s="6">
        <v>1800000</v>
      </c>
      <c r="E21" s="6">
        <v>0</v>
      </c>
      <c r="F21" s="6">
        <f t="shared" ref="F21:F24" si="1">SUM(D21:E21)</f>
        <v>1800000</v>
      </c>
    </row>
    <row r="22" spans="1:7" ht="18.75" customHeight="1">
      <c r="A22" s="32"/>
      <c r="B22" s="32" t="s">
        <v>2</v>
      </c>
      <c r="C22" s="20" t="s">
        <v>7</v>
      </c>
      <c r="D22" s="6">
        <v>175000000</v>
      </c>
      <c r="E22" s="6">
        <v>0</v>
      </c>
      <c r="F22" s="6">
        <f t="shared" si="1"/>
        <v>175000000</v>
      </c>
    </row>
    <row r="23" spans="1:7" ht="18.75" customHeight="1">
      <c r="A23" s="32"/>
      <c r="B23" s="32" t="s">
        <v>2</v>
      </c>
      <c r="C23" s="20" t="s">
        <v>5</v>
      </c>
      <c r="D23" s="6">
        <v>28500000</v>
      </c>
      <c r="E23" s="6">
        <v>0</v>
      </c>
      <c r="F23" s="6">
        <f t="shared" si="1"/>
        <v>28500000</v>
      </c>
    </row>
    <row r="24" spans="1:7" ht="18.75" customHeight="1">
      <c r="A24" s="90" t="s">
        <v>14</v>
      </c>
      <c r="B24" s="91"/>
      <c r="C24" s="21" t="s">
        <v>34</v>
      </c>
      <c r="D24" s="6">
        <v>1000000</v>
      </c>
      <c r="E24" s="6">
        <v>0</v>
      </c>
      <c r="F24" s="6">
        <f t="shared" si="1"/>
        <v>1000000</v>
      </c>
    </row>
    <row r="25" spans="1:7" ht="18.75" customHeight="1">
      <c r="A25" s="32"/>
      <c r="B25" s="2"/>
      <c r="C25" s="21"/>
      <c r="D25" s="6"/>
      <c r="E25" s="6"/>
      <c r="F25" s="6"/>
    </row>
    <row r="26" spans="1:7" s="13" customFormat="1" ht="18.75" customHeight="1">
      <c r="A26" s="76" t="s">
        <v>15</v>
      </c>
      <c r="B26" s="76"/>
      <c r="C26" s="19" t="s">
        <v>28</v>
      </c>
      <c r="D26" s="31">
        <f>SUM(D27:D48)</f>
        <v>754332013</v>
      </c>
      <c r="E26" s="31">
        <f>SUM(E27:E48)</f>
        <v>-20089298</v>
      </c>
      <c r="F26" s="31">
        <f>SUM(D26:E26)</f>
        <v>734242715</v>
      </c>
      <c r="G26" s="36">
        <f>SUM(F27:F48)</f>
        <v>734242715</v>
      </c>
    </row>
    <row r="27" spans="1:7" s="28" customFormat="1" ht="24.75" customHeight="1">
      <c r="A27" s="27"/>
      <c r="B27" s="65" t="s">
        <v>8</v>
      </c>
      <c r="C27" s="21" t="s">
        <v>47</v>
      </c>
      <c r="D27" s="1">
        <v>20000000</v>
      </c>
      <c r="E27" s="6">
        <v>0</v>
      </c>
      <c r="F27" s="6">
        <f t="shared" ref="F27:F48" si="2">SUM(D27:E27)</f>
        <v>20000000</v>
      </c>
    </row>
    <row r="28" spans="1:7" ht="33.75" customHeight="1">
      <c r="A28" s="32"/>
      <c r="B28" s="65" t="s">
        <v>8</v>
      </c>
      <c r="C28" s="21" t="s">
        <v>94</v>
      </c>
      <c r="D28" s="1">
        <v>100000000</v>
      </c>
      <c r="E28" s="6">
        <v>0</v>
      </c>
      <c r="F28" s="6">
        <f t="shared" si="2"/>
        <v>100000000</v>
      </c>
    </row>
    <row r="29" spans="1:7" ht="35.450000000000003" customHeight="1">
      <c r="A29" s="32"/>
      <c r="B29" s="65" t="s">
        <v>8</v>
      </c>
      <c r="C29" s="21" t="s">
        <v>26</v>
      </c>
      <c r="D29" s="1"/>
      <c r="E29" s="1">
        <v>0</v>
      </c>
      <c r="F29" s="6">
        <f t="shared" si="2"/>
        <v>0</v>
      </c>
    </row>
    <row r="30" spans="1:7" ht="20.25" customHeight="1">
      <c r="A30" s="32"/>
      <c r="B30" s="65"/>
      <c r="C30" s="21" t="s">
        <v>32</v>
      </c>
      <c r="D30" s="1">
        <v>3356768</v>
      </c>
      <c r="E30" s="6">
        <v>0</v>
      </c>
      <c r="F30" s="6">
        <f t="shared" si="2"/>
        <v>3356768</v>
      </c>
    </row>
    <row r="31" spans="1:7" ht="20.25" customHeight="1">
      <c r="A31" s="32"/>
      <c r="B31" s="65"/>
      <c r="C31" s="21" t="s">
        <v>20</v>
      </c>
      <c r="D31" s="1">
        <v>1530778</v>
      </c>
      <c r="E31" s="6">
        <v>0</v>
      </c>
      <c r="F31" s="6">
        <f t="shared" si="2"/>
        <v>1530778</v>
      </c>
    </row>
    <row r="32" spans="1:7" ht="31.9" customHeight="1">
      <c r="A32" s="32"/>
      <c r="B32" s="65"/>
      <c r="C32" s="21" t="s">
        <v>40</v>
      </c>
      <c r="D32" s="1">
        <v>309601</v>
      </c>
      <c r="E32" s="6">
        <v>0</v>
      </c>
      <c r="F32" s="6">
        <f t="shared" si="2"/>
        <v>309601</v>
      </c>
    </row>
    <row r="33" spans="1:6" ht="32.450000000000003" customHeight="1">
      <c r="A33" s="32"/>
      <c r="B33" s="65"/>
      <c r="C33" s="21" t="s">
        <v>41</v>
      </c>
      <c r="D33" s="1">
        <v>109237</v>
      </c>
      <c r="E33" s="6">
        <v>0</v>
      </c>
      <c r="F33" s="6">
        <f t="shared" si="2"/>
        <v>109237</v>
      </c>
    </row>
    <row r="34" spans="1:6" ht="31.15" customHeight="1">
      <c r="A34" s="32"/>
      <c r="B34" s="65"/>
      <c r="C34" s="21" t="s">
        <v>42</v>
      </c>
      <c r="D34" s="1">
        <v>124800</v>
      </c>
      <c r="E34" s="6">
        <v>0</v>
      </c>
      <c r="F34" s="6">
        <f t="shared" si="2"/>
        <v>124800</v>
      </c>
    </row>
    <row r="35" spans="1:6" ht="31.5">
      <c r="A35" s="32"/>
      <c r="B35" s="65"/>
      <c r="C35" s="21" t="s">
        <v>43</v>
      </c>
      <c r="D35" s="1">
        <v>122618</v>
      </c>
      <c r="E35" s="1">
        <v>0</v>
      </c>
      <c r="F35" s="6">
        <f t="shared" si="2"/>
        <v>122618</v>
      </c>
    </row>
    <row r="36" spans="1:6" ht="31.5">
      <c r="A36" s="32"/>
      <c r="B36" s="65"/>
      <c r="C36" s="21" t="s">
        <v>95</v>
      </c>
      <c r="D36" s="1">
        <v>113526</v>
      </c>
      <c r="E36" s="1">
        <v>0</v>
      </c>
      <c r="F36" s="6">
        <f t="shared" si="2"/>
        <v>113526</v>
      </c>
    </row>
    <row r="37" spans="1:6" ht="47.45" customHeight="1">
      <c r="A37" s="32"/>
      <c r="B37" s="65" t="s">
        <v>8</v>
      </c>
      <c r="C37" s="21" t="s">
        <v>96</v>
      </c>
      <c r="D37" s="1">
        <v>88091437</v>
      </c>
      <c r="E37" s="1">
        <v>-42871602</v>
      </c>
      <c r="F37" s="6">
        <f t="shared" si="2"/>
        <v>45219835</v>
      </c>
    </row>
    <row r="38" spans="1:6" ht="36" customHeight="1">
      <c r="A38" s="32"/>
      <c r="B38" s="65" t="s">
        <v>8</v>
      </c>
      <c r="C38" s="21" t="s">
        <v>97</v>
      </c>
      <c r="D38" s="1">
        <v>47293043</v>
      </c>
      <c r="E38" s="1">
        <v>0</v>
      </c>
      <c r="F38" s="6">
        <f t="shared" si="2"/>
        <v>47293043</v>
      </c>
    </row>
    <row r="39" spans="1:6" ht="32.450000000000003" customHeight="1">
      <c r="A39" s="32"/>
      <c r="B39" s="2" t="s">
        <v>8</v>
      </c>
      <c r="C39" s="21" t="s">
        <v>98</v>
      </c>
      <c r="D39" s="1">
        <v>3240000</v>
      </c>
      <c r="E39" s="1">
        <v>0</v>
      </c>
      <c r="F39" s="6">
        <f t="shared" si="2"/>
        <v>3240000</v>
      </c>
    </row>
    <row r="40" spans="1:6" ht="20.25" customHeight="1">
      <c r="A40" s="32"/>
      <c r="B40" s="2" t="s">
        <v>8</v>
      </c>
      <c r="C40" s="20" t="s">
        <v>48</v>
      </c>
      <c r="D40" s="1">
        <v>7350000</v>
      </c>
      <c r="E40" s="1">
        <v>0</v>
      </c>
      <c r="F40" s="6">
        <f t="shared" si="2"/>
        <v>7350000</v>
      </c>
    </row>
    <row r="41" spans="1:6" ht="20.25" customHeight="1">
      <c r="A41" s="32"/>
      <c r="B41" s="2" t="s">
        <v>8</v>
      </c>
      <c r="C41" s="21" t="s">
        <v>31</v>
      </c>
      <c r="D41" s="1">
        <v>239154029</v>
      </c>
      <c r="E41" s="1">
        <v>0</v>
      </c>
      <c r="F41" s="6">
        <f t="shared" si="2"/>
        <v>239154029</v>
      </c>
    </row>
    <row r="42" spans="1:6" s="7" customFormat="1" ht="34.9" customHeight="1">
      <c r="A42" s="15"/>
      <c r="B42" s="2" t="s">
        <v>8</v>
      </c>
      <c r="C42" s="21" t="s">
        <v>99</v>
      </c>
      <c r="D42" s="39">
        <v>9510109</v>
      </c>
      <c r="E42" s="1">
        <v>1296925</v>
      </c>
      <c r="F42" s="6">
        <f t="shared" si="2"/>
        <v>10807034</v>
      </c>
    </row>
    <row r="43" spans="1:6" s="7" customFormat="1" ht="34.9" customHeight="1">
      <c r="A43" s="15"/>
      <c r="B43" s="2" t="s">
        <v>8</v>
      </c>
      <c r="C43" s="21" t="s">
        <v>100</v>
      </c>
      <c r="D43" s="39">
        <v>129585263</v>
      </c>
      <c r="E43" s="1">
        <v>0</v>
      </c>
      <c r="F43" s="6">
        <f t="shared" si="2"/>
        <v>129585263</v>
      </c>
    </row>
    <row r="44" spans="1:6" s="7" customFormat="1" ht="34.9" customHeight="1">
      <c r="A44" s="15"/>
      <c r="B44" s="2" t="s">
        <v>8</v>
      </c>
      <c r="C44" s="21" t="s">
        <v>101</v>
      </c>
      <c r="D44" s="39">
        <v>3514300</v>
      </c>
      <c r="E44" s="1">
        <v>0</v>
      </c>
      <c r="F44" s="6">
        <f t="shared" si="2"/>
        <v>3514300</v>
      </c>
    </row>
    <row r="45" spans="1:6" s="7" customFormat="1" ht="33" customHeight="1">
      <c r="A45" s="15"/>
      <c r="B45" s="2" t="s">
        <v>2</v>
      </c>
      <c r="C45" s="21" t="s">
        <v>102</v>
      </c>
      <c r="D45" s="39">
        <v>100926504</v>
      </c>
      <c r="E45" s="6">
        <v>0</v>
      </c>
      <c r="F45" s="6">
        <f t="shared" ref="F45:F47" si="3">SUM(D45:E45)</f>
        <v>100926504</v>
      </c>
    </row>
    <row r="46" spans="1:6" s="7" customFormat="1" ht="34.15" customHeight="1">
      <c r="A46" s="15"/>
      <c r="B46" s="2" t="s">
        <v>2</v>
      </c>
      <c r="C46" s="21" t="s">
        <v>141</v>
      </c>
      <c r="D46" s="39">
        <v>0</v>
      </c>
      <c r="E46" s="6">
        <v>141379</v>
      </c>
      <c r="F46" s="6">
        <f t="shared" si="3"/>
        <v>141379</v>
      </c>
    </row>
    <row r="47" spans="1:6" s="7" customFormat="1" ht="21.6" customHeight="1">
      <c r="A47" s="15"/>
      <c r="B47" s="2" t="s">
        <v>2</v>
      </c>
      <c r="C47" s="21" t="s">
        <v>149</v>
      </c>
      <c r="D47" s="39">
        <v>0</v>
      </c>
      <c r="E47" s="6">
        <v>11300000</v>
      </c>
      <c r="F47" s="6">
        <f t="shared" si="3"/>
        <v>11300000</v>
      </c>
    </row>
    <row r="48" spans="1:6" s="7" customFormat="1" ht="22.9" customHeight="1">
      <c r="A48" s="15"/>
      <c r="B48" s="2" t="s">
        <v>2</v>
      </c>
      <c r="C48" s="21" t="s">
        <v>148</v>
      </c>
      <c r="D48" s="39">
        <v>0</v>
      </c>
      <c r="E48" s="6">
        <v>10044000</v>
      </c>
      <c r="F48" s="6">
        <f t="shared" si="2"/>
        <v>10044000</v>
      </c>
    </row>
    <row r="49" spans="1:7" s="7" customFormat="1" ht="18.75" customHeight="1">
      <c r="A49" s="15"/>
      <c r="B49" s="2"/>
      <c r="C49" s="21"/>
      <c r="D49" s="6"/>
      <c r="E49" s="6"/>
      <c r="F49" s="6"/>
    </row>
    <row r="50" spans="1:7" s="13" customFormat="1" ht="25.5" customHeight="1">
      <c r="A50" s="76" t="s">
        <v>16</v>
      </c>
      <c r="B50" s="76"/>
      <c r="C50" s="24" t="s">
        <v>29</v>
      </c>
      <c r="D50" s="4">
        <f>SUM(D51:D51)</f>
        <v>11000000</v>
      </c>
      <c r="E50" s="4">
        <f>SUM(E51:E51)</f>
        <v>0</v>
      </c>
      <c r="F50" s="4">
        <f>SUM(F51:F51)</f>
        <v>11000000</v>
      </c>
      <c r="G50" s="36">
        <f>SUM(F51:F51)</f>
        <v>11000000</v>
      </c>
    </row>
    <row r="51" spans="1:7" s="7" customFormat="1" ht="30" customHeight="1">
      <c r="A51" s="15"/>
      <c r="B51" s="2" t="s">
        <v>8</v>
      </c>
      <c r="C51" s="22" t="s">
        <v>49</v>
      </c>
      <c r="D51" s="23">
        <v>11000000</v>
      </c>
      <c r="E51" s="23">
        <v>0</v>
      </c>
      <c r="F51" s="23">
        <f>SUM(D51:E51)</f>
        <v>11000000</v>
      </c>
    </row>
    <row r="52" spans="1:7" s="13" customFormat="1" ht="18.75" customHeight="1">
      <c r="A52" s="46"/>
      <c r="B52" s="46"/>
      <c r="C52" s="24"/>
      <c r="D52" s="4"/>
      <c r="E52" s="4"/>
      <c r="F52" s="4"/>
      <c r="G52" s="11"/>
    </row>
    <row r="53" spans="1:7" s="13" customFormat="1" ht="20.25" customHeight="1">
      <c r="A53" s="76" t="s">
        <v>39</v>
      </c>
      <c r="B53" s="76"/>
      <c r="C53" s="24" t="s">
        <v>12</v>
      </c>
      <c r="D53" s="4">
        <f>SUM(D55,D74,D80,D83)</f>
        <v>1520366529</v>
      </c>
      <c r="E53" s="4">
        <f>SUM(E55,E74,E80,E83)</f>
        <v>85173975</v>
      </c>
      <c r="F53" s="4">
        <f>SUM(F55,F74,F80,F83)</f>
        <v>1605540504</v>
      </c>
      <c r="G53" s="36"/>
    </row>
    <row r="54" spans="1:7" s="13" customFormat="1" ht="18.75" customHeight="1">
      <c r="A54" s="33"/>
      <c r="B54" s="33"/>
      <c r="C54" s="24"/>
      <c r="D54" s="4"/>
      <c r="E54" s="4"/>
      <c r="F54" s="4"/>
      <c r="G54" s="11"/>
    </row>
    <row r="55" spans="1:7" ht="31.5">
      <c r="A55" s="94">
        <v>1</v>
      </c>
      <c r="B55" s="95"/>
      <c r="C55" s="21" t="s">
        <v>103</v>
      </c>
      <c r="D55" s="1">
        <f>SUM(D57,D60,D62,D67,D71)</f>
        <v>1488878499</v>
      </c>
      <c r="E55" s="1">
        <f t="shared" ref="E55:F55" si="4">SUM(E57,E60,E62,E67,E71)</f>
        <v>38353525</v>
      </c>
      <c r="F55" s="1">
        <f t="shared" si="4"/>
        <v>1527232024</v>
      </c>
      <c r="G55" s="36"/>
    </row>
    <row r="56" spans="1:7">
      <c r="A56" s="65"/>
      <c r="B56" s="65"/>
      <c r="C56" s="21"/>
      <c r="D56" s="1"/>
      <c r="E56" s="1"/>
      <c r="F56" s="1"/>
    </row>
    <row r="57" spans="1:7" s="43" customFormat="1" ht="18.75" customHeight="1">
      <c r="A57" s="66">
        <v>1</v>
      </c>
      <c r="B57" s="40">
        <v>1</v>
      </c>
      <c r="C57" s="41" t="s">
        <v>104</v>
      </c>
      <c r="D57" s="42">
        <f>SUM(D58:D58)</f>
        <v>359596024</v>
      </c>
      <c r="E57" s="42">
        <f t="shared" ref="E57" si="5">SUM(E58:E58)</f>
        <v>1339281</v>
      </c>
      <c r="F57" s="42">
        <f>SUM(F58:F58)</f>
        <v>360935305</v>
      </c>
      <c r="G57" s="44"/>
    </row>
    <row r="58" spans="1:7" ht="18.75" customHeight="1">
      <c r="A58" s="65"/>
      <c r="B58" s="2" t="s">
        <v>8</v>
      </c>
      <c r="C58" s="20" t="s">
        <v>104</v>
      </c>
      <c r="D58" s="1">
        <v>359596024</v>
      </c>
      <c r="E58" s="1">
        <v>1339281</v>
      </c>
      <c r="F58" s="1">
        <f t="shared" ref="F58" si="6">SUM(D58:E58)</f>
        <v>360935305</v>
      </c>
    </row>
    <row r="59" spans="1:7" ht="18.75" customHeight="1">
      <c r="A59" s="65"/>
      <c r="B59" s="2"/>
      <c r="C59" s="20"/>
      <c r="D59" s="1"/>
      <c r="E59" s="1"/>
      <c r="F59" s="1"/>
    </row>
    <row r="60" spans="1:7" ht="18.75" customHeight="1">
      <c r="A60" s="66">
        <v>1</v>
      </c>
      <c r="B60" s="40">
        <v>2</v>
      </c>
      <c r="C60" s="26" t="s">
        <v>105</v>
      </c>
      <c r="D60" s="42">
        <v>385372420</v>
      </c>
      <c r="E60" s="42">
        <v>10583130</v>
      </c>
      <c r="F60" s="42">
        <f t="shared" ref="F60" si="7">SUM(D60:E60)</f>
        <v>395955550</v>
      </c>
    </row>
    <row r="61" spans="1:7" ht="18.75" customHeight="1">
      <c r="A61" s="67"/>
      <c r="B61" s="2"/>
      <c r="C61" s="20"/>
      <c r="D61" s="1"/>
      <c r="E61" s="1"/>
      <c r="F61" s="1"/>
    </row>
    <row r="62" spans="1:7" ht="33" customHeight="1">
      <c r="A62" s="40">
        <v>1</v>
      </c>
      <c r="B62" s="40">
        <v>3</v>
      </c>
      <c r="C62" s="26" t="s">
        <v>106</v>
      </c>
      <c r="D62" s="42">
        <f>SUM(D63:D65)</f>
        <v>573967294</v>
      </c>
      <c r="E62" s="42">
        <f>SUM(E63:E65)</f>
        <v>22515502</v>
      </c>
      <c r="F62" s="42">
        <f>SUM(F63:F65)</f>
        <v>596482796</v>
      </c>
    </row>
    <row r="63" spans="1:7" s="43" customFormat="1" ht="36" customHeight="1">
      <c r="A63" s="2"/>
      <c r="B63" s="2" t="s">
        <v>8</v>
      </c>
      <c r="C63" s="21" t="s">
        <v>107</v>
      </c>
      <c r="D63" s="1">
        <v>126468034</v>
      </c>
      <c r="E63" s="42">
        <v>0</v>
      </c>
      <c r="F63" s="42">
        <f>SUM(D63:E63)</f>
        <v>126468034</v>
      </c>
      <c r="G63" s="44"/>
    </row>
    <row r="64" spans="1:7" ht="18.75" customHeight="1">
      <c r="A64" s="2"/>
      <c r="B64" s="2" t="s">
        <v>8</v>
      </c>
      <c r="C64" s="21" t="s">
        <v>108</v>
      </c>
      <c r="D64" s="1">
        <v>425359260</v>
      </c>
      <c r="E64" s="23">
        <v>17403502</v>
      </c>
      <c r="F64" s="1">
        <f>SUM(D64:E64)</f>
        <v>442762762</v>
      </c>
    </row>
    <row r="65" spans="1:7" ht="18.75" customHeight="1">
      <c r="A65" s="2"/>
      <c r="B65" s="2" t="s">
        <v>8</v>
      </c>
      <c r="C65" s="21" t="s">
        <v>109</v>
      </c>
      <c r="D65" s="1">
        <v>22140000</v>
      </c>
      <c r="E65" s="1">
        <v>5112000</v>
      </c>
      <c r="F65" s="1">
        <f t="shared" ref="F65:F77" si="8">SUM(D65:E65)</f>
        <v>27252000</v>
      </c>
    </row>
    <row r="66" spans="1:7" ht="18.75" customHeight="1">
      <c r="A66" s="2"/>
      <c r="B66" s="2"/>
      <c r="C66" s="21"/>
      <c r="D66" s="1"/>
      <c r="E66" s="23"/>
      <c r="F66" s="1"/>
    </row>
    <row r="67" spans="1:7" ht="18.75" customHeight="1">
      <c r="A67" s="40">
        <v>1</v>
      </c>
      <c r="B67" s="40">
        <v>4</v>
      </c>
      <c r="C67" s="26" t="s">
        <v>110</v>
      </c>
      <c r="D67" s="42">
        <f>SUM(D68:D69)</f>
        <v>138722971</v>
      </c>
      <c r="E67" s="42">
        <f t="shared" ref="E67:F67" si="9">SUM(E68:E69)</f>
        <v>3397680</v>
      </c>
      <c r="F67" s="42">
        <f t="shared" si="9"/>
        <v>142120651</v>
      </c>
    </row>
    <row r="68" spans="1:7" ht="18.75" customHeight="1">
      <c r="A68" s="2"/>
      <c r="B68" s="2" t="s">
        <v>8</v>
      </c>
      <c r="C68" s="21" t="s">
        <v>111</v>
      </c>
      <c r="D68" s="1">
        <v>133798171</v>
      </c>
      <c r="E68" s="1">
        <v>3397680</v>
      </c>
      <c r="F68" s="1">
        <f t="shared" si="8"/>
        <v>137195851</v>
      </c>
    </row>
    <row r="69" spans="1:7" ht="18.75" customHeight="1">
      <c r="A69" s="2"/>
      <c r="B69" s="2" t="s">
        <v>8</v>
      </c>
      <c r="C69" s="21" t="s">
        <v>112</v>
      </c>
      <c r="D69" s="1">
        <v>4924800</v>
      </c>
      <c r="E69" s="1">
        <v>0</v>
      </c>
      <c r="F69" s="1">
        <f t="shared" si="8"/>
        <v>4924800</v>
      </c>
    </row>
    <row r="70" spans="1:7" ht="18.75" customHeight="1">
      <c r="A70" s="2"/>
      <c r="B70" s="2"/>
      <c r="C70" s="21"/>
      <c r="D70" s="1"/>
      <c r="E70" s="1"/>
      <c r="F70" s="1"/>
    </row>
    <row r="71" spans="1:7" ht="18.75" customHeight="1">
      <c r="A71" s="40">
        <v>1</v>
      </c>
      <c r="B71" s="40">
        <v>5</v>
      </c>
      <c r="C71" s="26" t="s">
        <v>113</v>
      </c>
      <c r="D71" s="42">
        <f>SUM(D72:D72)</f>
        <v>31219790</v>
      </c>
      <c r="E71" s="42">
        <f t="shared" ref="E71:F71" si="10">SUM(E72:E72)</f>
        <v>517932</v>
      </c>
      <c r="F71" s="42">
        <f t="shared" si="10"/>
        <v>31737722</v>
      </c>
    </row>
    <row r="72" spans="1:7" s="43" customFormat="1" ht="29.45" customHeight="1">
      <c r="A72" s="2"/>
      <c r="B72" s="2" t="s">
        <v>8</v>
      </c>
      <c r="C72" s="21" t="s">
        <v>114</v>
      </c>
      <c r="D72" s="1">
        <v>31219790</v>
      </c>
      <c r="E72" s="42">
        <v>517932</v>
      </c>
      <c r="F72" s="42">
        <f>SUM(D72:E72)</f>
        <v>31737722</v>
      </c>
      <c r="G72" s="44">
        <f>SUM(F73:F75)</f>
        <v>88576966</v>
      </c>
    </row>
    <row r="73" spans="1:7">
      <c r="A73" s="2"/>
      <c r="B73" s="2"/>
      <c r="C73" s="21"/>
      <c r="D73" s="1"/>
      <c r="E73" s="23"/>
      <c r="F73" s="1"/>
    </row>
    <row r="74" spans="1:7" s="43" customFormat="1" ht="34.15" customHeight="1">
      <c r="A74" s="80">
        <v>2</v>
      </c>
      <c r="B74" s="96">
        <v>2</v>
      </c>
      <c r="C74" s="26" t="s">
        <v>145</v>
      </c>
      <c r="D74" s="42">
        <f>SUM(D75:D78)</f>
        <v>31488030</v>
      </c>
      <c r="E74" s="42">
        <f>SUM(E75:E78)</f>
        <v>39000906</v>
      </c>
      <c r="F74" s="42">
        <f>SUM(F75:F78)</f>
        <v>70488936</v>
      </c>
    </row>
    <row r="75" spans="1:7" ht="18.75" customHeight="1">
      <c r="A75" s="2"/>
      <c r="B75" s="2" t="s">
        <v>8</v>
      </c>
      <c r="C75" s="21" t="s">
        <v>115</v>
      </c>
      <c r="D75" s="1">
        <v>18088030</v>
      </c>
      <c r="E75" s="1">
        <v>0</v>
      </c>
      <c r="F75" s="1">
        <f t="shared" si="8"/>
        <v>18088030</v>
      </c>
    </row>
    <row r="76" spans="1:7" ht="18.75" customHeight="1">
      <c r="A76" s="2"/>
      <c r="B76" s="2" t="s">
        <v>8</v>
      </c>
      <c r="C76" s="21" t="s">
        <v>116</v>
      </c>
      <c r="D76" s="1">
        <v>13400000</v>
      </c>
      <c r="E76" s="1">
        <v>0</v>
      </c>
      <c r="F76" s="1">
        <f t="shared" si="8"/>
        <v>13400000</v>
      </c>
    </row>
    <row r="77" spans="1:7" ht="18.75" customHeight="1">
      <c r="A77" s="2"/>
      <c r="B77" s="2" t="s">
        <v>8</v>
      </c>
      <c r="C77" s="21" t="s">
        <v>143</v>
      </c>
      <c r="D77" s="1">
        <v>0</v>
      </c>
      <c r="E77" s="1">
        <v>37402357</v>
      </c>
      <c r="F77" s="1">
        <f t="shared" si="8"/>
        <v>37402357</v>
      </c>
    </row>
    <row r="78" spans="1:7" ht="18.75" customHeight="1">
      <c r="A78" s="2"/>
      <c r="B78" s="2" t="s">
        <v>8</v>
      </c>
      <c r="C78" s="21" t="s">
        <v>144</v>
      </c>
      <c r="D78" s="1">
        <v>0</v>
      </c>
      <c r="E78" s="1">
        <v>1598549</v>
      </c>
      <c r="F78" s="1">
        <f t="shared" ref="F78" si="11">SUM(D78:E78)</f>
        <v>1598549</v>
      </c>
    </row>
    <row r="79" spans="1:7" ht="18.75" customHeight="1">
      <c r="A79" s="2"/>
      <c r="B79" s="2"/>
      <c r="C79" s="21"/>
      <c r="D79" s="1"/>
      <c r="E79" s="1"/>
      <c r="F79" s="1"/>
    </row>
    <row r="80" spans="1:7" s="43" customFormat="1" ht="34.15" customHeight="1">
      <c r="A80" s="80">
        <v>3</v>
      </c>
      <c r="B80" s="96">
        <v>2</v>
      </c>
      <c r="C80" s="26" t="s">
        <v>146</v>
      </c>
      <c r="D80" s="42">
        <f>SUM(D81)</f>
        <v>0</v>
      </c>
      <c r="E80" s="42">
        <f t="shared" ref="E80:F80" si="12">SUM(E81)</f>
        <v>750000</v>
      </c>
      <c r="F80" s="42">
        <f t="shared" si="12"/>
        <v>750000</v>
      </c>
    </row>
    <row r="81" spans="1:7" ht="18.75" customHeight="1">
      <c r="A81" s="2"/>
      <c r="B81" s="2" t="s">
        <v>8</v>
      </c>
      <c r="C81" s="21" t="s">
        <v>142</v>
      </c>
      <c r="D81" s="1">
        <v>0</v>
      </c>
      <c r="E81" s="1">
        <v>750000</v>
      </c>
      <c r="F81" s="1">
        <f t="shared" ref="F81" si="13">SUM(D81:E81)</f>
        <v>750000</v>
      </c>
    </row>
    <row r="82" spans="1:7" ht="18.75" customHeight="1">
      <c r="A82" s="2"/>
      <c r="B82" s="2"/>
      <c r="C82" s="21"/>
      <c r="D82" s="1"/>
      <c r="E82" s="1"/>
      <c r="F82" s="1"/>
    </row>
    <row r="83" spans="1:7" s="43" customFormat="1" ht="24.6" customHeight="1">
      <c r="A83" s="80">
        <v>4</v>
      </c>
      <c r="B83" s="96">
        <v>2</v>
      </c>
      <c r="C83" s="26" t="s">
        <v>147</v>
      </c>
      <c r="D83" s="42">
        <v>0</v>
      </c>
      <c r="E83" s="42">
        <v>7069544</v>
      </c>
      <c r="F83" s="42">
        <f t="shared" ref="F83" si="14">SUM(D83:E83)</f>
        <v>7069544</v>
      </c>
    </row>
    <row r="84" spans="1:7" ht="19.149999999999999" customHeight="1">
      <c r="A84" s="2"/>
      <c r="B84" s="2"/>
      <c r="C84" s="21"/>
      <c r="D84" s="1"/>
      <c r="E84" s="1"/>
      <c r="F84" s="1"/>
    </row>
    <row r="85" spans="1:7" ht="27" customHeight="1">
      <c r="A85" s="82" t="s">
        <v>17</v>
      </c>
      <c r="B85" s="82"/>
      <c r="C85" s="25" t="s">
        <v>10</v>
      </c>
      <c r="D85" s="16">
        <f>SUM(D87,D91,D115)</f>
        <v>848276323</v>
      </c>
      <c r="E85" s="16">
        <f>SUM(E87,E91,E115)</f>
        <v>3700000</v>
      </c>
      <c r="F85" s="16">
        <f>SUM(D85:E85)</f>
        <v>851976323</v>
      </c>
      <c r="G85" s="36">
        <f>SUM(F87,F91,F115)</f>
        <v>851976323</v>
      </c>
    </row>
    <row r="86" spans="1:7" ht="15" customHeight="1">
      <c r="A86" s="32"/>
      <c r="B86" s="32"/>
      <c r="C86" s="20"/>
      <c r="D86" s="1"/>
      <c r="E86" s="1"/>
      <c r="F86" s="1"/>
    </row>
    <row r="87" spans="1:7" s="13" customFormat="1" ht="21.75" customHeight="1">
      <c r="A87" s="76" t="s">
        <v>1</v>
      </c>
      <c r="B87" s="76"/>
      <c r="C87" s="19" t="s">
        <v>18</v>
      </c>
      <c r="D87" s="4">
        <f>SUM(D88:D89)</f>
        <v>4000000</v>
      </c>
      <c r="E87" s="4">
        <f>SUM(E88:E88)</f>
        <v>0</v>
      </c>
      <c r="F87" s="4">
        <f>SUM(D87:E87)</f>
        <v>4000000</v>
      </c>
      <c r="G87" s="11"/>
    </row>
    <row r="88" spans="1:7" ht="29.45" customHeight="1">
      <c r="A88" s="32"/>
      <c r="B88" s="2" t="s">
        <v>8</v>
      </c>
      <c r="C88" s="21" t="s">
        <v>9</v>
      </c>
      <c r="D88" s="1">
        <v>2500000</v>
      </c>
      <c r="E88" s="1">
        <v>0</v>
      </c>
      <c r="F88" s="1">
        <f>SUM(D88:E88)</f>
        <v>2500000</v>
      </c>
    </row>
    <row r="89" spans="1:7" ht="21" customHeight="1">
      <c r="A89" s="65"/>
      <c r="B89" s="2" t="s">
        <v>8</v>
      </c>
      <c r="C89" s="21" t="s">
        <v>117</v>
      </c>
      <c r="D89" s="1">
        <v>1500000</v>
      </c>
      <c r="E89" s="1">
        <v>0</v>
      </c>
      <c r="F89" s="1">
        <f>SUM(D89:E89)</f>
        <v>1500000</v>
      </c>
    </row>
    <row r="90" spans="1:7" ht="18.75" customHeight="1">
      <c r="A90" s="32"/>
      <c r="B90" s="32"/>
      <c r="C90" s="20"/>
      <c r="D90" s="1"/>
      <c r="E90" s="1"/>
      <c r="F90" s="1"/>
    </row>
    <row r="91" spans="1:7" s="13" customFormat="1" ht="23.45" customHeight="1">
      <c r="A91" s="76" t="s">
        <v>3</v>
      </c>
      <c r="B91" s="76"/>
      <c r="C91" s="19" t="s">
        <v>30</v>
      </c>
      <c r="D91" s="4">
        <f>SUM(D92:D113)</f>
        <v>844276323</v>
      </c>
      <c r="E91" s="4">
        <f>SUM(E92:E113)</f>
        <v>3700000</v>
      </c>
      <c r="F91" s="4">
        <f>SUM(D91:E91)</f>
        <v>847976323</v>
      </c>
      <c r="G91" s="11"/>
    </row>
    <row r="92" spans="1:7" ht="34.15" customHeight="1">
      <c r="A92" s="3"/>
      <c r="B92" s="66" t="s">
        <v>8</v>
      </c>
      <c r="C92" s="21" t="s">
        <v>100</v>
      </c>
      <c r="D92" s="1">
        <v>2816660</v>
      </c>
      <c r="E92" s="1">
        <v>0</v>
      </c>
      <c r="F92" s="1">
        <f>SUM(D92:E92)</f>
        <v>2816660</v>
      </c>
    </row>
    <row r="93" spans="1:7" ht="25.15" customHeight="1">
      <c r="A93" s="3"/>
      <c r="B93" s="66" t="s">
        <v>8</v>
      </c>
      <c r="C93" s="21" t="s">
        <v>31</v>
      </c>
      <c r="D93" s="1">
        <v>990004</v>
      </c>
      <c r="E93" s="1">
        <v>0</v>
      </c>
      <c r="F93" s="1">
        <f t="shared" ref="F93:F106" si="15">SUM(D93:E93)</f>
        <v>990004</v>
      </c>
    </row>
    <row r="94" spans="1:7" ht="46.15" customHeight="1">
      <c r="A94" s="3"/>
      <c r="B94" s="66" t="s">
        <v>8</v>
      </c>
      <c r="C94" s="21" t="s">
        <v>118</v>
      </c>
      <c r="D94" s="1">
        <v>235128160</v>
      </c>
      <c r="E94" s="1">
        <v>0</v>
      </c>
      <c r="F94" s="1">
        <f t="shared" si="15"/>
        <v>235128160</v>
      </c>
    </row>
    <row r="95" spans="1:7" ht="19.149999999999999" customHeight="1">
      <c r="A95" s="3"/>
      <c r="B95" s="66" t="s">
        <v>8</v>
      </c>
      <c r="C95" s="21" t="s">
        <v>119</v>
      </c>
      <c r="D95" s="1">
        <v>26440062</v>
      </c>
      <c r="E95" s="1">
        <v>0</v>
      </c>
      <c r="F95" s="1">
        <f t="shared" si="15"/>
        <v>26440062</v>
      </c>
    </row>
    <row r="96" spans="1:7" ht="31.5">
      <c r="A96" s="3"/>
      <c r="B96" s="66" t="s">
        <v>8</v>
      </c>
      <c r="C96" s="21" t="s">
        <v>120</v>
      </c>
      <c r="D96" s="1">
        <v>182133146</v>
      </c>
      <c r="E96" s="1">
        <v>0</v>
      </c>
      <c r="F96" s="1">
        <f t="shared" si="15"/>
        <v>182133146</v>
      </c>
    </row>
    <row r="97" spans="1:6" ht="32.450000000000003" customHeight="1">
      <c r="A97" s="3"/>
      <c r="B97" s="66" t="s">
        <v>8</v>
      </c>
      <c r="C97" s="21" t="s">
        <v>121</v>
      </c>
      <c r="D97" s="1">
        <v>63281724</v>
      </c>
      <c r="E97" s="1">
        <v>0</v>
      </c>
      <c r="F97" s="1">
        <f t="shared" si="15"/>
        <v>63281724</v>
      </c>
    </row>
    <row r="98" spans="1:6" ht="16.899999999999999" customHeight="1">
      <c r="A98" s="3"/>
      <c r="B98" s="66" t="s">
        <v>2</v>
      </c>
      <c r="C98" s="21" t="s">
        <v>122</v>
      </c>
      <c r="D98" s="1">
        <v>109073798</v>
      </c>
      <c r="E98" s="1">
        <v>0</v>
      </c>
      <c r="F98" s="1">
        <f t="shared" si="15"/>
        <v>109073798</v>
      </c>
    </row>
    <row r="99" spans="1:6">
      <c r="A99" s="3"/>
      <c r="B99" s="2" t="s">
        <v>2</v>
      </c>
      <c r="C99" s="21" t="s">
        <v>123</v>
      </c>
      <c r="D99" s="39">
        <v>63875</v>
      </c>
      <c r="E99" s="1">
        <v>0</v>
      </c>
      <c r="F99" s="1">
        <f t="shared" si="15"/>
        <v>63875</v>
      </c>
    </row>
    <row r="100" spans="1:6" s="7" customFormat="1" ht="31.5">
      <c r="A100" s="15"/>
      <c r="B100" s="2" t="s">
        <v>2</v>
      </c>
      <c r="C100" s="21" t="s">
        <v>102</v>
      </c>
      <c r="D100" s="39">
        <v>31500000</v>
      </c>
      <c r="E100" s="1">
        <v>0</v>
      </c>
      <c r="F100" s="1">
        <f t="shared" si="15"/>
        <v>31500000</v>
      </c>
    </row>
    <row r="101" spans="1:6" s="7" customFormat="1">
      <c r="A101" s="15"/>
      <c r="B101" s="2" t="s">
        <v>8</v>
      </c>
      <c r="C101" s="68" t="s">
        <v>124</v>
      </c>
      <c r="D101" s="39"/>
      <c r="E101" s="1">
        <v>0</v>
      </c>
      <c r="F101" s="1">
        <f t="shared" si="15"/>
        <v>0</v>
      </c>
    </row>
    <row r="102" spans="1:6" s="7" customFormat="1" ht="47.25">
      <c r="A102" s="15"/>
      <c r="B102" s="2"/>
      <c r="C102" s="21" t="s">
        <v>125</v>
      </c>
      <c r="D102" s="39">
        <v>4118612</v>
      </c>
      <c r="E102" s="23">
        <v>0</v>
      </c>
      <c r="F102" s="1">
        <f t="shared" si="15"/>
        <v>4118612</v>
      </c>
    </row>
    <row r="103" spans="1:6" s="7" customFormat="1" ht="31.5">
      <c r="A103" s="15"/>
      <c r="B103" s="2"/>
      <c r="C103" s="21" t="s">
        <v>126</v>
      </c>
      <c r="D103" s="39">
        <v>63841478</v>
      </c>
      <c r="E103" s="1">
        <v>0</v>
      </c>
      <c r="F103" s="1">
        <f t="shared" si="15"/>
        <v>63841478</v>
      </c>
    </row>
    <row r="104" spans="1:6" s="7" customFormat="1" ht="31.5">
      <c r="A104" s="15"/>
      <c r="B104" s="2"/>
      <c r="C104" s="21" t="s">
        <v>127</v>
      </c>
      <c r="D104" s="39">
        <v>9207340</v>
      </c>
      <c r="E104" s="1">
        <v>0</v>
      </c>
      <c r="F104" s="1">
        <f t="shared" si="15"/>
        <v>9207340</v>
      </c>
    </row>
    <row r="105" spans="1:6" s="7" customFormat="1" ht="31.5">
      <c r="A105" s="15"/>
      <c r="B105" s="2"/>
      <c r="C105" s="21" t="s">
        <v>128</v>
      </c>
      <c r="D105" s="39">
        <v>4603600</v>
      </c>
      <c r="E105" s="1">
        <v>0</v>
      </c>
      <c r="F105" s="1">
        <f t="shared" si="15"/>
        <v>4603600</v>
      </c>
    </row>
    <row r="106" spans="1:6" s="7" customFormat="1" ht="20.25" customHeight="1">
      <c r="A106" s="15"/>
      <c r="B106" s="2"/>
      <c r="C106" s="21" t="s">
        <v>129</v>
      </c>
      <c r="D106" s="39">
        <v>980000</v>
      </c>
      <c r="E106" s="1">
        <v>0</v>
      </c>
      <c r="F106" s="1">
        <f t="shared" si="15"/>
        <v>980000</v>
      </c>
    </row>
    <row r="107" spans="1:6" s="7" customFormat="1" ht="30" customHeight="1">
      <c r="A107" s="15"/>
      <c r="B107" s="2" t="s">
        <v>2</v>
      </c>
      <c r="C107" s="68" t="s">
        <v>130</v>
      </c>
      <c r="D107" s="39"/>
      <c r="E107" s="1"/>
      <c r="F107" s="6"/>
    </row>
    <row r="108" spans="1:6" s="7" customFormat="1" ht="50.45" customHeight="1">
      <c r="A108" s="15"/>
      <c r="B108" s="2"/>
      <c r="C108" s="21" t="s">
        <v>125</v>
      </c>
      <c r="D108" s="39">
        <v>30000000</v>
      </c>
      <c r="E108" s="1">
        <v>0</v>
      </c>
      <c r="F108" s="6">
        <f t="shared" ref="F108" si="16">SUM(D108:E108)</f>
        <v>30000000</v>
      </c>
    </row>
    <row r="109" spans="1:6" s="7" customFormat="1" ht="20.25" customHeight="1">
      <c r="A109" s="15"/>
      <c r="B109" s="2"/>
      <c r="C109" s="21" t="s">
        <v>126</v>
      </c>
      <c r="D109" s="39">
        <v>17919878</v>
      </c>
      <c r="E109" s="1">
        <v>0</v>
      </c>
      <c r="F109" s="6">
        <f t="shared" ref="F109:F113" si="17">SUM(D109:E109)</f>
        <v>17919878</v>
      </c>
    </row>
    <row r="110" spans="1:6" s="7" customFormat="1" ht="20.25" customHeight="1">
      <c r="A110" s="15"/>
      <c r="B110" s="2"/>
      <c r="C110" s="21" t="s">
        <v>127</v>
      </c>
      <c r="D110" s="39">
        <v>30000000</v>
      </c>
      <c r="E110" s="1">
        <v>0</v>
      </c>
      <c r="F110" s="6">
        <f t="shared" si="17"/>
        <v>30000000</v>
      </c>
    </row>
    <row r="111" spans="1:6" s="7" customFormat="1" ht="32.450000000000003" customHeight="1">
      <c r="A111" s="15"/>
      <c r="B111" s="2"/>
      <c r="C111" s="21" t="s">
        <v>128</v>
      </c>
      <c r="D111" s="39">
        <v>19551044</v>
      </c>
      <c r="E111" s="1">
        <v>0</v>
      </c>
      <c r="F111" s="6">
        <f t="shared" si="17"/>
        <v>19551044</v>
      </c>
    </row>
    <row r="112" spans="1:6" s="7" customFormat="1" ht="33" customHeight="1">
      <c r="A112" s="15"/>
      <c r="B112" s="2"/>
      <c r="C112" s="21" t="s">
        <v>131</v>
      </c>
      <c r="D112" s="39">
        <v>12626942</v>
      </c>
      <c r="E112" s="1">
        <v>0</v>
      </c>
      <c r="F112" s="6">
        <f t="shared" ref="F112" si="18">SUM(D112:E112)</f>
        <v>12626942</v>
      </c>
    </row>
    <row r="113" spans="1:7" s="7" customFormat="1" ht="19.899999999999999" customHeight="1">
      <c r="A113" s="15"/>
      <c r="B113" s="2" t="s">
        <v>2</v>
      </c>
      <c r="C113" s="21" t="s">
        <v>149</v>
      </c>
      <c r="D113" s="39">
        <v>0</v>
      </c>
      <c r="E113" s="1">
        <v>3700000</v>
      </c>
      <c r="F113" s="6">
        <f t="shared" si="17"/>
        <v>3700000</v>
      </c>
    </row>
    <row r="114" spans="1:7" s="7" customFormat="1" ht="18" customHeight="1">
      <c r="A114" s="15"/>
      <c r="B114" s="2"/>
      <c r="C114" s="21"/>
      <c r="D114" s="39"/>
      <c r="E114" s="23"/>
      <c r="F114" s="23"/>
    </row>
    <row r="115" spans="1:7" s="13" customFormat="1" ht="18.75" customHeight="1">
      <c r="A115" s="76" t="s">
        <v>15</v>
      </c>
      <c r="B115" s="76"/>
      <c r="C115" s="19" t="s">
        <v>33</v>
      </c>
      <c r="D115" s="4">
        <v>0</v>
      </c>
      <c r="E115" s="4">
        <v>0</v>
      </c>
      <c r="F115" s="4">
        <v>0</v>
      </c>
      <c r="G115" s="36"/>
    </row>
    <row r="116" spans="1:7" ht="15" customHeight="1">
      <c r="A116" s="45"/>
      <c r="B116" s="45"/>
      <c r="C116" s="26"/>
      <c r="D116" s="1"/>
      <c r="E116" s="1"/>
      <c r="F116" s="1"/>
    </row>
    <row r="117" spans="1:7" s="7" customFormat="1" ht="27.6" customHeight="1">
      <c r="A117" s="77" t="s">
        <v>78</v>
      </c>
      <c r="B117" s="78"/>
      <c r="C117" s="79"/>
      <c r="D117" s="29">
        <f>SUM(D9,D85)</f>
        <v>3400472333</v>
      </c>
      <c r="E117" s="29">
        <f>SUM(E9,E85)</f>
        <v>68784677</v>
      </c>
      <c r="F117" s="29">
        <f>SUM(D117:E117)</f>
        <v>3469257010</v>
      </c>
      <c r="G117" s="14">
        <f>SUM(F9,F85)</f>
        <v>3469257010</v>
      </c>
    </row>
    <row r="118" spans="1:7" s="12" customFormat="1" ht="16.899999999999999" customHeight="1">
      <c r="A118" s="48"/>
      <c r="B118" s="49"/>
      <c r="C118" s="51"/>
      <c r="D118" s="30"/>
      <c r="E118" s="30"/>
      <c r="F118" s="30"/>
    </row>
    <row r="119" spans="1:7" s="12" customFormat="1" ht="24.6" customHeight="1">
      <c r="A119" s="48"/>
      <c r="B119" s="49"/>
      <c r="C119" s="51" t="s">
        <v>51</v>
      </c>
      <c r="D119" s="30"/>
      <c r="E119" s="30"/>
      <c r="F119" s="30"/>
    </row>
    <row r="120" spans="1:7" ht="26.25" customHeight="1">
      <c r="A120" s="82" t="s">
        <v>0</v>
      </c>
      <c r="B120" s="82"/>
      <c r="C120" s="18" t="s">
        <v>11</v>
      </c>
      <c r="D120" s="16">
        <f>SUM(D121,D127,D130)</f>
        <v>9468650</v>
      </c>
      <c r="E120" s="16">
        <f>SUM(E121,E127,E130)</f>
        <v>0</v>
      </c>
      <c r="F120" s="16">
        <f>SUM(D120:E120)</f>
        <v>9468650</v>
      </c>
    </row>
    <row r="121" spans="1:7" s="13" customFormat="1" ht="24" customHeight="1">
      <c r="A121" s="76" t="s">
        <v>1</v>
      </c>
      <c r="B121" s="83"/>
      <c r="C121" s="19" t="s">
        <v>11</v>
      </c>
      <c r="D121" s="52">
        <f t="shared" ref="D121:E121" si="19">SUM(D122:D125)</f>
        <v>7950980</v>
      </c>
      <c r="E121" s="52">
        <f t="shared" si="19"/>
        <v>0</v>
      </c>
      <c r="F121" s="52">
        <f>SUM(D121:E121)</f>
        <v>7950980</v>
      </c>
      <c r="G121" s="36">
        <f>SUM(F122:F125)</f>
        <v>7950980</v>
      </c>
    </row>
    <row r="122" spans="1:7" ht="18.75" customHeight="1">
      <c r="A122" s="50"/>
      <c r="B122" s="50" t="s">
        <v>2</v>
      </c>
      <c r="C122" s="21" t="s">
        <v>22</v>
      </c>
      <c r="D122" s="1">
        <v>3277622</v>
      </c>
      <c r="E122" s="1">
        <v>0</v>
      </c>
      <c r="F122" s="1">
        <f>SUM(D122:E122)</f>
        <v>3277622</v>
      </c>
    </row>
    <row r="123" spans="1:7" ht="18.75" customHeight="1">
      <c r="A123" s="50"/>
      <c r="B123" s="50" t="s">
        <v>2</v>
      </c>
      <c r="C123" s="20" t="s">
        <v>36</v>
      </c>
      <c r="D123" s="1">
        <v>1549158</v>
      </c>
      <c r="E123" s="1">
        <v>0</v>
      </c>
      <c r="F123" s="1">
        <f t="shared" ref="F123:F125" si="20">SUM(D123:E123)</f>
        <v>1549158</v>
      </c>
    </row>
    <row r="124" spans="1:7" ht="18.75" customHeight="1">
      <c r="A124" s="50"/>
      <c r="B124" s="2" t="s">
        <v>8</v>
      </c>
      <c r="C124" s="21" t="s">
        <v>24</v>
      </c>
      <c r="D124" s="1">
        <v>2460000</v>
      </c>
      <c r="E124" s="1">
        <v>0</v>
      </c>
      <c r="F124" s="1">
        <f t="shared" si="20"/>
        <v>2460000</v>
      </c>
    </row>
    <row r="125" spans="1:7" ht="18.75" customHeight="1">
      <c r="A125" s="50"/>
      <c r="B125" s="2" t="s">
        <v>8</v>
      </c>
      <c r="C125" s="20" t="s">
        <v>37</v>
      </c>
      <c r="D125" s="1">
        <v>664200</v>
      </c>
      <c r="E125" s="1">
        <v>0</v>
      </c>
      <c r="F125" s="1">
        <f t="shared" si="20"/>
        <v>664200</v>
      </c>
    </row>
    <row r="126" spans="1:7" ht="18.75" customHeight="1">
      <c r="A126" s="50"/>
      <c r="B126" s="2"/>
      <c r="C126" s="21"/>
      <c r="D126" s="1"/>
      <c r="E126" s="1"/>
      <c r="F126" s="1"/>
    </row>
    <row r="127" spans="1:7" s="13" customFormat="1" ht="18.75" customHeight="1">
      <c r="A127" s="76" t="s">
        <v>3</v>
      </c>
      <c r="B127" s="76"/>
      <c r="C127" s="19" t="s">
        <v>28</v>
      </c>
      <c r="D127" s="52">
        <f>SUM(D128:D128)</f>
        <v>1517670</v>
      </c>
      <c r="E127" s="52">
        <f>SUM(E128:E128)</f>
        <v>0</v>
      </c>
      <c r="F127" s="52">
        <f>SUM(D127:E127)</f>
        <v>1517670</v>
      </c>
      <c r="G127" s="36">
        <f>SUM(F128:F128)</f>
        <v>1517670</v>
      </c>
    </row>
    <row r="128" spans="1:7" s="7" customFormat="1" ht="18.75" customHeight="1">
      <c r="A128" s="15"/>
      <c r="B128" s="50" t="s">
        <v>2</v>
      </c>
      <c r="C128" s="21" t="s">
        <v>132</v>
      </c>
      <c r="D128" s="1">
        <v>1517670</v>
      </c>
      <c r="E128" s="1">
        <v>0</v>
      </c>
      <c r="F128" s="1">
        <f>SUM(D128:E128)</f>
        <v>1517670</v>
      </c>
    </row>
    <row r="129" spans="1:7" s="7" customFormat="1" ht="18.75" customHeight="1">
      <c r="A129" s="15"/>
      <c r="B129" s="2"/>
      <c r="C129" s="21"/>
      <c r="D129" s="1"/>
      <c r="E129" s="1"/>
      <c r="F129" s="1"/>
    </row>
    <row r="130" spans="1:7" s="13" customFormat="1" ht="25.5" customHeight="1">
      <c r="A130" s="76" t="s">
        <v>15</v>
      </c>
      <c r="B130" s="76"/>
      <c r="C130" s="24" t="s">
        <v>29</v>
      </c>
      <c r="D130" s="4">
        <v>0</v>
      </c>
      <c r="E130" s="4">
        <v>0</v>
      </c>
      <c r="F130" s="4">
        <f>SUM(D130:E130)</f>
        <v>0</v>
      </c>
      <c r="G130" s="11"/>
    </row>
    <row r="131" spans="1:7" ht="18.75" customHeight="1">
      <c r="A131" s="2"/>
      <c r="B131" s="2"/>
      <c r="C131" s="21"/>
      <c r="D131" s="1"/>
      <c r="E131" s="1"/>
      <c r="F131" s="1"/>
    </row>
    <row r="132" spans="1:7" ht="27" customHeight="1">
      <c r="A132" s="82" t="s">
        <v>17</v>
      </c>
      <c r="B132" s="82"/>
      <c r="C132" s="25" t="s">
        <v>10</v>
      </c>
      <c r="D132" s="16">
        <f>SUM(D133,D135,D137)</f>
        <v>0</v>
      </c>
      <c r="E132" s="16">
        <f>SUM(E133,E135,E137)</f>
        <v>0</v>
      </c>
      <c r="F132" s="16">
        <f>SUM(D132:E132)</f>
        <v>0</v>
      </c>
    </row>
    <row r="133" spans="1:7" s="13" customFormat="1" ht="21.75" customHeight="1">
      <c r="A133" s="76" t="s">
        <v>1</v>
      </c>
      <c r="B133" s="76"/>
      <c r="C133" s="19" t="s">
        <v>18</v>
      </c>
      <c r="D133" s="4">
        <v>0</v>
      </c>
      <c r="E133" s="4">
        <v>0</v>
      </c>
      <c r="F133" s="4">
        <f>SUM(D133:E133)</f>
        <v>0</v>
      </c>
      <c r="G133" s="11"/>
    </row>
    <row r="134" spans="1:7" ht="18.75" customHeight="1">
      <c r="A134" s="50"/>
      <c r="B134" s="50"/>
      <c r="C134" s="20"/>
      <c r="D134" s="1"/>
      <c r="E134" s="1"/>
      <c r="F134" s="1"/>
    </row>
    <row r="135" spans="1:7" s="13" customFormat="1" ht="18.75" customHeight="1">
      <c r="A135" s="76" t="s">
        <v>3</v>
      </c>
      <c r="B135" s="76"/>
      <c r="C135" s="19" t="s">
        <v>30</v>
      </c>
      <c r="D135" s="4">
        <v>0</v>
      </c>
      <c r="E135" s="4">
        <v>0</v>
      </c>
      <c r="F135" s="4">
        <f>SUM(D135:E135)</f>
        <v>0</v>
      </c>
      <c r="G135" s="11"/>
    </row>
    <row r="136" spans="1:7" ht="18.75" customHeight="1">
      <c r="A136" s="3"/>
      <c r="B136" s="3"/>
      <c r="C136" s="21"/>
      <c r="D136" s="1"/>
      <c r="E136" s="1"/>
      <c r="F136" s="1"/>
    </row>
    <row r="137" spans="1:7" s="13" customFormat="1" ht="18.75" customHeight="1">
      <c r="A137" s="76" t="s">
        <v>15</v>
      </c>
      <c r="B137" s="76"/>
      <c r="C137" s="19" t="s">
        <v>33</v>
      </c>
      <c r="D137" s="4">
        <v>0</v>
      </c>
      <c r="E137" s="4">
        <v>0</v>
      </c>
      <c r="F137" s="4">
        <f>SUM(D137:E137)</f>
        <v>0</v>
      </c>
      <c r="G137" s="11"/>
    </row>
    <row r="138" spans="1:7" ht="18.75" customHeight="1">
      <c r="A138" s="3"/>
      <c r="B138" s="3"/>
      <c r="C138" s="21"/>
      <c r="D138" s="1"/>
      <c r="E138" s="1"/>
      <c r="F138" s="1"/>
    </row>
    <row r="139" spans="1:7" s="7" customFormat="1" ht="28.9" customHeight="1">
      <c r="A139" s="77" t="s">
        <v>79</v>
      </c>
      <c r="B139" s="78"/>
      <c r="C139" s="79"/>
      <c r="D139" s="29">
        <f>SUM(D120,D132)</f>
        <v>9468650</v>
      </c>
      <c r="E139" s="29">
        <f>SUM(E120,E132)</f>
        <v>0</v>
      </c>
      <c r="F139" s="29">
        <f>SUM(D139:E139)</f>
        <v>9468650</v>
      </c>
      <c r="G139" s="14">
        <f>SUM(F120,F132)</f>
        <v>9468650</v>
      </c>
    </row>
    <row r="140" spans="1:7" s="12" customFormat="1" ht="16.899999999999999" customHeight="1">
      <c r="A140" s="48"/>
      <c r="B140" s="49"/>
      <c r="C140" s="51"/>
      <c r="D140" s="30"/>
      <c r="E140" s="30"/>
      <c r="F140" s="30"/>
    </row>
    <row r="141" spans="1:7" s="12" customFormat="1" ht="24.6" customHeight="1">
      <c r="A141" s="48"/>
      <c r="B141" s="49"/>
      <c r="C141" s="51" t="s">
        <v>53</v>
      </c>
      <c r="D141" s="30"/>
      <c r="E141" s="30"/>
      <c r="F141" s="30"/>
    </row>
    <row r="142" spans="1:7" ht="26.25" customHeight="1">
      <c r="A142" s="82" t="s">
        <v>0</v>
      </c>
      <c r="B142" s="82"/>
      <c r="C142" s="18" t="s">
        <v>11</v>
      </c>
      <c r="D142" s="16">
        <f>SUM(D143,D155,D164)</f>
        <v>53045109</v>
      </c>
      <c r="E142" s="16">
        <f>SUM(E143,E155,E164)</f>
        <v>43478</v>
      </c>
      <c r="F142" s="16">
        <f>SUM(D142:E142)</f>
        <v>53088587</v>
      </c>
      <c r="G142" s="36">
        <f>SUM(F143,F155,F164)</f>
        <v>53088587</v>
      </c>
    </row>
    <row r="143" spans="1:7" s="13" customFormat="1" ht="24" customHeight="1">
      <c r="A143" s="76" t="s">
        <v>1</v>
      </c>
      <c r="B143" s="83"/>
      <c r="C143" s="19" t="s">
        <v>11</v>
      </c>
      <c r="D143" s="4">
        <f>SUM(D145,D149)</f>
        <v>51012141</v>
      </c>
      <c r="E143" s="4">
        <f>SUM(E145,E149)</f>
        <v>0</v>
      </c>
      <c r="F143" s="4">
        <f>SUM(D143:E143)</f>
        <v>51012141</v>
      </c>
      <c r="G143" s="36">
        <f>SUM(F145,F149)</f>
        <v>51012141</v>
      </c>
    </row>
    <row r="144" spans="1:7" s="13" customFormat="1" ht="21.6" customHeight="1">
      <c r="A144" s="54"/>
      <c r="B144" s="55"/>
      <c r="C144" s="19"/>
      <c r="D144" s="4"/>
      <c r="E144" s="4"/>
      <c r="F144" s="4"/>
      <c r="G144" s="11"/>
    </row>
    <row r="145" spans="1:7" s="43" customFormat="1" ht="18.75" customHeight="1">
      <c r="A145" s="80" t="s">
        <v>54</v>
      </c>
      <c r="B145" s="81"/>
      <c r="C145" s="41" t="s">
        <v>55</v>
      </c>
      <c r="D145" s="42">
        <f>SUM(D146:D147)</f>
        <v>181102</v>
      </c>
      <c r="E145" s="42">
        <f>SUM(E146:E147)</f>
        <v>0</v>
      </c>
      <c r="F145" s="42">
        <f>SUM(D145:E145)</f>
        <v>181102</v>
      </c>
    </row>
    <row r="146" spans="1:7" ht="18.75" customHeight="1">
      <c r="A146" s="50"/>
      <c r="B146" s="50" t="s">
        <v>2</v>
      </c>
      <c r="C146" s="20" t="s">
        <v>56</v>
      </c>
      <c r="D146" s="1">
        <v>142600</v>
      </c>
      <c r="E146" s="1">
        <v>0</v>
      </c>
      <c r="F146" s="1">
        <f t="shared" ref="F146:F147" si="21">SUM(D146:E146)</f>
        <v>142600</v>
      </c>
    </row>
    <row r="147" spans="1:7" ht="18.75" customHeight="1">
      <c r="A147" s="50"/>
      <c r="B147" s="2" t="s">
        <v>8</v>
      </c>
      <c r="C147" s="20" t="s">
        <v>36</v>
      </c>
      <c r="D147" s="1">
        <v>38502</v>
      </c>
      <c r="E147" s="1">
        <v>0</v>
      </c>
      <c r="F147" s="1">
        <f t="shared" si="21"/>
        <v>38502</v>
      </c>
    </row>
    <row r="148" spans="1:7" ht="18.75" customHeight="1">
      <c r="A148" s="50"/>
      <c r="B148" s="2"/>
      <c r="C148" s="20"/>
      <c r="D148" s="1"/>
      <c r="E148" s="1"/>
      <c r="F148" s="1"/>
    </row>
    <row r="149" spans="1:7" s="43" customFormat="1" ht="18.75" customHeight="1">
      <c r="A149" s="74" t="s">
        <v>57</v>
      </c>
      <c r="B149" s="75"/>
      <c r="C149" s="41" t="s">
        <v>58</v>
      </c>
      <c r="D149" s="42">
        <f>SUM(D150:D153)</f>
        <v>50831039</v>
      </c>
      <c r="E149" s="42">
        <f>SUM(E150:E153)</f>
        <v>0</v>
      </c>
      <c r="F149" s="42">
        <f>SUM(D149:E149)</f>
        <v>50831039</v>
      </c>
      <c r="G149" s="44">
        <f>SUM(F150:F153)</f>
        <v>50831039</v>
      </c>
    </row>
    <row r="150" spans="1:7" ht="18.75" customHeight="1">
      <c r="A150" s="50"/>
      <c r="B150" s="50" t="s">
        <v>2</v>
      </c>
      <c r="C150" s="20" t="s">
        <v>56</v>
      </c>
      <c r="D150" s="1">
        <v>5329405</v>
      </c>
      <c r="E150" s="1">
        <v>0</v>
      </c>
      <c r="F150" s="1">
        <f t="shared" ref="F150:F153" si="22">SUM(D150:E150)</f>
        <v>5329405</v>
      </c>
    </row>
    <row r="151" spans="1:7" ht="18.75" customHeight="1">
      <c r="A151" s="50"/>
      <c r="B151" s="50" t="s">
        <v>2</v>
      </c>
      <c r="C151" s="20" t="s">
        <v>59</v>
      </c>
      <c r="D151" s="1">
        <v>4291675</v>
      </c>
      <c r="E151" s="1">
        <v>0</v>
      </c>
      <c r="F151" s="1">
        <f t="shared" si="22"/>
        <v>4291675</v>
      </c>
    </row>
    <row r="152" spans="1:7" ht="18.75" customHeight="1">
      <c r="A152" s="50"/>
      <c r="B152" s="50" t="s">
        <v>2</v>
      </c>
      <c r="C152" s="20" t="s">
        <v>60</v>
      </c>
      <c r="D152" s="1">
        <v>30403360</v>
      </c>
      <c r="E152" s="1">
        <v>0</v>
      </c>
      <c r="F152" s="1">
        <f t="shared" si="22"/>
        <v>30403360</v>
      </c>
    </row>
    <row r="153" spans="1:7" ht="18.75" customHeight="1">
      <c r="A153" s="50"/>
      <c r="B153" s="2" t="s">
        <v>8</v>
      </c>
      <c r="C153" s="20" t="s">
        <v>36</v>
      </c>
      <c r="D153" s="1">
        <v>10806599</v>
      </c>
      <c r="E153" s="1">
        <v>0</v>
      </c>
      <c r="F153" s="1">
        <f t="shared" si="22"/>
        <v>10806599</v>
      </c>
    </row>
    <row r="154" spans="1:7" ht="18.75" customHeight="1">
      <c r="A154" s="50"/>
      <c r="B154" s="56"/>
      <c r="C154" s="20"/>
      <c r="D154" s="1"/>
      <c r="E154" s="1"/>
      <c r="F154" s="1"/>
    </row>
    <row r="155" spans="1:7" s="13" customFormat="1" ht="18.75" customHeight="1">
      <c r="A155" s="76" t="s">
        <v>3</v>
      </c>
      <c r="B155" s="76"/>
      <c r="C155" s="19" t="s">
        <v>28</v>
      </c>
      <c r="D155" s="4">
        <f>SUM(D157,D160)</f>
        <v>2032968</v>
      </c>
      <c r="E155" s="4">
        <f>SUM(E157,E160)</f>
        <v>43478</v>
      </c>
      <c r="F155" s="4">
        <f>SUM(D155:E155)</f>
        <v>2076446</v>
      </c>
      <c r="G155" s="36">
        <f>SUM(F157,F160)</f>
        <v>2076446</v>
      </c>
    </row>
    <row r="156" spans="1:7" s="13" customFormat="1" ht="18.75" customHeight="1">
      <c r="A156" s="47"/>
      <c r="B156" s="47"/>
      <c r="C156" s="19"/>
      <c r="D156" s="4"/>
      <c r="E156" s="4"/>
      <c r="F156" s="4"/>
      <c r="G156" s="11"/>
    </row>
    <row r="157" spans="1:7" s="43" customFormat="1" ht="18.75" customHeight="1">
      <c r="A157" s="74" t="s">
        <v>54</v>
      </c>
      <c r="B157" s="75"/>
      <c r="C157" s="41" t="s">
        <v>55</v>
      </c>
      <c r="D157" s="42">
        <f>SUM(D158:D158)</f>
        <v>17526</v>
      </c>
      <c r="E157" s="42">
        <f>SUM(E158:E158)</f>
        <v>0</v>
      </c>
      <c r="F157" s="42">
        <f>SUM(D157:E157)</f>
        <v>17526</v>
      </c>
      <c r="G157" s="44">
        <f>SUM(F158:F158)</f>
        <v>17526</v>
      </c>
    </row>
    <row r="158" spans="1:7" s="7" customFormat="1" ht="31.5">
      <c r="A158" s="15"/>
      <c r="B158" s="2" t="s">
        <v>8</v>
      </c>
      <c r="C158" s="21" t="s">
        <v>61</v>
      </c>
      <c r="D158" s="1">
        <v>17526</v>
      </c>
      <c r="E158" s="1">
        <v>0</v>
      </c>
      <c r="F158" s="1">
        <f>SUM(D158:E158)</f>
        <v>17526</v>
      </c>
    </row>
    <row r="159" spans="1:7" s="7" customFormat="1" ht="18.75" customHeight="1">
      <c r="A159" s="15"/>
      <c r="B159" s="2"/>
      <c r="C159" s="21"/>
      <c r="D159" s="1"/>
      <c r="E159" s="1"/>
      <c r="F159" s="1"/>
    </row>
    <row r="160" spans="1:7" s="43" customFormat="1" ht="18.75" customHeight="1">
      <c r="A160" s="74" t="s">
        <v>57</v>
      </c>
      <c r="B160" s="75"/>
      <c r="C160" s="41" t="s">
        <v>58</v>
      </c>
      <c r="D160" s="42">
        <f>SUM(D161:D162)</f>
        <v>2015442</v>
      </c>
      <c r="E160" s="42">
        <f>SUM(E161:E162)</f>
        <v>43478</v>
      </c>
      <c r="F160" s="42">
        <f>SUM(D160:E160)</f>
        <v>2058920</v>
      </c>
      <c r="G160" s="44">
        <f>SUM(F161:F162)</f>
        <v>2058920</v>
      </c>
    </row>
    <row r="161" spans="1:7" s="7" customFormat="1" ht="31.5">
      <c r="A161" s="15"/>
      <c r="B161" s="2" t="s">
        <v>8</v>
      </c>
      <c r="C161" s="21" t="s">
        <v>61</v>
      </c>
      <c r="D161" s="1">
        <v>615442</v>
      </c>
      <c r="E161" s="1">
        <v>0</v>
      </c>
      <c r="F161" s="1">
        <f>SUM(D161:E161)</f>
        <v>615442</v>
      </c>
    </row>
    <row r="162" spans="1:7" ht="24" customHeight="1">
      <c r="A162" s="50"/>
      <c r="B162" s="50" t="s">
        <v>2</v>
      </c>
      <c r="C162" s="21" t="s">
        <v>52</v>
      </c>
      <c r="D162" s="1">
        <v>1400000</v>
      </c>
      <c r="E162" s="1">
        <v>43478</v>
      </c>
      <c r="F162" s="1">
        <f>SUM(D162:E162)</f>
        <v>1443478</v>
      </c>
    </row>
    <row r="163" spans="1:7" ht="18.75" customHeight="1">
      <c r="A163" s="50"/>
      <c r="B163" s="50"/>
      <c r="C163" s="21"/>
      <c r="D163" s="1"/>
      <c r="E163" s="1"/>
      <c r="F163" s="1"/>
    </row>
    <row r="164" spans="1:7" s="13" customFormat="1" ht="25.5" customHeight="1">
      <c r="A164" s="76" t="s">
        <v>15</v>
      </c>
      <c r="B164" s="76"/>
      <c r="C164" s="24" t="s">
        <v>29</v>
      </c>
      <c r="D164" s="4">
        <f>SUM(D166,D168)</f>
        <v>0</v>
      </c>
      <c r="E164" s="4">
        <f>SUM(E166,E168)</f>
        <v>0</v>
      </c>
      <c r="F164" s="4">
        <f>SUM(D164:E164)</f>
        <v>0</v>
      </c>
      <c r="G164" s="36">
        <f>SUM(F166,F168)</f>
        <v>0</v>
      </c>
    </row>
    <row r="165" spans="1:7" s="13" customFormat="1" ht="17.45" customHeight="1">
      <c r="A165" s="47"/>
      <c r="B165" s="47"/>
      <c r="C165" s="24"/>
      <c r="D165" s="4"/>
      <c r="E165" s="4"/>
      <c r="F165" s="4"/>
      <c r="G165" s="11"/>
    </row>
    <row r="166" spans="1:7" s="43" customFormat="1" ht="18.75" customHeight="1">
      <c r="A166" s="74" t="s">
        <v>54</v>
      </c>
      <c r="B166" s="75"/>
      <c r="C166" s="41" t="s">
        <v>55</v>
      </c>
      <c r="D166" s="42">
        <v>0</v>
      </c>
      <c r="E166" s="42">
        <v>0</v>
      </c>
      <c r="F166" s="42">
        <f>SUM(D166:E166)</f>
        <v>0</v>
      </c>
    </row>
    <row r="167" spans="1:7" ht="18.75" customHeight="1">
      <c r="A167" s="50"/>
      <c r="B167" s="56"/>
      <c r="C167" s="20"/>
      <c r="D167" s="1"/>
      <c r="E167" s="1"/>
      <c r="F167" s="1"/>
    </row>
    <row r="168" spans="1:7" s="43" customFormat="1" ht="18.75" customHeight="1">
      <c r="A168" s="74" t="s">
        <v>57</v>
      </c>
      <c r="B168" s="75"/>
      <c r="C168" s="41" t="s">
        <v>58</v>
      </c>
      <c r="D168" s="42">
        <v>0</v>
      </c>
      <c r="E168" s="42">
        <v>0</v>
      </c>
      <c r="F168" s="42">
        <f>SUM(D168:E168)</f>
        <v>0</v>
      </c>
    </row>
    <row r="169" spans="1:7" ht="18.75" customHeight="1">
      <c r="A169" s="2"/>
      <c r="B169" s="2"/>
      <c r="C169" s="21"/>
      <c r="D169" s="1"/>
      <c r="E169" s="1"/>
      <c r="F169" s="1"/>
    </row>
    <row r="170" spans="1:7" ht="27" customHeight="1">
      <c r="A170" s="82" t="s">
        <v>17</v>
      </c>
      <c r="B170" s="82"/>
      <c r="C170" s="25" t="s">
        <v>10</v>
      </c>
      <c r="D170" s="16">
        <f>SUM(D171,D173,D175)</f>
        <v>0</v>
      </c>
      <c r="E170" s="16">
        <f>SUM(E171,E173,E175)</f>
        <v>0</v>
      </c>
      <c r="F170" s="16">
        <f>SUM(D170:E170)</f>
        <v>0</v>
      </c>
      <c r="G170" s="36">
        <f>SUM(F171,F173,F175)</f>
        <v>0</v>
      </c>
    </row>
    <row r="171" spans="1:7" s="13" customFormat="1" ht="21.75" customHeight="1">
      <c r="A171" s="76" t="s">
        <v>1</v>
      </c>
      <c r="B171" s="76"/>
      <c r="C171" s="19" t="s">
        <v>18</v>
      </c>
      <c r="D171" s="4">
        <v>0</v>
      </c>
      <c r="E171" s="4">
        <v>0</v>
      </c>
      <c r="F171" s="4">
        <f>SUM(D171:E171)</f>
        <v>0</v>
      </c>
      <c r="G171" s="11"/>
    </row>
    <row r="172" spans="1:7" ht="18.75" customHeight="1">
      <c r="A172" s="50"/>
      <c r="B172" s="50"/>
      <c r="C172" s="20"/>
      <c r="D172" s="1"/>
      <c r="E172" s="1"/>
      <c r="F172" s="1"/>
    </row>
    <row r="173" spans="1:7" s="13" customFormat="1" ht="18.75" customHeight="1">
      <c r="A173" s="76" t="s">
        <v>3</v>
      </c>
      <c r="B173" s="76"/>
      <c r="C173" s="19" t="s">
        <v>30</v>
      </c>
      <c r="D173" s="4">
        <v>0</v>
      </c>
      <c r="E173" s="4">
        <v>0</v>
      </c>
      <c r="F173" s="4">
        <f>SUM(D173:E173)</f>
        <v>0</v>
      </c>
      <c r="G173" s="11"/>
    </row>
    <row r="174" spans="1:7" ht="18.75" customHeight="1">
      <c r="A174" s="3"/>
      <c r="B174" s="3"/>
      <c r="C174" s="21"/>
      <c r="D174" s="1"/>
      <c r="E174" s="1"/>
      <c r="F174" s="1"/>
    </row>
    <row r="175" spans="1:7" s="13" customFormat="1" ht="18.75" customHeight="1">
      <c r="A175" s="76" t="s">
        <v>15</v>
      </c>
      <c r="B175" s="76"/>
      <c r="C175" s="19" t="s">
        <v>33</v>
      </c>
      <c r="D175" s="4">
        <v>0</v>
      </c>
      <c r="E175" s="4">
        <v>0</v>
      </c>
      <c r="F175" s="4">
        <f>SUM(D175:E175)</f>
        <v>0</v>
      </c>
      <c r="G175" s="11"/>
    </row>
    <row r="176" spans="1:7" s="13" customFormat="1" ht="18.75" customHeight="1">
      <c r="A176" s="47"/>
      <c r="B176" s="47"/>
      <c r="C176" s="19"/>
      <c r="D176" s="4"/>
      <c r="E176" s="4"/>
      <c r="F176" s="4"/>
      <c r="G176" s="11"/>
    </row>
    <row r="177" spans="1:7" s="7" customFormat="1" ht="27.6" customHeight="1">
      <c r="A177" s="77" t="s">
        <v>80</v>
      </c>
      <c r="B177" s="78"/>
      <c r="C177" s="79"/>
      <c r="D177" s="29">
        <f>SUM(D142,D170)</f>
        <v>53045109</v>
      </c>
      <c r="E177" s="29">
        <f>SUM(E142,E170)</f>
        <v>43478</v>
      </c>
      <c r="F177" s="29">
        <f>SUM(D177:E177)</f>
        <v>53088587</v>
      </c>
      <c r="G177" s="14">
        <f>SUM(G142,G170)</f>
        <v>53088587</v>
      </c>
    </row>
    <row r="178" spans="1:7" s="12" customFormat="1" ht="16.899999999999999" customHeight="1">
      <c r="A178" s="48"/>
      <c r="B178" s="49"/>
      <c r="C178" s="51"/>
      <c r="D178" s="30"/>
      <c r="E178" s="30"/>
      <c r="F178" s="30"/>
    </row>
    <row r="179" spans="1:7" s="12" customFormat="1" ht="24.6" customHeight="1">
      <c r="A179" s="48"/>
      <c r="B179" s="49"/>
      <c r="C179" s="51" t="s">
        <v>62</v>
      </c>
      <c r="D179" s="30"/>
      <c r="E179" s="30"/>
      <c r="F179" s="30"/>
    </row>
    <row r="180" spans="1:7" ht="26.25" customHeight="1">
      <c r="A180" s="82" t="s">
        <v>0</v>
      </c>
      <c r="B180" s="82"/>
      <c r="C180" s="18" t="s">
        <v>11</v>
      </c>
      <c r="D180" s="16">
        <f>SUM(D182,D190,D194,)</f>
        <v>108773886</v>
      </c>
      <c r="E180" s="16">
        <f>SUM(E182,E190,E194,)</f>
        <v>0</v>
      </c>
      <c r="F180" s="16">
        <f>SUM(D180:E180)</f>
        <v>108773886</v>
      </c>
    </row>
    <row r="181" spans="1:7" s="13" customFormat="1" ht="24.6" customHeight="1">
      <c r="A181" s="76"/>
      <c r="B181" s="83"/>
      <c r="C181" s="19"/>
      <c r="D181" s="4"/>
      <c r="E181" s="4"/>
      <c r="F181" s="4"/>
      <c r="G181" s="11"/>
    </row>
    <row r="182" spans="1:7" s="13" customFormat="1" ht="24.6" customHeight="1">
      <c r="A182" s="76" t="s">
        <v>1</v>
      </c>
      <c r="B182" s="83"/>
      <c r="C182" s="19" t="s">
        <v>11</v>
      </c>
      <c r="D182" s="4">
        <f>SUM(D183:D188)</f>
        <v>105672377</v>
      </c>
      <c r="E182" s="4">
        <f>SUM(E183:E188)</f>
        <v>0</v>
      </c>
      <c r="F182" s="4">
        <f>SUM(D182:E182)</f>
        <v>105672377</v>
      </c>
      <c r="G182" s="36">
        <f>SUM(F183:F188)</f>
        <v>105672377</v>
      </c>
    </row>
    <row r="183" spans="1:7" ht="24.6" customHeight="1">
      <c r="A183" s="57"/>
      <c r="B183" s="2" t="s">
        <v>8</v>
      </c>
      <c r="C183" s="20" t="s">
        <v>63</v>
      </c>
      <c r="D183" s="1">
        <v>4607226</v>
      </c>
      <c r="E183" s="1">
        <v>0</v>
      </c>
      <c r="F183" s="1">
        <f>SUM(D183:E183)</f>
        <v>4607226</v>
      </c>
    </row>
    <row r="184" spans="1:7" ht="24.6" customHeight="1">
      <c r="A184" s="57"/>
      <c r="B184" s="2" t="s">
        <v>8</v>
      </c>
      <c r="C184" s="20" t="s">
        <v>64</v>
      </c>
      <c r="D184" s="1">
        <v>66836567</v>
      </c>
      <c r="E184" s="1">
        <v>0</v>
      </c>
      <c r="F184" s="1">
        <f t="shared" ref="F184:F188" si="23">SUM(D184:E184)</f>
        <v>66836567</v>
      </c>
    </row>
    <row r="185" spans="1:7" ht="24.6" customHeight="1">
      <c r="A185" s="57"/>
      <c r="B185" s="2" t="s">
        <v>8</v>
      </c>
      <c r="C185" s="20" t="s">
        <v>65</v>
      </c>
      <c r="D185" s="1">
        <v>11710718</v>
      </c>
      <c r="E185" s="1">
        <v>0</v>
      </c>
      <c r="F185" s="1">
        <f t="shared" si="23"/>
        <v>11710718</v>
      </c>
    </row>
    <row r="186" spans="1:7" ht="24.6" customHeight="1">
      <c r="A186" s="57"/>
      <c r="B186" s="2" t="s">
        <v>8</v>
      </c>
      <c r="C186" s="20" t="s">
        <v>36</v>
      </c>
      <c r="D186" s="1">
        <v>22464940</v>
      </c>
      <c r="E186" s="1">
        <v>0</v>
      </c>
      <c r="F186" s="1">
        <f t="shared" si="23"/>
        <v>22464940</v>
      </c>
    </row>
    <row r="187" spans="1:7" ht="24.6" customHeight="1">
      <c r="A187" s="57"/>
      <c r="B187" s="2" t="s">
        <v>8</v>
      </c>
      <c r="C187" s="20" t="s">
        <v>66</v>
      </c>
      <c r="D187" s="1">
        <v>48972</v>
      </c>
      <c r="E187" s="1">
        <v>0</v>
      </c>
      <c r="F187" s="1">
        <f t="shared" si="23"/>
        <v>48972</v>
      </c>
    </row>
    <row r="188" spans="1:7" ht="24.6" customHeight="1">
      <c r="A188" s="57"/>
      <c r="B188" s="2" t="s">
        <v>8</v>
      </c>
      <c r="C188" s="20" t="s">
        <v>67</v>
      </c>
      <c r="D188" s="1">
        <v>3954</v>
      </c>
      <c r="E188" s="1">
        <v>0</v>
      </c>
      <c r="F188" s="1">
        <f t="shared" si="23"/>
        <v>3954</v>
      </c>
    </row>
    <row r="189" spans="1:7" ht="24.6" customHeight="1">
      <c r="A189" s="50"/>
      <c r="B189" s="2"/>
      <c r="C189" s="21"/>
      <c r="D189" s="1"/>
      <c r="E189" s="1"/>
      <c r="F189" s="1"/>
    </row>
    <row r="190" spans="1:7" s="13" customFormat="1" ht="24.6" customHeight="1">
      <c r="A190" s="76" t="s">
        <v>3</v>
      </c>
      <c r="B190" s="76"/>
      <c r="C190" s="19" t="s">
        <v>28</v>
      </c>
      <c r="D190" s="4">
        <f>SUM(D191:D192)</f>
        <v>3101509</v>
      </c>
      <c r="E190" s="4">
        <f>SUM(E191:E192)</f>
        <v>0</v>
      </c>
      <c r="F190" s="4">
        <f>SUM(D190:E190)</f>
        <v>3101509</v>
      </c>
      <c r="G190" s="36">
        <f>SUM(F191:F192)</f>
        <v>3101509</v>
      </c>
    </row>
    <row r="191" spans="1:7" ht="24.6" customHeight="1">
      <c r="A191" s="58"/>
      <c r="B191" s="2" t="s">
        <v>8</v>
      </c>
      <c r="C191" s="20" t="s">
        <v>133</v>
      </c>
      <c r="D191" s="1">
        <v>1871793</v>
      </c>
      <c r="E191" s="1">
        <v>0</v>
      </c>
      <c r="F191" s="1">
        <f>SUM(D191:E191)</f>
        <v>1871793</v>
      </c>
    </row>
    <row r="192" spans="1:7" s="7" customFormat="1" ht="31.5">
      <c r="A192" s="15"/>
      <c r="B192" s="2" t="s">
        <v>8</v>
      </c>
      <c r="C192" s="21" t="s">
        <v>61</v>
      </c>
      <c r="D192" s="1">
        <v>1229716</v>
      </c>
      <c r="E192" s="1">
        <v>0</v>
      </c>
      <c r="F192" s="1">
        <f>SUM(D192:E192)</f>
        <v>1229716</v>
      </c>
    </row>
    <row r="193" spans="1:7" s="7" customFormat="1" ht="24.6" customHeight="1">
      <c r="A193" s="15"/>
      <c r="B193" s="2"/>
      <c r="C193" s="21"/>
      <c r="D193" s="1"/>
      <c r="E193" s="1"/>
      <c r="F193" s="1"/>
    </row>
    <row r="194" spans="1:7" s="13" customFormat="1" ht="24.6" customHeight="1">
      <c r="A194" s="76" t="s">
        <v>15</v>
      </c>
      <c r="B194" s="76"/>
      <c r="C194" s="24" t="s">
        <v>29</v>
      </c>
      <c r="D194" s="4">
        <v>0</v>
      </c>
      <c r="E194" s="4">
        <v>0</v>
      </c>
      <c r="F194" s="4">
        <f>SUM(D194:E194)</f>
        <v>0</v>
      </c>
      <c r="G194" s="11"/>
    </row>
    <row r="195" spans="1:7" ht="24.6" customHeight="1">
      <c r="A195" s="2"/>
      <c r="B195" s="2"/>
      <c r="C195" s="21"/>
      <c r="D195" s="1"/>
      <c r="E195" s="1"/>
      <c r="F195" s="1"/>
    </row>
    <row r="196" spans="1:7" ht="24.6" customHeight="1">
      <c r="A196" s="82" t="s">
        <v>17</v>
      </c>
      <c r="B196" s="82"/>
      <c r="C196" s="25" t="s">
        <v>10</v>
      </c>
      <c r="D196" s="16">
        <f>SUM(D197,D199,D201)</f>
        <v>0</v>
      </c>
      <c r="E196" s="16">
        <f>SUM(E197,E199,E201)</f>
        <v>0</v>
      </c>
      <c r="F196" s="16">
        <f>SUM(D196:E196)</f>
        <v>0</v>
      </c>
    </row>
    <row r="197" spans="1:7" s="13" customFormat="1" ht="24.6" customHeight="1">
      <c r="A197" s="76" t="s">
        <v>1</v>
      </c>
      <c r="B197" s="76"/>
      <c r="C197" s="19" t="s">
        <v>18</v>
      </c>
      <c r="D197" s="4">
        <v>0</v>
      </c>
      <c r="E197" s="4">
        <v>0</v>
      </c>
      <c r="F197" s="4">
        <f>SUM(D197:E197)</f>
        <v>0</v>
      </c>
      <c r="G197" s="11"/>
    </row>
    <row r="198" spans="1:7" ht="24.6" customHeight="1">
      <c r="A198" s="50"/>
      <c r="B198" s="50"/>
      <c r="C198" s="20"/>
      <c r="D198" s="1"/>
      <c r="E198" s="1"/>
      <c r="F198" s="1"/>
    </row>
    <row r="199" spans="1:7" s="13" customFormat="1" ht="24.6" customHeight="1">
      <c r="A199" s="76" t="s">
        <v>3</v>
      </c>
      <c r="B199" s="76"/>
      <c r="C199" s="19" t="s">
        <v>30</v>
      </c>
      <c r="D199" s="4">
        <v>0</v>
      </c>
      <c r="E199" s="4">
        <v>0</v>
      </c>
      <c r="F199" s="4">
        <f>SUM(D199:E199)</f>
        <v>0</v>
      </c>
      <c r="G199" s="11"/>
    </row>
    <row r="200" spans="1:7" ht="24.6" customHeight="1">
      <c r="A200" s="3"/>
      <c r="B200" s="3"/>
      <c r="C200" s="21"/>
      <c r="D200" s="1"/>
      <c r="E200" s="1"/>
      <c r="F200" s="1"/>
    </row>
    <row r="201" spans="1:7" s="13" customFormat="1" ht="24.6" customHeight="1">
      <c r="A201" s="76" t="s">
        <v>15</v>
      </c>
      <c r="B201" s="76"/>
      <c r="C201" s="19" t="s">
        <v>33</v>
      </c>
      <c r="D201" s="4">
        <v>0</v>
      </c>
      <c r="E201" s="4">
        <v>0</v>
      </c>
      <c r="F201" s="4">
        <f>SUM(D201:E201)</f>
        <v>0</v>
      </c>
      <c r="G201" s="11"/>
    </row>
    <row r="202" spans="1:7" ht="24.6" customHeight="1">
      <c r="A202" s="3"/>
      <c r="B202" s="3"/>
      <c r="C202" s="21"/>
      <c r="D202" s="1"/>
      <c r="E202" s="1"/>
      <c r="F202" s="1"/>
    </row>
    <row r="203" spans="1:7" s="7" customFormat="1" ht="27.6" customHeight="1">
      <c r="A203" s="77" t="s">
        <v>81</v>
      </c>
      <c r="B203" s="78"/>
      <c r="C203" s="79"/>
      <c r="D203" s="29">
        <f>SUM(D180,D196)</f>
        <v>108773886</v>
      </c>
      <c r="E203" s="29">
        <f>SUM(E180,E196)</f>
        <v>0</v>
      </c>
      <c r="F203" s="29">
        <f>SUM(D203:E203)</f>
        <v>108773886</v>
      </c>
      <c r="G203" s="14">
        <f>SUM(F180,F196)</f>
        <v>108773886</v>
      </c>
    </row>
    <row r="204" spans="1:7" s="12" customFormat="1" ht="16.899999999999999" customHeight="1">
      <c r="A204" s="48"/>
      <c r="B204" s="49"/>
      <c r="C204" s="51"/>
      <c r="D204" s="30"/>
      <c r="E204" s="30"/>
      <c r="F204" s="30"/>
    </row>
    <row r="205" spans="1:7" s="12" customFormat="1" ht="24.6" customHeight="1">
      <c r="A205" s="48"/>
      <c r="B205" s="49"/>
      <c r="C205" s="63" t="s">
        <v>77</v>
      </c>
      <c r="D205" s="30"/>
      <c r="E205" s="30"/>
      <c r="F205" s="30"/>
    </row>
    <row r="206" spans="1:7" ht="26.25" customHeight="1">
      <c r="A206" s="82" t="s">
        <v>0</v>
      </c>
      <c r="B206" s="82"/>
      <c r="C206" s="18" t="s">
        <v>11</v>
      </c>
      <c r="D206" s="16">
        <f>SUM(D207,D225,D237)</f>
        <v>14874112</v>
      </c>
      <c r="E206" s="16">
        <f>SUM(E207,E225,E237)</f>
        <v>3000000</v>
      </c>
      <c r="F206" s="16">
        <f>SUM(D206:E206)</f>
        <v>17874112</v>
      </c>
    </row>
    <row r="207" spans="1:7" s="13" customFormat="1" ht="24" customHeight="1">
      <c r="A207" s="76" t="s">
        <v>1</v>
      </c>
      <c r="B207" s="83"/>
      <c r="C207" s="19" t="s">
        <v>11</v>
      </c>
      <c r="D207" s="4">
        <f>SUM(D209,D213,D217,D221)</f>
        <v>3521000</v>
      </c>
      <c r="E207" s="4">
        <f>SUM(E209,E213,E217,E221)</f>
        <v>0</v>
      </c>
      <c r="F207" s="4">
        <f>SUM(D207:E207)</f>
        <v>3521000</v>
      </c>
      <c r="G207" s="59">
        <f>SUM(F209,F213,F217,F221)</f>
        <v>3521000</v>
      </c>
    </row>
    <row r="208" spans="1:7" s="13" customFormat="1" ht="18.600000000000001" customHeight="1">
      <c r="A208" s="47"/>
      <c r="B208" s="53"/>
      <c r="C208" s="19"/>
      <c r="D208" s="4"/>
      <c r="E208" s="4"/>
      <c r="F208" s="4"/>
    </row>
    <row r="209" spans="1:7" s="43" customFormat="1" ht="18.75" customHeight="1">
      <c r="A209" s="74" t="s">
        <v>54</v>
      </c>
      <c r="B209" s="75"/>
      <c r="C209" s="41" t="s">
        <v>68</v>
      </c>
      <c r="D209" s="42">
        <f>SUM(D210:D211)</f>
        <v>1108000</v>
      </c>
      <c r="E209" s="42">
        <f>SUM(E210:E211)</f>
        <v>0</v>
      </c>
      <c r="F209" s="42">
        <f>SUM(D209:E209)</f>
        <v>1108000</v>
      </c>
      <c r="G209" s="36">
        <f>SUM(F210:F211)</f>
        <v>1108000</v>
      </c>
    </row>
    <row r="210" spans="1:7" ht="18.75" customHeight="1">
      <c r="A210" s="50"/>
      <c r="B210" s="2" t="s">
        <v>8</v>
      </c>
      <c r="C210" s="20" t="s">
        <v>36</v>
      </c>
      <c r="D210" s="1">
        <v>108000</v>
      </c>
      <c r="E210" s="1">
        <v>0</v>
      </c>
      <c r="F210" s="1">
        <f>SUM(D210:E210)</f>
        <v>108000</v>
      </c>
    </row>
    <row r="211" spans="1:7" ht="18.75" customHeight="1">
      <c r="A211" s="50"/>
      <c r="B211" s="2" t="s">
        <v>8</v>
      </c>
      <c r="C211" s="20" t="s">
        <v>22</v>
      </c>
      <c r="D211" s="1">
        <v>1000000</v>
      </c>
      <c r="E211" s="1">
        <v>0</v>
      </c>
      <c r="F211" s="1">
        <f>SUM(D211:E211)</f>
        <v>1000000</v>
      </c>
    </row>
    <row r="212" spans="1:7" ht="18.75" customHeight="1">
      <c r="A212" s="50"/>
      <c r="B212" s="2"/>
      <c r="C212" s="20"/>
      <c r="D212" s="1"/>
      <c r="E212" s="1"/>
      <c r="F212" s="1"/>
    </row>
    <row r="213" spans="1:7" s="43" customFormat="1" ht="18.75" customHeight="1">
      <c r="A213" s="74" t="s">
        <v>57</v>
      </c>
      <c r="B213" s="75"/>
      <c r="C213" s="41" t="s">
        <v>69</v>
      </c>
      <c r="D213" s="42">
        <f>SUM(D214:D215)</f>
        <v>635000</v>
      </c>
      <c r="E213" s="42">
        <f>SUM(E214:E215)</f>
        <v>0</v>
      </c>
      <c r="F213" s="42">
        <f>SUM(D213:E213)</f>
        <v>635000</v>
      </c>
      <c r="G213" s="36">
        <f>SUM(F214:F215)</f>
        <v>635000</v>
      </c>
    </row>
    <row r="214" spans="1:7" ht="18.75" customHeight="1">
      <c r="A214" s="50"/>
      <c r="B214" s="2" t="s">
        <v>8</v>
      </c>
      <c r="C214" s="20" t="s">
        <v>36</v>
      </c>
      <c r="D214" s="1">
        <v>135000</v>
      </c>
      <c r="E214" s="1">
        <v>0</v>
      </c>
      <c r="F214" s="1">
        <f>SUM(D214:E214)</f>
        <v>135000</v>
      </c>
    </row>
    <row r="215" spans="1:7" ht="18.75" customHeight="1">
      <c r="A215" s="50"/>
      <c r="B215" s="2" t="s">
        <v>8</v>
      </c>
      <c r="C215" s="20" t="s">
        <v>22</v>
      </c>
      <c r="D215" s="1">
        <v>500000</v>
      </c>
      <c r="E215" s="1">
        <v>0</v>
      </c>
      <c r="F215" s="1">
        <f>SUM(D215:E215)</f>
        <v>500000</v>
      </c>
    </row>
    <row r="216" spans="1:7" ht="18.75" customHeight="1">
      <c r="A216" s="58"/>
      <c r="B216" s="58"/>
      <c r="C216" s="60"/>
      <c r="D216" s="1"/>
      <c r="E216" s="1"/>
      <c r="F216" s="1"/>
    </row>
    <row r="217" spans="1:7" s="43" customFormat="1" ht="18.75" customHeight="1">
      <c r="A217" s="74" t="s">
        <v>70</v>
      </c>
      <c r="B217" s="75"/>
      <c r="C217" s="41" t="s">
        <v>71</v>
      </c>
      <c r="D217" s="42">
        <f>SUM(D218:D219)</f>
        <v>508000</v>
      </c>
      <c r="E217" s="42">
        <f>SUM(E218:E219)</f>
        <v>0</v>
      </c>
      <c r="F217" s="42">
        <f t="shared" ref="F217:F223" si="24">SUM(D217:E217)</f>
        <v>508000</v>
      </c>
      <c r="G217" s="36">
        <f>SUM(F218:F219)</f>
        <v>508000</v>
      </c>
    </row>
    <row r="218" spans="1:7" ht="18.75" customHeight="1">
      <c r="A218" s="50"/>
      <c r="B218" s="2" t="s">
        <v>8</v>
      </c>
      <c r="C218" s="20" t="s">
        <v>36</v>
      </c>
      <c r="D218" s="1">
        <v>108000</v>
      </c>
      <c r="E218" s="1">
        <v>0</v>
      </c>
      <c r="F218" s="1">
        <f t="shared" si="24"/>
        <v>108000</v>
      </c>
    </row>
    <row r="219" spans="1:7" ht="18.75" customHeight="1">
      <c r="A219" s="50"/>
      <c r="B219" s="2" t="s">
        <v>8</v>
      </c>
      <c r="C219" s="20" t="s">
        <v>22</v>
      </c>
      <c r="D219" s="1">
        <v>400000</v>
      </c>
      <c r="E219" s="1">
        <v>0</v>
      </c>
      <c r="F219" s="1">
        <f t="shared" si="24"/>
        <v>400000</v>
      </c>
    </row>
    <row r="220" spans="1:7" ht="18.75" customHeight="1">
      <c r="A220" s="50"/>
      <c r="B220" s="50"/>
      <c r="C220" s="20"/>
      <c r="D220" s="1"/>
      <c r="E220" s="1"/>
      <c r="F220" s="1">
        <f t="shared" si="24"/>
        <v>0</v>
      </c>
    </row>
    <row r="221" spans="1:7" s="43" customFormat="1" ht="18.75" customHeight="1">
      <c r="A221" s="74" t="s">
        <v>72</v>
      </c>
      <c r="B221" s="75"/>
      <c r="C221" s="41" t="s">
        <v>73</v>
      </c>
      <c r="D221" s="42">
        <f>SUM(D222:D223)</f>
        <v>1270000</v>
      </c>
      <c r="E221" s="42">
        <f>SUM(E222:E223)</f>
        <v>0</v>
      </c>
      <c r="F221" s="42">
        <f t="shared" si="24"/>
        <v>1270000</v>
      </c>
      <c r="G221" s="36">
        <f>SUM(F222:F223)</f>
        <v>1270000</v>
      </c>
    </row>
    <row r="222" spans="1:7" ht="18.75" customHeight="1">
      <c r="A222" s="50"/>
      <c r="B222" s="2" t="s">
        <v>8</v>
      </c>
      <c r="C222" s="20" t="s">
        <v>36</v>
      </c>
      <c r="D222" s="1">
        <v>270000</v>
      </c>
      <c r="E222" s="1">
        <v>0</v>
      </c>
      <c r="F222" s="1">
        <f t="shared" si="24"/>
        <v>270000</v>
      </c>
    </row>
    <row r="223" spans="1:7" ht="18.75" customHeight="1">
      <c r="A223" s="50"/>
      <c r="B223" s="2" t="s">
        <v>8</v>
      </c>
      <c r="C223" s="21" t="s">
        <v>74</v>
      </c>
      <c r="D223" s="1">
        <v>1000000</v>
      </c>
      <c r="E223" s="1">
        <v>0</v>
      </c>
      <c r="F223" s="1">
        <f t="shared" si="24"/>
        <v>1000000</v>
      </c>
    </row>
    <row r="224" spans="1:7" ht="18.75" customHeight="1">
      <c r="A224" s="50"/>
      <c r="B224" s="50"/>
      <c r="C224" s="20"/>
      <c r="D224" s="1"/>
      <c r="E224" s="1"/>
      <c r="F224" s="1"/>
    </row>
    <row r="225" spans="1:7" s="13" customFormat="1" ht="18.75" customHeight="1">
      <c r="A225" s="76" t="s">
        <v>3</v>
      </c>
      <c r="B225" s="76"/>
      <c r="C225" s="19" t="s">
        <v>28</v>
      </c>
      <c r="D225" s="4">
        <f>SUM(D227,D229,D231,D235)</f>
        <v>3000000</v>
      </c>
      <c r="E225" s="4">
        <f>SUM(E227,E229,E231,E235)</f>
        <v>3000000</v>
      </c>
      <c r="F225" s="4">
        <f>SUM(D225:E225)</f>
        <v>6000000</v>
      </c>
    </row>
    <row r="226" spans="1:7" s="13" customFormat="1" ht="18.75" customHeight="1">
      <c r="A226" s="58"/>
      <c r="B226" s="58"/>
      <c r="C226" s="60"/>
      <c r="D226" s="4"/>
      <c r="E226" s="4"/>
      <c r="F226" s="4"/>
    </row>
    <row r="227" spans="1:7" s="43" customFormat="1" ht="18.75" customHeight="1">
      <c r="A227" s="74" t="s">
        <v>54</v>
      </c>
      <c r="B227" s="75"/>
      <c r="C227" s="41" t="s">
        <v>68</v>
      </c>
      <c r="D227" s="42">
        <v>0</v>
      </c>
      <c r="E227" s="42">
        <v>0</v>
      </c>
      <c r="F227" s="42">
        <v>0</v>
      </c>
      <c r="G227" s="36"/>
    </row>
    <row r="228" spans="1:7" ht="18.75" customHeight="1">
      <c r="A228" s="50"/>
      <c r="B228" s="2"/>
      <c r="C228" s="20"/>
      <c r="D228" s="1"/>
      <c r="E228" s="1"/>
      <c r="F228" s="1"/>
    </row>
    <row r="229" spans="1:7" s="61" customFormat="1" ht="18.75" customHeight="1">
      <c r="A229" s="74" t="s">
        <v>57</v>
      </c>
      <c r="B229" s="75"/>
      <c r="C229" s="41" t="s">
        <v>69</v>
      </c>
      <c r="D229" s="42">
        <v>0</v>
      </c>
      <c r="E229" s="42">
        <v>0</v>
      </c>
      <c r="F229" s="42">
        <f>SUM(D229:E229)</f>
        <v>0</v>
      </c>
      <c r="G229" s="7"/>
    </row>
    <row r="230" spans="1:7" s="7" customFormat="1" ht="18.75" customHeight="1">
      <c r="A230" s="50"/>
      <c r="B230" s="56"/>
      <c r="C230" s="20"/>
      <c r="D230" s="1"/>
      <c r="E230" s="1"/>
      <c r="F230" s="1"/>
    </row>
    <row r="231" spans="1:7" s="61" customFormat="1" ht="18.75" customHeight="1">
      <c r="A231" s="74" t="s">
        <v>70</v>
      </c>
      <c r="B231" s="75"/>
      <c r="C231" s="41" t="s">
        <v>71</v>
      </c>
      <c r="D231" s="42">
        <f>SUM(D232:D233)</f>
        <v>3000000</v>
      </c>
      <c r="E231" s="42">
        <f>SUM(E232:E233)</f>
        <v>3000000</v>
      </c>
      <c r="F231" s="42">
        <f>SUM(D231:E231)</f>
        <v>6000000</v>
      </c>
      <c r="G231" s="36">
        <f>SUM(F232:F233)</f>
        <v>6000000</v>
      </c>
    </row>
    <row r="232" spans="1:7" s="7" customFormat="1" ht="33.6" customHeight="1">
      <c r="A232" s="50"/>
      <c r="B232" s="2" t="s">
        <v>8</v>
      </c>
      <c r="C232" s="21" t="s">
        <v>134</v>
      </c>
      <c r="D232" s="1">
        <v>3000000</v>
      </c>
      <c r="E232" s="1">
        <v>0</v>
      </c>
      <c r="F232" s="1">
        <f>SUM(D232:E232)</f>
        <v>3000000</v>
      </c>
    </row>
    <row r="233" spans="1:7" s="7" customFormat="1" ht="31.15" customHeight="1">
      <c r="A233" s="70"/>
      <c r="B233" s="2" t="s">
        <v>8</v>
      </c>
      <c r="C233" s="21" t="s">
        <v>150</v>
      </c>
      <c r="D233" s="1">
        <v>0</v>
      </c>
      <c r="E233" s="1">
        <v>3000000</v>
      </c>
      <c r="F233" s="1">
        <f>SUM(D233:E233)</f>
        <v>3000000</v>
      </c>
    </row>
    <row r="234" spans="1:7" s="7" customFormat="1">
      <c r="A234" s="50"/>
      <c r="B234" s="56"/>
      <c r="C234" s="21"/>
      <c r="D234" s="1"/>
      <c r="E234" s="1"/>
      <c r="F234" s="1"/>
    </row>
    <row r="235" spans="1:7" s="61" customFormat="1" ht="18.75" customHeight="1">
      <c r="A235" s="74" t="s">
        <v>72</v>
      </c>
      <c r="B235" s="75"/>
      <c r="C235" s="41" t="s">
        <v>73</v>
      </c>
      <c r="D235" s="42">
        <v>0</v>
      </c>
      <c r="E235" s="42">
        <v>0</v>
      </c>
      <c r="F235" s="42">
        <v>0</v>
      </c>
      <c r="G235" s="36"/>
    </row>
    <row r="236" spans="1:7" s="7" customFormat="1" ht="18.75" customHeight="1">
      <c r="A236" s="15"/>
      <c r="B236" s="2"/>
      <c r="C236" s="21"/>
      <c r="D236" s="1"/>
      <c r="E236" s="1"/>
      <c r="F236" s="1"/>
    </row>
    <row r="237" spans="1:7" s="13" customFormat="1" ht="25.5" customHeight="1">
      <c r="A237" s="76" t="s">
        <v>15</v>
      </c>
      <c r="B237" s="76"/>
      <c r="C237" s="24" t="s">
        <v>29</v>
      </c>
      <c r="D237" s="4">
        <f>SUM(D239)</f>
        <v>8353112</v>
      </c>
      <c r="E237" s="4">
        <f>SUM(E239)</f>
        <v>0</v>
      </c>
      <c r="F237" s="4">
        <f>SUM(D237:E237)</f>
        <v>8353112</v>
      </c>
    </row>
    <row r="238" spans="1:7" s="13" customFormat="1" ht="18.600000000000001" customHeight="1">
      <c r="A238" s="54"/>
      <c r="B238" s="62"/>
      <c r="C238" s="24"/>
      <c r="D238" s="4"/>
      <c r="E238" s="4"/>
      <c r="F238" s="4"/>
    </row>
    <row r="239" spans="1:7" s="61" customFormat="1" ht="18.75" customHeight="1">
      <c r="A239" s="80" t="s">
        <v>54</v>
      </c>
      <c r="B239" s="81"/>
      <c r="C239" s="41" t="s">
        <v>73</v>
      </c>
      <c r="D239" s="42">
        <f>SUM(D240:D241)</f>
        <v>8353112</v>
      </c>
      <c r="E239" s="42">
        <f>SUM(E240:E241)</f>
        <v>0</v>
      </c>
      <c r="F239" s="42">
        <f>SUM(D239:E239)</f>
        <v>8353112</v>
      </c>
      <c r="G239" s="36">
        <f>SUM(F240:F241)</f>
        <v>8353112</v>
      </c>
    </row>
    <row r="240" spans="1:7" s="7" customFormat="1" ht="33" customHeight="1">
      <c r="A240" s="15"/>
      <c r="B240" s="2" t="s">
        <v>8</v>
      </c>
      <c r="C240" s="21" t="s">
        <v>75</v>
      </c>
      <c r="D240" s="1">
        <v>2379200</v>
      </c>
      <c r="E240" s="1">
        <v>0</v>
      </c>
      <c r="F240" s="1">
        <f>SUM(D240:E240)</f>
        <v>2379200</v>
      </c>
    </row>
    <row r="241" spans="1:7" ht="22.9" customHeight="1">
      <c r="A241" s="2"/>
      <c r="B241" s="2" t="s">
        <v>8</v>
      </c>
      <c r="C241" s="21" t="s">
        <v>135</v>
      </c>
      <c r="D241" s="1">
        <v>5973912</v>
      </c>
      <c r="E241" s="1">
        <v>0</v>
      </c>
      <c r="F241" s="1">
        <f>SUM(D241:E241)</f>
        <v>5973912</v>
      </c>
    </row>
    <row r="242" spans="1:7" ht="18.75" customHeight="1">
      <c r="A242" s="2"/>
      <c r="B242" s="2"/>
      <c r="C242" s="21"/>
      <c r="D242" s="1"/>
      <c r="E242" s="1"/>
      <c r="F242" s="1"/>
    </row>
    <row r="243" spans="1:7" ht="27" customHeight="1">
      <c r="A243" s="82" t="s">
        <v>17</v>
      </c>
      <c r="B243" s="82"/>
      <c r="C243" s="25" t="s">
        <v>10</v>
      </c>
      <c r="D243" s="16">
        <f>SUM(D245,D247,D260)</f>
        <v>8812700</v>
      </c>
      <c r="E243" s="16">
        <f>SUM(E245,E247,E260)</f>
        <v>0</v>
      </c>
      <c r="F243" s="16">
        <f>SUM(D243:E243)</f>
        <v>8812700</v>
      </c>
    </row>
    <row r="244" spans="1:7" ht="12.6" customHeight="1">
      <c r="A244" s="50"/>
      <c r="B244" s="50"/>
      <c r="C244" s="20"/>
      <c r="D244" s="1"/>
      <c r="E244" s="1"/>
      <c r="F244" s="1"/>
    </row>
    <row r="245" spans="1:7" s="13" customFormat="1" ht="21.75" customHeight="1">
      <c r="A245" s="76" t="s">
        <v>1</v>
      </c>
      <c r="B245" s="76"/>
      <c r="C245" s="19" t="s">
        <v>18</v>
      </c>
      <c r="D245" s="4">
        <v>0</v>
      </c>
      <c r="E245" s="4">
        <v>0</v>
      </c>
      <c r="F245" s="4">
        <f>SUM(D245:E245)</f>
        <v>0</v>
      </c>
    </row>
    <row r="246" spans="1:7" ht="18.75" customHeight="1">
      <c r="A246" s="50"/>
      <c r="B246" s="50"/>
      <c r="C246" s="20"/>
      <c r="D246" s="1"/>
      <c r="E246" s="1"/>
      <c r="F246" s="1"/>
    </row>
    <row r="247" spans="1:7" s="13" customFormat="1" ht="18.75" customHeight="1">
      <c r="A247" s="76" t="s">
        <v>3</v>
      </c>
      <c r="B247" s="76"/>
      <c r="C247" s="19" t="s">
        <v>30</v>
      </c>
      <c r="D247" s="4">
        <f>SUM(D249,D252,D254,D258)</f>
        <v>8812700</v>
      </c>
      <c r="E247" s="4">
        <f>SUM(E249,E252,E254,E258)</f>
        <v>0</v>
      </c>
      <c r="F247" s="4">
        <f>SUM(D247:E247)</f>
        <v>8812700</v>
      </c>
    </row>
    <row r="248" spans="1:7" s="13" customFormat="1" ht="18.75" customHeight="1">
      <c r="A248" s="47"/>
      <c r="B248" s="47"/>
      <c r="C248" s="19"/>
      <c r="D248" s="4"/>
      <c r="E248" s="4"/>
      <c r="F248" s="4"/>
    </row>
    <row r="249" spans="1:7" s="43" customFormat="1" ht="18.75" customHeight="1">
      <c r="A249" s="74" t="s">
        <v>54</v>
      </c>
      <c r="B249" s="75"/>
      <c r="C249" s="41" t="s">
        <v>68</v>
      </c>
      <c r="D249" s="42">
        <f>SUM(D250)</f>
        <v>2812700</v>
      </c>
      <c r="E249" s="42">
        <f t="shared" ref="E249:F249" si="25">SUM(E250)</f>
        <v>0</v>
      </c>
      <c r="F249" s="42">
        <f t="shared" si="25"/>
        <v>2812700</v>
      </c>
      <c r="G249" s="36"/>
    </row>
    <row r="250" spans="1:7" ht="18.75" customHeight="1">
      <c r="A250" s="50"/>
      <c r="B250" s="2" t="s">
        <v>8</v>
      </c>
      <c r="C250" s="21" t="s">
        <v>138</v>
      </c>
      <c r="D250" s="1">
        <v>2812700</v>
      </c>
      <c r="E250" s="1">
        <v>0</v>
      </c>
      <c r="F250" s="1">
        <f>SUM(D250:E250)</f>
        <v>2812700</v>
      </c>
    </row>
    <row r="251" spans="1:7" ht="18.75" customHeight="1">
      <c r="A251" s="65"/>
      <c r="B251" s="2"/>
      <c r="C251" s="20"/>
      <c r="D251" s="1"/>
      <c r="E251" s="1"/>
      <c r="F251" s="1"/>
    </row>
    <row r="252" spans="1:7" s="61" customFormat="1" ht="18.75" customHeight="1">
      <c r="A252" s="74" t="s">
        <v>57</v>
      </c>
      <c r="B252" s="75"/>
      <c r="C252" s="41" t="s">
        <v>69</v>
      </c>
      <c r="D252" s="42">
        <v>0</v>
      </c>
      <c r="E252" s="42">
        <v>0</v>
      </c>
      <c r="F252" s="42">
        <v>0</v>
      </c>
      <c r="G252" s="7"/>
    </row>
    <row r="253" spans="1:7" s="7" customFormat="1" ht="18.75" customHeight="1">
      <c r="A253" s="50"/>
      <c r="B253" s="56"/>
      <c r="C253" s="20"/>
      <c r="D253" s="1"/>
      <c r="E253" s="1"/>
      <c r="F253" s="1"/>
    </row>
    <row r="254" spans="1:7" s="61" customFormat="1" ht="18.75" customHeight="1">
      <c r="A254" s="74" t="s">
        <v>70</v>
      </c>
      <c r="B254" s="75"/>
      <c r="C254" s="41" t="s">
        <v>71</v>
      </c>
      <c r="D254" s="42">
        <f>SUM(D255:D256)</f>
        <v>6000000</v>
      </c>
      <c r="E254" s="42">
        <f>SUM(E255:E256)</f>
        <v>0</v>
      </c>
      <c r="F254" s="42">
        <f>SUM(D254:E254)</f>
        <v>6000000</v>
      </c>
      <c r="G254" s="36"/>
    </row>
    <row r="255" spans="1:7" s="61" customFormat="1" ht="49.9" customHeight="1">
      <c r="A255" s="3"/>
      <c r="B255" s="2" t="s">
        <v>8</v>
      </c>
      <c r="C255" s="21" t="s">
        <v>136</v>
      </c>
      <c r="D255" s="1">
        <v>3000000</v>
      </c>
      <c r="E255" s="1">
        <v>0</v>
      </c>
      <c r="F255" s="1">
        <f>SUM(D255:E255)</f>
        <v>3000000</v>
      </c>
      <c r="G255" s="7"/>
    </row>
    <row r="256" spans="1:7" s="61" customFormat="1" ht="39" customHeight="1">
      <c r="A256" s="3"/>
      <c r="B256" s="2" t="s">
        <v>8</v>
      </c>
      <c r="C256" s="21" t="s">
        <v>137</v>
      </c>
      <c r="D256" s="1">
        <v>3000000</v>
      </c>
      <c r="E256" s="1">
        <v>0</v>
      </c>
      <c r="F256" s="1">
        <f>SUM(D256:E256)</f>
        <v>3000000</v>
      </c>
      <c r="G256" s="7"/>
    </row>
    <row r="257" spans="1:7" s="7" customFormat="1" ht="18.75" customHeight="1">
      <c r="A257" s="50"/>
      <c r="B257" s="3"/>
      <c r="C257" s="20"/>
      <c r="D257" s="1"/>
      <c r="E257" s="1"/>
      <c r="F257" s="1"/>
    </row>
    <row r="258" spans="1:7" s="61" customFormat="1" ht="18.75" customHeight="1">
      <c r="A258" s="74" t="s">
        <v>72</v>
      </c>
      <c r="B258" s="75"/>
      <c r="C258" s="41" t="s">
        <v>73</v>
      </c>
      <c r="D258" s="42">
        <v>0</v>
      </c>
      <c r="E258" s="42">
        <v>0</v>
      </c>
      <c r="F258" s="42">
        <v>0</v>
      </c>
      <c r="G258" s="36"/>
    </row>
    <row r="259" spans="1:7" ht="15" customHeight="1">
      <c r="A259" s="3"/>
      <c r="B259" s="3"/>
      <c r="C259" s="21"/>
      <c r="D259" s="1"/>
      <c r="E259" s="1"/>
      <c r="F259" s="1"/>
    </row>
    <row r="260" spans="1:7" s="13" customFormat="1" ht="18.75" customHeight="1">
      <c r="A260" s="76" t="s">
        <v>15</v>
      </c>
      <c r="B260" s="76"/>
      <c r="C260" s="19" t="s">
        <v>33</v>
      </c>
      <c r="D260" s="4">
        <v>0</v>
      </c>
      <c r="E260" s="4">
        <v>0</v>
      </c>
      <c r="F260" s="4">
        <f>SUM(D260:E260)</f>
        <v>0</v>
      </c>
    </row>
    <row r="261" spans="1:7" ht="17.45" customHeight="1">
      <c r="A261" s="3"/>
      <c r="B261" s="3"/>
      <c r="C261" s="21"/>
      <c r="D261" s="1"/>
      <c r="E261" s="1"/>
      <c r="F261" s="1"/>
    </row>
    <row r="262" spans="1:7" s="7" customFormat="1" ht="36" customHeight="1">
      <c r="A262" s="77" t="s">
        <v>82</v>
      </c>
      <c r="B262" s="78"/>
      <c r="C262" s="79"/>
      <c r="D262" s="29">
        <f>SUM(D206,D243)</f>
        <v>23686812</v>
      </c>
      <c r="E262" s="29">
        <f>SUM(E206,E243)</f>
        <v>3000000</v>
      </c>
      <c r="F262" s="29">
        <f>SUM(D262:E262)</f>
        <v>26686812</v>
      </c>
      <c r="G262" s="14">
        <f>SUM(F206,F243)</f>
        <v>26686812</v>
      </c>
    </row>
    <row r="263" spans="1:7" ht="17.45" customHeight="1">
      <c r="A263" s="3"/>
      <c r="B263" s="3"/>
      <c r="C263" s="21"/>
      <c r="D263" s="1"/>
      <c r="E263" s="1"/>
      <c r="F263" s="1"/>
    </row>
    <row r="264" spans="1:7" s="7" customFormat="1" ht="27.6" customHeight="1">
      <c r="A264" s="77" t="s">
        <v>76</v>
      </c>
      <c r="B264" s="78"/>
      <c r="C264" s="79"/>
      <c r="D264" s="29">
        <f>SUM(D117,D139,D177,D203,D262)</f>
        <v>3595446790</v>
      </c>
      <c r="E264" s="29">
        <f>SUM(E117,E139,E177,E203,E262)</f>
        <v>71828155</v>
      </c>
      <c r="F264" s="29">
        <f>SUM(F117,F139,F177,F203,F262)</f>
        <v>3667274945</v>
      </c>
      <c r="G264" s="14">
        <f>SUM(F208,F245)</f>
        <v>0</v>
      </c>
    </row>
    <row r="265" spans="1:7" ht="17.45" customHeight="1">
      <c r="A265" s="3"/>
      <c r="B265" s="3"/>
      <c r="C265" s="21"/>
      <c r="D265" s="1"/>
      <c r="E265" s="1"/>
      <c r="F265" s="1"/>
    </row>
    <row r="266" spans="1:7" ht="17.45" customHeight="1">
      <c r="A266" s="71" t="s">
        <v>83</v>
      </c>
      <c r="B266" s="72"/>
      <c r="C266" s="73"/>
      <c r="D266" s="64">
        <f>SUM(D10,D121,D143,D182,D207)</f>
        <v>228353966</v>
      </c>
      <c r="E266" s="64">
        <f>SUM(E10,E121,E143,E182,E207)</f>
        <v>0</v>
      </c>
      <c r="F266" s="64">
        <f>SUM(F10,F121,F143,F182,F207)</f>
        <v>228353966</v>
      </c>
    </row>
    <row r="267" spans="1:7" ht="17.45" customHeight="1">
      <c r="A267" s="71" t="s">
        <v>84</v>
      </c>
      <c r="B267" s="72"/>
      <c r="C267" s="73"/>
      <c r="D267" s="64">
        <f>SUM(D19)</f>
        <v>206300000</v>
      </c>
      <c r="E267" s="64">
        <f>SUM(E19)</f>
        <v>0</v>
      </c>
      <c r="F267" s="64">
        <f>SUM(F19)</f>
        <v>206300000</v>
      </c>
    </row>
    <row r="268" spans="1:7" ht="17.45" customHeight="1">
      <c r="A268" s="71" t="s">
        <v>85</v>
      </c>
      <c r="B268" s="72"/>
      <c r="C268" s="73"/>
      <c r="D268" s="64">
        <f>SUM(D26,D127,D155,D190,D225)</f>
        <v>763984160</v>
      </c>
      <c r="E268" s="64">
        <f>SUM(E26,E127,E155,E190,E225)</f>
        <v>-17045820</v>
      </c>
      <c r="F268" s="64">
        <f>SUM(F26,F127,F155,F190,F225)</f>
        <v>746938340</v>
      </c>
    </row>
    <row r="269" spans="1:7" ht="17.45" customHeight="1">
      <c r="A269" s="71" t="s">
        <v>86</v>
      </c>
      <c r="B269" s="72"/>
      <c r="C269" s="73"/>
      <c r="D269" s="64">
        <f>SUM(D50,D130,D164,D194,D237)</f>
        <v>19353112</v>
      </c>
      <c r="E269" s="64">
        <f>SUM(E50,E130,E164,E194,E237)</f>
        <v>0</v>
      </c>
      <c r="F269" s="64">
        <f>SUM(F50,F130,F164,F194,F237)</f>
        <v>19353112</v>
      </c>
    </row>
    <row r="270" spans="1:7" ht="17.45" customHeight="1">
      <c r="A270" s="71" t="s">
        <v>87</v>
      </c>
      <c r="B270" s="72"/>
      <c r="C270" s="73"/>
      <c r="D270" s="64">
        <f>SUM(D53)</f>
        <v>1520366529</v>
      </c>
      <c r="E270" s="64">
        <f>SUM(E53)</f>
        <v>85173975</v>
      </c>
      <c r="F270" s="64">
        <f>SUM(F53)</f>
        <v>1605540504</v>
      </c>
    </row>
    <row r="271" spans="1:7" ht="17.45" customHeight="1">
      <c r="A271" s="71" t="s">
        <v>88</v>
      </c>
      <c r="B271" s="72"/>
      <c r="C271" s="73"/>
      <c r="D271" s="64">
        <f>SUM(D87,D133,D171,D197,D245)</f>
        <v>4000000</v>
      </c>
      <c r="E271" s="64">
        <f>SUM(E87,E133,E171,E197,E245)</f>
        <v>0</v>
      </c>
      <c r="F271" s="64">
        <f>SUM(F87,F133,F171,F197,F245)</f>
        <v>4000000</v>
      </c>
    </row>
    <row r="272" spans="1:7" ht="17.45" customHeight="1">
      <c r="A272" s="71" t="s">
        <v>89</v>
      </c>
      <c r="B272" s="72"/>
      <c r="C272" s="73"/>
      <c r="D272" s="64">
        <f>SUM(D91,D135,D173,D199,D247)</f>
        <v>853089023</v>
      </c>
      <c r="E272" s="64">
        <f>SUM(E91,E135,E173,E199,E247)</f>
        <v>3700000</v>
      </c>
      <c r="F272" s="64">
        <f>SUM(F91,F135,F173,F199,F247)</f>
        <v>856789023</v>
      </c>
    </row>
    <row r="273" spans="1:6" ht="17.45" customHeight="1">
      <c r="A273" s="71" t="s">
        <v>90</v>
      </c>
      <c r="B273" s="72"/>
      <c r="C273" s="73"/>
      <c r="D273" s="64">
        <f>SUM(D115,D137,D175,D201,D260)</f>
        <v>0</v>
      </c>
      <c r="E273" s="64">
        <f>SUM(E115,E137,E175,E201,E260)</f>
        <v>0</v>
      </c>
      <c r="F273" s="64">
        <f>SUM(F115,F137,F175,F201,F260)</f>
        <v>0</v>
      </c>
    </row>
    <row r="274" spans="1:6" ht="17.45" customHeight="1">
      <c r="A274" s="71" t="s">
        <v>91</v>
      </c>
      <c r="B274" s="72"/>
      <c r="C274" s="73"/>
      <c r="D274" s="64">
        <f t="shared" ref="D274:F274" si="26">SUM(D266:D273)</f>
        <v>3595446790</v>
      </c>
      <c r="E274" s="64">
        <f t="shared" si="26"/>
        <v>71828155</v>
      </c>
      <c r="F274" s="64">
        <f t="shared" si="26"/>
        <v>3667274945</v>
      </c>
    </row>
    <row r="275" spans="1:6" ht="17.45" customHeight="1">
      <c r="A275" s="80"/>
      <c r="B275" s="92"/>
      <c r="C275" s="93"/>
      <c r="D275" s="1"/>
      <c r="E275" s="1"/>
      <c r="F275" s="1" t="s">
        <v>46</v>
      </c>
    </row>
  </sheetData>
  <mergeCells count="87">
    <mergeCell ref="A133:B133"/>
    <mergeCell ref="A139:C139"/>
    <mergeCell ref="A55:B55"/>
    <mergeCell ref="A74:B74"/>
    <mergeCell ref="A145:B145"/>
    <mergeCell ref="A120:B120"/>
    <mergeCell ref="A121:B121"/>
    <mergeCell ref="A127:B127"/>
    <mergeCell ref="A130:B130"/>
    <mergeCell ref="A132:B132"/>
    <mergeCell ref="A83:B83"/>
    <mergeCell ref="A80:B80"/>
    <mergeCell ref="A275:C275"/>
    <mergeCell ref="A143:B143"/>
    <mergeCell ref="A135:B135"/>
    <mergeCell ref="A137:B137"/>
    <mergeCell ref="A142:B142"/>
    <mergeCell ref="A149:B149"/>
    <mergeCell ref="A155:B155"/>
    <mergeCell ref="A157:B157"/>
    <mergeCell ref="A160:B160"/>
    <mergeCell ref="A164:B164"/>
    <mergeCell ref="A166:B166"/>
    <mergeCell ref="A168:B168"/>
    <mergeCell ref="A170:B170"/>
    <mergeCell ref="A171:B171"/>
    <mergeCell ref="A173:B173"/>
    <mergeCell ref="A175:B175"/>
    <mergeCell ref="A5:F5"/>
    <mergeCell ref="A4:F4"/>
    <mergeCell ref="A87:B87"/>
    <mergeCell ref="A91:B91"/>
    <mergeCell ref="A117:C117"/>
    <mergeCell ref="A115:B115"/>
    <mergeCell ref="A85:B85"/>
    <mergeCell ref="A10:B10"/>
    <mergeCell ref="A7:C7"/>
    <mergeCell ref="A9:B9"/>
    <mergeCell ref="A19:B19"/>
    <mergeCell ref="A24:B24"/>
    <mergeCell ref="A20:B20"/>
    <mergeCell ref="A53:B53"/>
    <mergeCell ref="A26:B26"/>
    <mergeCell ref="A50:B50"/>
    <mergeCell ref="A177:C177"/>
    <mergeCell ref="A180:B180"/>
    <mergeCell ref="A181:B181"/>
    <mergeCell ref="A182:B182"/>
    <mergeCell ref="A190:B190"/>
    <mergeCell ref="A194:B194"/>
    <mergeCell ref="A196:B196"/>
    <mergeCell ref="A197:B197"/>
    <mergeCell ref="A199:B199"/>
    <mergeCell ref="A201:B201"/>
    <mergeCell ref="A203:C203"/>
    <mergeCell ref="A206:B206"/>
    <mergeCell ref="A207:B207"/>
    <mergeCell ref="A209:B209"/>
    <mergeCell ref="A213:B213"/>
    <mergeCell ref="A217:B217"/>
    <mergeCell ref="A221:B221"/>
    <mergeCell ref="A225:B225"/>
    <mergeCell ref="A227:B227"/>
    <mergeCell ref="A229:B229"/>
    <mergeCell ref="A231:B231"/>
    <mergeCell ref="A235:B235"/>
    <mergeCell ref="A237:B237"/>
    <mergeCell ref="A239:B239"/>
    <mergeCell ref="A243:B243"/>
    <mergeCell ref="A245:B245"/>
    <mergeCell ref="A247:B247"/>
    <mergeCell ref="A249:B249"/>
    <mergeCell ref="A252:B252"/>
    <mergeCell ref="A254:B254"/>
    <mergeCell ref="A258:B258"/>
    <mergeCell ref="A260:B260"/>
    <mergeCell ref="A262:C262"/>
    <mergeCell ref="A270:C270"/>
    <mergeCell ref="A264:C264"/>
    <mergeCell ref="A271:C271"/>
    <mergeCell ref="A272:C272"/>
    <mergeCell ref="A273:C273"/>
    <mergeCell ref="A274:C274"/>
    <mergeCell ref="A266:C266"/>
    <mergeCell ref="A267:C267"/>
    <mergeCell ref="A268:C268"/>
    <mergeCell ref="A269:C269"/>
  </mergeCells>
  <phoneticPr fontId="0" type="noConversion"/>
  <pageMargins left="0.70866141732283472" right="0.47244094488188981" top="0.55118110236220474" bottom="0.51181102362204722" header="0.35433070866141736" footer="0.35433070866141736"/>
  <pageSetup paperSize="9" scale="70" orientation="portrait" r:id="rId1"/>
  <headerFooter alignWithMargins="0">
    <oddFooter>&amp;P. oldal</oddFooter>
  </headerFooter>
  <ignoredErrors>
    <ignoredError sqref="F11:F17 F51 F58 F64:F65 F114 F116 F27 F75 F90:F106 F21:F24 F68:F69 F85:F88 F29:F44" formulaRange="1"/>
    <ignoredError sqref="D270:F270 F6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Munka1</vt:lpstr>
      <vt:lpstr>Munka2</vt:lpstr>
      <vt:lpstr>Munka3</vt:lpstr>
      <vt:lpstr>Munka1!Nyomtatási_cím</vt:lpstr>
      <vt:lpstr>Munka1!Nyomtatási_terület</vt:lpstr>
    </vt:vector>
  </TitlesOfParts>
  <Company>PM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KZ</cp:lastModifiedBy>
  <cp:lastPrinted>2021-06-30T11:30:37Z</cp:lastPrinted>
  <dcterms:created xsi:type="dcterms:W3CDTF">2004-07-23T09:04:34Z</dcterms:created>
  <dcterms:modified xsi:type="dcterms:W3CDTF">2021-07-05T07:27:27Z</dcterms:modified>
</cp:coreProperties>
</file>