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20730" windowHeight="11760" tabRatio="202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Munka1!$7:$7</definedName>
    <definedName name="_xlnm.Print_Area" localSheetId="0">Munka1!$A$1:$F$96</definedName>
  </definedNames>
  <calcPr calcId="124519"/>
</workbook>
</file>

<file path=xl/calcChain.xml><?xml version="1.0" encoding="utf-8"?>
<calcChain xmlns="http://schemas.openxmlformats.org/spreadsheetml/2006/main">
  <c r="E79" i="1"/>
  <c r="F79"/>
  <c r="D79"/>
  <c r="F80"/>
  <c r="F87"/>
  <c r="F86"/>
  <c r="F85"/>
  <c r="F84"/>
  <c r="E83"/>
  <c r="D83"/>
  <c r="D82" s="1"/>
  <c r="D70"/>
  <c r="E70"/>
  <c r="F68"/>
  <c r="F37"/>
  <c r="F38"/>
  <c r="F39"/>
  <c r="F40"/>
  <c r="F41"/>
  <c r="F42"/>
  <c r="F43"/>
  <c r="F44"/>
  <c r="F83" l="1"/>
  <c r="F70"/>
  <c r="F24" l="1"/>
  <c r="F25"/>
  <c r="F26"/>
  <c r="F27"/>
  <c r="F28"/>
  <c r="F29"/>
  <c r="F30"/>
  <c r="D20"/>
  <c r="F36" l="1"/>
  <c r="E48" l="1"/>
  <c r="E46" s="1"/>
  <c r="D33" l="1"/>
  <c r="E20"/>
  <c r="F31"/>
  <c r="E33" l="1"/>
  <c r="E18" s="1"/>
  <c r="F73" l="1"/>
  <c r="F72"/>
  <c r="F71"/>
  <c r="F58" l="1"/>
  <c r="F65"/>
  <c r="E63"/>
  <c r="E60" s="1"/>
  <c r="D63"/>
  <c r="F61" l="1"/>
  <c r="F76"/>
  <c r="F64"/>
  <c r="F57"/>
  <c r="F54"/>
  <c r="F53"/>
  <c r="F49"/>
  <c r="F47"/>
  <c r="F35"/>
  <c r="F34"/>
  <c r="F23"/>
  <c r="F22"/>
  <c r="F21"/>
  <c r="F10"/>
  <c r="F11"/>
  <c r="F12"/>
  <c r="F9"/>
  <c r="E82"/>
  <c r="E78"/>
  <c r="E75"/>
  <c r="E93"/>
  <c r="E56"/>
  <c r="E52"/>
  <c r="E91"/>
  <c r="E8"/>
  <c r="G33" l="1"/>
  <c r="G20"/>
  <c r="G8"/>
  <c r="E15"/>
  <c r="E90"/>
  <c r="E51"/>
  <c r="E92" s="1"/>
  <c r="E67"/>
  <c r="E94" s="1"/>
  <c r="E16"/>
  <c r="F63"/>
  <c r="F60" s="1"/>
  <c r="E14" l="1"/>
  <c r="E95" s="1"/>
  <c r="F82" l="1"/>
  <c r="F33" l="1"/>
  <c r="D75" l="1"/>
  <c r="F75" s="1"/>
  <c r="D60"/>
  <c r="D56"/>
  <c r="F56" s="1"/>
  <c r="D52"/>
  <c r="F52" s="1"/>
  <c r="D48"/>
  <c r="D46" s="1"/>
  <c r="D91" s="1"/>
  <c r="F20"/>
  <c r="D8"/>
  <c r="F8" s="1"/>
  <c r="D93" l="1"/>
  <c r="F93" s="1"/>
  <c r="F91"/>
  <c r="F46"/>
  <c r="F48" s="1"/>
  <c r="D67"/>
  <c r="D51"/>
  <c r="D16"/>
  <c r="F16" s="1"/>
  <c r="D15"/>
  <c r="F15" s="1"/>
  <c r="D18"/>
  <c r="D94" l="1"/>
  <c r="F94" s="1"/>
  <c r="F67"/>
  <c r="D92"/>
  <c r="F92" s="1"/>
  <c r="F51"/>
  <c r="F18"/>
  <c r="D14"/>
  <c r="F14" l="1"/>
  <c r="D78"/>
  <c r="D95" s="1"/>
  <c r="F95" s="1"/>
  <c r="D90"/>
  <c r="F90" s="1"/>
  <c r="F78" l="1"/>
  <c r="G95" s="1"/>
</calcChain>
</file>

<file path=xl/sharedStrings.xml><?xml version="1.0" encoding="utf-8"?>
<sst xmlns="http://schemas.openxmlformats.org/spreadsheetml/2006/main" count="135" uniqueCount="70">
  <si>
    <t>I.</t>
  </si>
  <si>
    <t>1.</t>
  </si>
  <si>
    <t>2.</t>
  </si>
  <si>
    <t>III.</t>
  </si>
  <si>
    <t>-</t>
  </si>
  <si>
    <t>Püspökladány Város Önkormányzata</t>
  </si>
  <si>
    <t>3.</t>
  </si>
  <si>
    <t>4.</t>
  </si>
  <si>
    <t>II.</t>
  </si>
  <si>
    <t>a.</t>
  </si>
  <si>
    <t>b.</t>
  </si>
  <si>
    <t>Püspökladányi Tájékoztató és Közművelődési Központ, Könyvtár, Múzeum</t>
  </si>
  <si>
    <t>Püspökladány Város Gazdasági Ellátó Szervezete</t>
  </si>
  <si>
    <t>Püspökladányi Közös Önkormányzati Hivatal</t>
  </si>
  <si>
    <t>Működési maradvány</t>
  </si>
  <si>
    <t>Adatok Ft-ban</t>
  </si>
  <si>
    <t>TOP-5.2.1.-15-HB1-2016-00003 "Szociális városrehabilitációs program az újtelepi városrészen"</t>
  </si>
  <si>
    <t>Felhalmozási maradvány</t>
  </si>
  <si>
    <t>Püspökladányi Egyesített Óvodai Intézmény</t>
  </si>
  <si>
    <t>"Püspökladányi helyi közösség" TOP-7.1.1-16-2016-00034</t>
  </si>
  <si>
    <t>Felhalmozási maradvány összesen</t>
  </si>
  <si>
    <t>Működési maradvány összesen</t>
  </si>
  <si>
    <t>Eredeti előirányzat</t>
  </si>
  <si>
    <t>Központi, irányítószervi támogatás</t>
  </si>
  <si>
    <t>Előző évi maradvány igénybevétele (költségvetési hiány belső finanszírozására szolgáló pénzforgalom nélküli bevétel)</t>
  </si>
  <si>
    <t>Likviditási célú hitelek, kölcsönök felvétele</t>
  </si>
  <si>
    <t>Államháztartáson belüli megelőlegezések</t>
  </si>
  <si>
    <t>IV.</t>
  </si>
  <si>
    <t>Megnevezés</t>
  </si>
  <si>
    <t>Szállítói és egyéb kötelezettségek</t>
  </si>
  <si>
    <t>Beruházási kiadások</t>
  </si>
  <si>
    <t>2.  melléklet</t>
  </si>
  <si>
    <t>V.</t>
  </si>
  <si>
    <t>Hosszú lejáratú hitelek, kölcsönök felvétele pénzügyi vállalkozástól</t>
  </si>
  <si>
    <t>FINANSZÍROZÁSI BEVÉTELEK MINDÖSSZESEN</t>
  </si>
  <si>
    <t>FINANSZÍROZÁSI BEVÉTELEK ÖNKORMÁNYZAT ÉS INTÉZMÉNYENKÉNT</t>
  </si>
  <si>
    <t>Előirányzat változás</t>
  </si>
  <si>
    <t>"</t>
  </si>
  <si>
    <t>Kötelezettséggel terhelt maradvány</t>
  </si>
  <si>
    <t>Közfoglalkoztatás előleg</t>
  </si>
  <si>
    <t>"2. melléklet a 3/2021. (III.11.) önkormányzati rendelethez</t>
  </si>
  <si>
    <t>Püspökladány belterületi úthálózatának  felújítása, 2020. évi (Haladás utca - Mikszáth utca)</t>
  </si>
  <si>
    <t>Járásszékhely múzeumok 2020. évi szakmai támogatása: Karacs Ferenc Múzeum raktárhelyiségének felújítása</t>
  </si>
  <si>
    <t>Játszótér fejlesztése Hungarocontrol Zrt. támogatásból, 2020. évi</t>
  </si>
  <si>
    <t xml:space="preserve">TOP-5.2.1.-15-HB1-2016-00003  "Szociális városrehabilitációs program az újtelepi városrészen" </t>
  </si>
  <si>
    <t>Móricz Zsigmond utca Debreceni utca és Gárdonyi Géza utca közötti szakaszának útalappal történő ellátása</t>
  </si>
  <si>
    <t>Déli sor Kinizsi utca és Wesselényi utca közötti szakaszának szilárd burkolattal történő ellátása</t>
  </si>
  <si>
    <t>TRV Zrt. Eszközbeszerzés</t>
  </si>
  <si>
    <t xml:space="preserve">TOP-2.1.2-15-HB1-2016-00003 "Zöld város kialakítása Püspökladányban" </t>
  </si>
  <si>
    <t>TOP-4.1.1-15-HB1-2016-00011 "Püspökladány város egészségügyi alapellátásának fejlesztése"</t>
  </si>
  <si>
    <t xml:space="preserve">TOP-7.1.1-16-H034-1 "Harmonikus Kulturálódás" (Kulcsprojekt) </t>
  </si>
  <si>
    <t xml:space="preserve">TOP-4.3.1-16-HB1-2017-00009 "Leromlott városi területek rehabilitációja" </t>
  </si>
  <si>
    <t>2021. 00. havi állami támogatás</t>
  </si>
  <si>
    <t>Startmunka program 2020. előleg</t>
  </si>
  <si>
    <t>Petritelepi játszótér körbekerítése</t>
  </si>
  <si>
    <t>Szabadtéri terek fejlesztése a közösség szolgálatában</t>
  </si>
  <si>
    <t>Petőfi utca 11. szám alatti épület bontásával kapcsolatos kiadások</t>
  </si>
  <si>
    <t>TOP-5.1.2-16-HB1-2017-00001 "Foglalkoztatási együttműködések a Sárréti paktumterületen"</t>
  </si>
  <si>
    <t xml:space="preserve">EFOP-1.5.3-16-2017-00017 "Humán szolgáltatások fejlesztése térségi szemléletben a püspökladányi konzorciumban" </t>
  </si>
  <si>
    <t>KEHOP-5.4.1-16-2016-00580 "Szemléletformálási programok Püspökladány Város Önkormányzata szervezésében"</t>
  </si>
  <si>
    <t xml:space="preserve">TOP-5.2.1.-15-HB1-2016-00003 "Szociális városrehabilitációs program az újtelepi városrészen" </t>
  </si>
  <si>
    <t xml:space="preserve">TVALLANDO2020 pályázat </t>
  </si>
  <si>
    <t>REZSI2020 pályázat</t>
  </si>
  <si>
    <t xml:space="preserve">TOP-1.4.1-15-HB1-2016-00014 "A Püspökladányi Egyesített Óvodai Intézmény fejlesztése a foglalkoztatás és életminőség javításáért, a munkába állás segítéséért" </t>
  </si>
  <si>
    <t>TOP-3.1.1-15-HB1-2016-00006 "Kerékpárút fejlesztése Püspökladányban"</t>
  </si>
  <si>
    <t xml:space="preserve">Püspökladány Város Önkormányzata és intézményei 2021. évi finanszírozási bevételei                                                                                                                                                                         </t>
  </si>
  <si>
    <t>2021. június 30.</t>
  </si>
  <si>
    <t>Módosított előirányzat június 30-án</t>
  </si>
  <si>
    <t>TOP-7.1.1-16-H-ESZA-2019-00404 "Kincset rejtő ladányi föld"</t>
  </si>
  <si>
    <t>a 9/2021. (VII. 1.) önkormányzati rendelethez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</si>
</sst>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5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4"/>
      <name val="Arial CE"/>
      <charset val="238"/>
    </font>
    <font>
      <sz val="14"/>
      <name val="Arial CE"/>
      <charset val="238"/>
    </font>
    <font>
      <sz val="16"/>
      <name val="Arial CE"/>
      <charset val="238"/>
    </font>
    <font>
      <sz val="14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7" fillId="2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8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6"/>
  <sheetViews>
    <sheetView tabSelected="1" view="pageBreakPreview" topLeftCell="A73" zoomScale="81" zoomScaleSheetLayoutView="81" workbookViewId="0">
      <selection activeCell="A5" sqref="A5:F5"/>
    </sheetView>
  </sheetViews>
  <sheetFormatPr defaultColWidth="9.140625" defaultRowHeight="15.75"/>
  <cols>
    <col min="1" max="1" width="3.28515625" style="4" customWidth="1"/>
    <col min="2" max="2" width="2.85546875" style="4" customWidth="1"/>
    <col min="3" max="3" width="96.85546875" style="2" customWidth="1"/>
    <col min="4" max="6" width="24.7109375" style="5" customWidth="1"/>
    <col min="7" max="7" width="16.28515625" style="2" customWidth="1"/>
    <col min="8" max="16384" width="9.140625" style="2"/>
  </cols>
  <sheetData>
    <row r="1" spans="1:7" ht="19.5" customHeight="1">
      <c r="F1" s="6" t="s">
        <v>31</v>
      </c>
    </row>
    <row r="2" spans="1:7" ht="19.5" customHeight="1">
      <c r="F2" s="6" t="s">
        <v>69</v>
      </c>
    </row>
    <row r="3" spans="1:7" ht="19.5" customHeight="1">
      <c r="F3" s="6" t="s">
        <v>40</v>
      </c>
    </row>
    <row r="4" spans="1:7" ht="26.45" customHeight="1">
      <c r="A4" s="50" t="s">
        <v>65</v>
      </c>
      <c r="B4" s="51"/>
      <c r="C4" s="51"/>
      <c r="D4" s="51"/>
      <c r="E4" s="52"/>
      <c r="F4" s="52"/>
    </row>
    <row r="5" spans="1:7" ht="26.45" customHeight="1">
      <c r="A5" s="50" t="s">
        <v>66</v>
      </c>
      <c r="B5" s="51"/>
      <c r="C5" s="51"/>
      <c r="D5" s="51"/>
      <c r="E5" s="52"/>
      <c r="F5" s="52"/>
    </row>
    <row r="6" spans="1:7" ht="19.5" customHeight="1">
      <c r="A6" s="7"/>
      <c r="B6" s="8"/>
      <c r="C6" s="8"/>
      <c r="F6" s="6" t="s">
        <v>15</v>
      </c>
    </row>
    <row r="7" spans="1:7" s="1" customFormat="1" ht="56.25">
      <c r="A7" s="53" t="s">
        <v>28</v>
      </c>
      <c r="B7" s="54"/>
      <c r="C7" s="54"/>
      <c r="D7" s="28" t="s">
        <v>22</v>
      </c>
      <c r="E7" s="28" t="s">
        <v>36</v>
      </c>
      <c r="F7" s="28" t="s">
        <v>67</v>
      </c>
    </row>
    <row r="8" spans="1:7" ht="21.75" customHeight="1">
      <c r="A8" s="55" t="s">
        <v>0</v>
      </c>
      <c r="B8" s="55"/>
      <c r="C8" s="20" t="s">
        <v>23</v>
      </c>
      <c r="D8" s="12">
        <f>SUM(D9:D12)</f>
        <v>995644210</v>
      </c>
      <c r="E8" s="12">
        <f>SUM(E9:E12)</f>
        <v>13517810</v>
      </c>
      <c r="F8" s="12">
        <f>SUM(D8:E8)</f>
        <v>1009162020</v>
      </c>
      <c r="G8" s="38">
        <f>SUM(F9:F12)</f>
        <v>1009162020</v>
      </c>
    </row>
    <row r="9" spans="1:7" s="4" customFormat="1" ht="24.6" customHeight="1">
      <c r="A9" s="30"/>
      <c r="B9" s="30" t="s">
        <v>1</v>
      </c>
      <c r="C9" s="21" t="s">
        <v>13</v>
      </c>
      <c r="D9" s="13">
        <v>296945782</v>
      </c>
      <c r="E9" s="41">
        <v>3393487</v>
      </c>
      <c r="F9" s="13">
        <f>SUM(D9:E9)</f>
        <v>300339269</v>
      </c>
    </row>
    <row r="10" spans="1:7" s="4" customFormat="1" ht="24.6" customHeight="1">
      <c r="A10" s="30"/>
      <c r="B10" s="30" t="s">
        <v>2</v>
      </c>
      <c r="C10" s="21" t="s">
        <v>18</v>
      </c>
      <c r="D10" s="13">
        <v>505451693</v>
      </c>
      <c r="E10" s="37">
        <v>593233</v>
      </c>
      <c r="F10" s="13">
        <f t="shared" ref="F10:F12" si="0">SUM(D10:E10)</f>
        <v>506044926</v>
      </c>
    </row>
    <row r="11" spans="1:7" s="4" customFormat="1" ht="24.6" customHeight="1">
      <c r="A11" s="30"/>
      <c r="B11" s="30" t="s">
        <v>6</v>
      </c>
      <c r="C11" s="21" t="s">
        <v>12</v>
      </c>
      <c r="D11" s="13">
        <v>110687231</v>
      </c>
      <c r="E11" s="37">
        <v>3594447</v>
      </c>
      <c r="F11" s="13">
        <f t="shared" si="0"/>
        <v>114281678</v>
      </c>
    </row>
    <row r="12" spans="1:7" s="4" customFormat="1" ht="24.6" customHeight="1">
      <c r="A12" s="30"/>
      <c r="B12" s="30" t="s">
        <v>7</v>
      </c>
      <c r="C12" s="21" t="s">
        <v>11</v>
      </c>
      <c r="D12" s="13">
        <v>82559504</v>
      </c>
      <c r="E12" s="37">
        <v>5936643</v>
      </c>
      <c r="F12" s="13">
        <f t="shared" si="0"/>
        <v>88496147</v>
      </c>
    </row>
    <row r="13" spans="1:7" s="4" customFormat="1" ht="19.5" customHeight="1">
      <c r="A13" s="29"/>
      <c r="B13" s="30"/>
      <c r="C13" s="30"/>
      <c r="D13" s="14"/>
      <c r="E13" s="14"/>
      <c r="F13" s="14"/>
    </row>
    <row r="14" spans="1:7" ht="36.75" customHeight="1">
      <c r="A14" s="55" t="s">
        <v>8</v>
      </c>
      <c r="B14" s="55"/>
      <c r="C14" s="20" t="s">
        <v>24</v>
      </c>
      <c r="D14" s="12">
        <f>SUM(D18,D46,D51,D60,D67)</f>
        <v>521965306</v>
      </c>
      <c r="E14" s="12">
        <f>SUM(E18,E46,E51,E60,E67)</f>
        <v>0</v>
      </c>
      <c r="F14" s="12">
        <f>SUM(D14:E14)</f>
        <v>521965306</v>
      </c>
    </row>
    <row r="15" spans="1:7" s="3" customFormat="1" ht="19.5" customHeight="1">
      <c r="A15" s="31"/>
      <c r="B15" s="31"/>
      <c r="C15" s="22" t="s">
        <v>20</v>
      </c>
      <c r="D15" s="15">
        <f>SUM(D20,D47,D52,D61,D68)</f>
        <v>224315246</v>
      </c>
      <c r="E15" s="15">
        <f>SUM(E20,E47,E52,E61,E68)</f>
        <v>0</v>
      </c>
      <c r="F15" s="15">
        <f>SUM(D15:E15)</f>
        <v>224315246</v>
      </c>
    </row>
    <row r="16" spans="1:7" s="3" customFormat="1" ht="19.5" customHeight="1">
      <c r="A16" s="31"/>
      <c r="B16" s="31"/>
      <c r="C16" s="22" t="s">
        <v>21</v>
      </c>
      <c r="D16" s="15">
        <f>SUM(D33,D48,D56,D63,D70)</f>
        <v>297650060</v>
      </c>
      <c r="E16" s="15">
        <f>SUM(E33,E48,E56,E63,E70)</f>
        <v>0</v>
      </c>
      <c r="F16" s="15">
        <f>SUM(D16:E16)</f>
        <v>297650060</v>
      </c>
    </row>
    <row r="17" spans="1:7" s="3" customFormat="1" ht="9.6" customHeight="1">
      <c r="A17" s="31"/>
      <c r="B17" s="31"/>
      <c r="C17" s="22"/>
      <c r="D17" s="15"/>
      <c r="E17" s="15"/>
      <c r="F17" s="15"/>
    </row>
    <row r="18" spans="1:7" s="9" customFormat="1" ht="19.5" customHeight="1">
      <c r="A18" s="29">
        <v>1</v>
      </c>
      <c r="B18" s="29">
        <v>1</v>
      </c>
      <c r="C18" s="23" t="s">
        <v>5</v>
      </c>
      <c r="D18" s="16">
        <f>SUM(D20,D33)</f>
        <v>501522326</v>
      </c>
      <c r="E18" s="16">
        <f>SUM(E20,E33)</f>
        <v>0</v>
      </c>
      <c r="F18" s="16">
        <f>SUM(D18:E18)</f>
        <v>501522326</v>
      </c>
    </row>
    <row r="19" spans="1:7" s="9" customFormat="1" ht="8.4499999999999993" customHeight="1">
      <c r="A19" s="35"/>
      <c r="B19" s="35"/>
      <c r="C19" s="23"/>
      <c r="D19" s="16"/>
      <c r="E19" s="16"/>
      <c r="F19" s="16"/>
    </row>
    <row r="20" spans="1:7" s="3" customFormat="1" ht="19.5" customHeight="1">
      <c r="A20" s="58" t="s">
        <v>9</v>
      </c>
      <c r="B20" s="59"/>
      <c r="C20" s="24" t="s">
        <v>17</v>
      </c>
      <c r="D20" s="15">
        <f>SUM(D21:D31)</f>
        <v>223362226</v>
      </c>
      <c r="E20" s="15">
        <f>SUM(E21:E31)</f>
        <v>0</v>
      </c>
      <c r="F20" s="15">
        <f>SUM(D20:E20)</f>
        <v>223362226</v>
      </c>
      <c r="G20" s="39">
        <f>SUM(F21:F31)</f>
        <v>223362226</v>
      </c>
    </row>
    <row r="21" spans="1:7" ht="21" customHeight="1">
      <c r="A21" s="30"/>
      <c r="B21" s="30" t="s">
        <v>4</v>
      </c>
      <c r="C21" s="25" t="s">
        <v>41</v>
      </c>
      <c r="D21" s="17">
        <v>40000000</v>
      </c>
      <c r="E21" s="17">
        <v>0</v>
      </c>
      <c r="F21" s="13">
        <f t="shared" ref="F21:F30" si="1">SUM(D21:E21)</f>
        <v>40000000</v>
      </c>
    </row>
    <row r="22" spans="1:7" ht="34.15" customHeight="1">
      <c r="A22" s="30"/>
      <c r="B22" s="30" t="s">
        <v>4</v>
      </c>
      <c r="C22" s="25" t="s">
        <v>42</v>
      </c>
      <c r="D22" s="17">
        <v>2500000</v>
      </c>
      <c r="E22" s="17">
        <v>0</v>
      </c>
      <c r="F22" s="13">
        <f t="shared" si="1"/>
        <v>2500000</v>
      </c>
    </row>
    <row r="23" spans="1:7" ht="21" customHeight="1">
      <c r="A23" s="30"/>
      <c r="B23" s="30" t="s">
        <v>4</v>
      </c>
      <c r="C23" s="25" t="s">
        <v>43</v>
      </c>
      <c r="D23" s="17">
        <v>2500000</v>
      </c>
      <c r="E23" s="17">
        <v>0</v>
      </c>
      <c r="F23" s="13">
        <f t="shared" si="1"/>
        <v>2500000</v>
      </c>
    </row>
    <row r="24" spans="1:7" ht="33.6" customHeight="1">
      <c r="A24" s="43"/>
      <c r="B24" s="43" t="s">
        <v>4</v>
      </c>
      <c r="C24" s="25" t="s">
        <v>44</v>
      </c>
      <c r="D24" s="17">
        <v>1123000</v>
      </c>
      <c r="E24" s="17">
        <v>0</v>
      </c>
      <c r="F24" s="13">
        <f t="shared" si="1"/>
        <v>1123000</v>
      </c>
    </row>
    <row r="25" spans="1:7" ht="33.6" customHeight="1">
      <c r="A25" s="43"/>
      <c r="B25" s="43" t="s">
        <v>4</v>
      </c>
      <c r="C25" s="25" t="s">
        <v>45</v>
      </c>
      <c r="D25" s="17">
        <v>4279900</v>
      </c>
      <c r="E25" s="17">
        <v>0</v>
      </c>
      <c r="F25" s="13">
        <f t="shared" si="1"/>
        <v>4279900</v>
      </c>
    </row>
    <row r="26" spans="1:7" ht="21" customHeight="1">
      <c r="A26" s="43"/>
      <c r="B26" s="43" t="s">
        <v>4</v>
      </c>
      <c r="C26" s="25" t="s">
        <v>46</v>
      </c>
      <c r="D26" s="17">
        <v>1892300</v>
      </c>
      <c r="E26" s="17">
        <v>0</v>
      </c>
      <c r="F26" s="13">
        <f t="shared" si="1"/>
        <v>1892300</v>
      </c>
    </row>
    <row r="27" spans="1:7" ht="21" customHeight="1">
      <c r="A27" s="43"/>
      <c r="B27" s="43" t="s">
        <v>4</v>
      </c>
      <c r="C27" s="25" t="s">
        <v>47</v>
      </c>
      <c r="D27" s="17">
        <v>2981325</v>
      </c>
      <c r="E27" s="17">
        <v>0</v>
      </c>
      <c r="F27" s="13">
        <f t="shared" si="1"/>
        <v>2981325</v>
      </c>
    </row>
    <row r="28" spans="1:7" ht="21" customHeight="1">
      <c r="A28" s="43"/>
      <c r="B28" s="43" t="s">
        <v>4</v>
      </c>
      <c r="C28" s="25" t="s">
        <v>48</v>
      </c>
      <c r="D28" s="17">
        <v>49815998</v>
      </c>
      <c r="E28" s="17">
        <v>0</v>
      </c>
      <c r="F28" s="13">
        <f t="shared" si="1"/>
        <v>49815998</v>
      </c>
    </row>
    <row r="29" spans="1:7" ht="33.6" customHeight="1">
      <c r="A29" s="43"/>
      <c r="B29" s="43" t="s">
        <v>4</v>
      </c>
      <c r="C29" s="25" t="s">
        <v>49</v>
      </c>
      <c r="D29" s="17">
        <v>69913500</v>
      </c>
      <c r="E29" s="17">
        <v>0</v>
      </c>
      <c r="F29" s="13">
        <f t="shared" si="1"/>
        <v>69913500</v>
      </c>
    </row>
    <row r="30" spans="1:7" ht="21" customHeight="1">
      <c r="A30" s="43"/>
      <c r="B30" s="43" t="s">
        <v>4</v>
      </c>
      <c r="C30" s="25" t="s">
        <v>50</v>
      </c>
      <c r="D30" s="17">
        <v>46191201</v>
      </c>
      <c r="E30" s="17">
        <v>0</v>
      </c>
      <c r="F30" s="13">
        <f t="shared" si="1"/>
        <v>46191201</v>
      </c>
    </row>
    <row r="31" spans="1:7" ht="21" customHeight="1">
      <c r="A31" s="36"/>
      <c r="B31" s="36" t="s">
        <v>4</v>
      </c>
      <c r="C31" s="25" t="s">
        <v>51</v>
      </c>
      <c r="D31" s="17">
        <v>2165002</v>
      </c>
      <c r="E31" s="18">
        <v>0</v>
      </c>
      <c r="F31" s="13">
        <f t="shared" ref="F31" si="2">SUM(D31:E31)</f>
        <v>2165002</v>
      </c>
    </row>
    <row r="32" spans="1:7" ht="19.5" customHeight="1">
      <c r="A32" s="30"/>
      <c r="B32" s="30"/>
      <c r="C32" s="21"/>
      <c r="D32" s="17"/>
      <c r="E32" s="17"/>
      <c r="F32" s="17"/>
    </row>
    <row r="33" spans="1:7" s="3" customFormat="1" ht="19.5" customHeight="1">
      <c r="A33" s="58" t="s">
        <v>10</v>
      </c>
      <c r="B33" s="58">
        <v>1</v>
      </c>
      <c r="C33" s="24" t="s">
        <v>14</v>
      </c>
      <c r="D33" s="15">
        <f>SUM(D34:D44)</f>
        <v>278160100</v>
      </c>
      <c r="E33" s="15">
        <f>SUM(E34:E44)</f>
        <v>0</v>
      </c>
      <c r="F33" s="15">
        <f>SUM(D33:E33)</f>
        <v>278160100</v>
      </c>
      <c r="G33" s="39">
        <f>SUM(F34:F44)</f>
        <v>278160100</v>
      </c>
    </row>
    <row r="34" spans="1:7" s="3" customFormat="1" ht="19.5" customHeight="1">
      <c r="A34" s="31"/>
      <c r="B34" s="30" t="s">
        <v>4</v>
      </c>
      <c r="C34" s="21" t="s">
        <v>52</v>
      </c>
      <c r="D34" s="17">
        <v>60814662</v>
      </c>
      <c r="E34" s="17">
        <v>0</v>
      </c>
      <c r="F34" s="13">
        <f t="shared" ref="F34" si="3">SUM(D34:E34)</f>
        <v>60814662</v>
      </c>
    </row>
    <row r="35" spans="1:7" ht="20.25">
      <c r="A35" s="30"/>
      <c r="B35" s="30" t="s">
        <v>4</v>
      </c>
      <c r="C35" s="25" t="s">
        <v>39</v>
      </c>
      <c r="D35" s="17">
        <v>32380848</v>
      </c>
      <c r="E35" s="17">
        <v>0</v>
      </c>
      <c r="F35" s="13">
        <f>SUM(D35:E35)</f>
        <v>32380848</v>
      </c>
    </row>
    <row r="36" spans="1:7" ht="19.5" customHeight="1">
      <c r="A36" s="42"/>
      <c r="B36" s="42" t="s">
        <v>4</v>
      </c>
      <c r="C36" s="25" t="s">
        <v>53</v>
      </c>
      <c r="D36" s="17">
        <v>17100160</v>
      </c>
      <c r="E36" s="17">
        <v>0</v>
      </c>
      <c r="F36" s="13">
        <f t="shared" ref="F36:F44" si="4">SUM(D36:E36)</f>
        <v>17100160</v>
      </c>
    </row>
    <row r="37" spans="1:7" ht="19.5" customHeight="1">
      <c r="A37" s="43"/>
      <c r="B37" s="43"/>
      <c r="C37" s="25" t="s">
        <v>54</v>
      </c>
      <c r="D37" s="17">
        <v>457200</v>
      </c>
      <c r="E37" s="17">
        <v>0</v>
      </c>
      <c r="F37" s="13">
        <f t="shared" si="4"/>
        <v>457200</v>
      </c>
    </row>
    <row r="38" spans="1:7" ht="19.5" customHeight="1">
      <c r="A38" s="43"/>
      <c r="B38" s="43"/>
      <c r="C38" s="25" t="s">
        <v>55</v>
      </c>
      <c r="D38" s="17">
        <v>457200</v>
      </c>
      <c r="E38" s="17">
        <v>0</v>
      </c>
      <c r="F38" s="13">
        <f t="shared" si="4"/>
        <v>457200</v>
      </c>
    </row>
    <row r="39" spans="1:7" ht="19.5" customHeight="1">
      <c r="A39" s="43"/>
      <c r="B39" s="43"/>
      <c r="C39" s="25" t="s">
        <v>56</v>
      </c>
      <c r="D39" s="17">
        <v>1210166</v>
      </c>
      <c r="E39" s="17">
        <v>0</v>
      </c>
      <c r="F39" s="13">
        <f t="shared" si="4"/>
        <v>1210166</v>
      </c>
    </row>
    <row r="40" spans="1:7" ht="19.5" customHeight="1">
      <c r="A40" s="43"/>
      <c r="B40" s="43"/>
      <c r="C40" s="25" t="s">
        <v>57</v>
      </c>
      <c r="D40" s="17">
        <v>23013842</v>
      </c>
      <c r="E40" s="17">
        <v>0</v>
      </c>
      <c r="F40" s="13">
        <f t="shared" si="4"/>
        <v>23013842</v>
      </c>
    </row>
    <row r="41" spans="1:7" ht="36" customHeight="1">
      <c r="A41" s="43"/>
      <c r="B41" s="43"/>
      <c r="C41" s="25" t="s">
        <v>58</v>
      </c>
      <c r="D41" s="17">
        <v>120350242</v>
      </c>
      <c r="E41" s="17">
        <v>0</v>
      </c>
      <c r="F41" s="13">
        <f t="shared" si="4"/>
        <v>120350242</v>
      </c>
    </row>
    <row r="42" spans="1:7" ht="36" customHeight="1">
      <c r="A42" s="43"/>
      <c r="B42" s="43"/>
      <c r="C42" s="45" t="s">
        <v>59</v>
      </c>
      <c r="D42" s="17">
        <v>1221507</v>
      </c>
      <c r="E42" s="17">
        <v>0</v>
      </c>
      <c r="F42" s="13">
        <f t="shared" si="4"/>
        <v>1221507</v>
      </c>
    </row>
    <row r="43" spans="1:7" ht="36" customHeight="1">
      <c r="A43" s="43"/>
      <c r="B43" s="43"/>
      <c r="C43" s="25" t="s">
        <v>60</v>
      </c>
      <c r="D43" s="37">
        <v>8389349</v>
      </c>
      <c r="E43" s="17">
        <v>0</v>
      </c>
      <c r="F43" s="13">
        <f t="shared" si="4"/>
        <v>8389349</v>
      </c>
    </row>
    <row r="44" spans="1:7" ht="22.15" customHeight="1">
      <c r="A44" s="43"/>
      <c r="B44" s="43"/>
      <c r="C44" s="25" t="s">
        <v>50</v>
      </c>
      <c r="D44" s="17">
        <v>12764924</v>
      </c>
      <c r="E44" s="17">
        <v>0</v>
      </c>
      <c r="F44" s="13">
        <f t="shared" si="4"/>
        <v>12764924</v>
      </c>
    </row>
    <row r="45" spans="1:7" ht="19.5" customHeight="1">
      <c r="A45" s="30"/>
      <c r="B45" s="30"/>
      <c r="C45" s="26"/>
      <c r="D45" s="17"/>
      <c r="E45" s="17"/>
      <c r="F45" s="17"/>
    </row>
    <row r="46" spans="1:7" s="9" customFormat="1" ht="19.5" customHeight="1">
      <c r="A46" s="29">
        <v>1</v>
      </c>
      <c r="B46" s="29">
        <v>2</v>
      </c>
      <c r="C46" s="23" t="s">
        <v>13</v>
      </c>
      <c r="D46" s="16">
        <f>SUM(D47:D48)</f>
        <v>5806614</v>
      </c>
      <c r="E46" s="16">
        <f>SUM(E47:E48)</f>
        <v>0</v>
      </c>
      <c r="F46" s="16">
        <f>SUM(D46:E46)</f>
        <v>5806614</v>
      </c>
    </row>
    <row r="47" spans="1:7" s="3" customFormat="1" ht="19.5" customHeight="1">
      <c r="A47" s="54" t="s">
        <v>9</v>
      </c>
      <c r="B47" s="56"/>
      <c r="C47" s="24" t="s">
        <v>17</v>
      </c>
      <c r="D47" s="15">
        <v>0</v>
      </c>
      <c r="E47" s="15">
        <v>0</v>
      </c>
      <c r="F47" s="15">
        <f>SUM(D47:E47)</f>
        <v>0</v>
      </c>
    </row>
    <row r="48" spans="1:7" s="3" customFormat="1" ht="19.5" customHeight="1">
      <c r="A48" s="54" t="s">
        <v>10</v>
      </c>
      <c r="B48" s="54">
        <v>1</v>
      </c>
      <c r="C48" s="27" t="s">
        <v>14</v>
      </c>
      <c r="D48" s="15">
        <f>SUM(D49)</f>
        <v>5806614</v>
      </c>
      <c r="E48" s="15">
        <f>SUM(E49)</f>
        <v>0</v>
      </c>
      <c r="F48" s="15">
        <f>SUM(F46:F47)</f>
        <v>5806614</v>
      </c>
    </row>
    <row r="49" spans="1:6" s="9" customFormat="1" ht="19.5" customHeight="1">
      <c r="A49" s="29"/>
      <c r="B49" s="30" t="s">
        <v>4</v>
      </c>
      <c r="C49" s="25" t="s">
        <v>29</v>
      </c>
      <c r="D49" s="17">
        <v>5806614</v>
      </c>
      <c r="E49" s="17">
        <v>0</v>
      </c>
      <c r="F49" s="17">
        <f>SUM(D49:E49)</f>
        <v>5806614</v>
      </c>
    </row>
    <row r="50" spans="1:6" s="9" customFormat="1" ht="19.5" customHeight="1">
      <c r="A50" s="29"/>
      <c r="B50" s="29"/>
      <c r="C50" s="23"/>
      <c r="D50" s="17"/>
      <c r="E50" s="17"/>
      <c r="F50" s="17"/>
    </row>
    <row r="51" spans="1:6" s="9" customFormat="1" ht="19.5" customHeight="1">
      <c r="A51" s="29">
        <v>1</v>
      </c>
      <c r="B51" s="29">
        <v>3</v>
      </c>
      <c r="C51" s="23" t="s">
        <v>18</v>
      </c>
      <c r="D51" s="16">
        <f>SUM(D52,D56)</f>
        <v>5938980</v>
      </c>
      <c r="E51" s="16">
        <f>SUM(E52,E56)</f>
        <v>0</v>
      </c>
      <c r="F51" s="16">
        <f>SUM(D51:E51)</f>
        <v>5938980</v>
      </c>
    </row>
    <row r="52" spans="1:6" s="3" customFormat="1" ht="19.5" customHeight="1">
      <c r="A52" s="54" t="s">
        <v>9</v>
      </c>
      <c r="B52" s="56"/>
      <c r="C52" s="24" t="s">
        <v>17</v>
      </c>
      <c r="D52" s="15">
        <f>SUM(D53:D54)</f>
        <v>953020</v>
      </c>
      <c r="E52" s="15">
        <f>SUM(E53:E54)</f>
        <v>0</v>
      </c>
      <c r="F52" s="15">
        <f>SUM(D52:E52)</f>
        <v>953020</v>
      </c>
    </row>
    <row r="53" spans="1:6" ht="37.5">
      <c r="A53" s="30"/>
      <c r="B53" s="30" t="s">
        <v>4</v>
      </c>
      <c r="C53" s="26" t="s">
        <v>16</v>
      </c>
      <c r="D53" s="17">
        <v>300000</v>
      </c>
      <c r="E53" s="17">
        <v>0</v>
      </c>
      <c r="F53" s="17">
        <f t="shared" ref="F53:F54" si="5">SUM(D53:E53)</f>
        <v>300000</v>
      </c>
    </row>
    <row r="54" spans="1:6" ht="19.5" customHeight="1">
      <c r="A54" s="30"/>
      <c r="B54" s="30" t="s">
        <v>4</v>
      </c>
      <c r="C54" s="26" t="s">
        <v>30</v>
      </c>
      <c r="D54" s="17">
        <v>653020</v>
      </c>
      <c r="E54" s="17">
        <v>0</v>
      </c>
      <c r="F54" s="17">
        <f t="shared" si="5"/>
        <v>653020</v>
      </c>
    </row>
    <row r="55" spans="1:6" ht="19.5" customHeight="1">
      <c r="A55" s="30"/>
      <c r="B55" s="30"/>
      <c r="C55" s="26"/>
      <c r="D55" s="17"/>
      <c r="E55" s="17"/>
      <c r="F55" s="17"/>
    </row>
    <row r="56" spans="1:6" s="3" customFormat="1" ht="19.5" customHeight="1">
      <c r="A56" s="54" t="s">
        <v>10</v>
      </c>
      <c r="B56" s="54">
        <v>1</v>
      </c>
      <c r="C56" s="27" t="s">
        <v>14</v>
      </c>
      <c r="D56" s="15">
        <f>SUM(D57:D58)</f>
        <v>4985960</v>
      </c>
      <c r="E56" s="15">
        <f>SUM(E57:E58)</f>
        <v>0</v>
      </c>
      <c r="F56" s="15">
        <f>SUM(D56:E56)</f>
        <v>4985960</v>
      </c>
    </row>
    <row r="57" spans="1:6" ht="37.5">
      <c r="A57" s="30"/>
      <c r="B57" s="30" t="s">
        <v>4</v>
      </c>
      <c r="C57" s="26" t="s">
        <v>16</v>
      </c>
      <c r="D57" s="17">
        <v>1431552</v>
      </c>
      <c r="E57" s="17">
        <v>0</v>
      </c>
      <c r="F57" s="17">
        <f>SUM(D57:E57)</f>
        <v>1431552</v>
      </c>
    </row>
    <row r="58" spans="1:6" ht="20.25">
      <c r="A58" s="30"/>
      <c r="B58" s="30" t="s">
        <v>4</v>
      </c>
      <c r="C58" s="25" t="s">
        <v>29</v>
      </c>
      <c r="D58" s="17">
        <v>3554408</v>
      </c>
      <c r="E58" s="17">
        <v>0</v>
      </c>
      <c r="F58" s="17">
        <f t="shared" ref="F58" si="6">SUM(D58:E58)</f>
        <v>3554408</v>
      </c>
    </row>
    <row r="59" spans="1:6" s="9" customFormat="1" ht="19.5" customHeight="1">
      <c r="A59" s="29"/>
      <c r="B59" s="29"/>
      <c r="C59" s="23"/>
      <c r="D59" s="17"/>
      <c r="E59" s="17"/>
      <c r="F59" s="17"/>
    </row>
    <row r="60" spans="1:6" s="9" customFormat="1" ht="19.5" customHeight="1">
      <c r="A60" s="29">
        <v>1</v>
      </c>
      <c r="B60" s="29">
        <v>4</v>
      </c>
      <c r="C60" s="23" t="s">
        <v>12</v>
      </c>
      <c r="D60" s="16">
        <f>SUM(D61,D63)</f>
        <v>5145189</v>
      </c>
      <c r="E60" s="16">
        <f t="shared" ref="E60:F60" si="7">SUM(E61,E63)</f>
        <v>0</v>
      </c>
      <c r="F60" s="16">
        <f t="shared" si="7"/>
        <v>5145189</v>
      </c>
    </row>
    <row r="61" spans="1:6" s="3" customFormat="1" ht="19.899999999999999" customHeight="1">
      <c r="A61" s="54" t="s">
        <v>9</v>
      </c>
      <c r="B61" s="56"/>
      <c r="C61" s="24" t="s">
        <v>17</v>
      </c>
      <c r="D61" s="15">
        <v>0</v>
      </c>
      <c r="E61" s="15">
        <v>0</v>
      </c>
      <c r="F61" s="15">
        <f>SUM(D61:E61)</f>
        <v>0</v>
      </c>
    </row>
    <row r="62" spans="1:6" ht="19.5" customHeight="1">
      <c r="A62" s="33"/>
      <c r="B62" s="33"/>
      <c r="C62" s="21"/>
      <c r="D62" s="17"/>
      <c r="E62" s="17"/>
      <c r="F62" s="17"/>
    </row>
    <row r="63" spans="1:6" s="3" customFormat="1" ht="19.5" customHeight="1">
      <c r="A63" s="54" t="s">
        <v>10</v>
      </c>
      <c r="B63" s="54">
        <v>1</v>
      </c>
      <c r="C63" s="27" t="s">
        <v>14</v>
      </c>
      <c r="D63" s="15">
        <f>SUM(D64:D65)</f>
        <v>5145189</v>
      </c>
      <c r="E63" s="15">
        <f>SUM(E64:E65)</f>
        <v>0</v>
      </c>
      <c r="F63" s="15">
        <f>SUM(D63:E63)</f>
        <v>5145189</v>
      </c>
    </row>
    <row r="64" spans="1:6" ht="19.5" customHeight="1">
      <c r="A64" s="30"/>
      <c r="B64" s="30" t="s">
        <v>4</v>
      </c>
      <c r="C64" s="21" t="s">
        <v>19</v>
      </c>
      <c r="D64" s="17">
        <v>2505068</v>
      </c>
      <c r="E64" s="17">
        <v>13594</v>
      </c>
      <c r="F64" s="17">
        <f>SUM(D64:E64)</f>
        <v>2518662</v>
      </c>
    </row>
    <row r="65" spans="1:7" ht="19.5" customHeight="1">
      <c r="A65" s="33"/>
      <c r="B65" s="33" t="s">
        <v>4</v>
      </c>
      <c r="C65" s="21" t="s">
        <v>38</v>
      </c>
      <c r="D65" s="17">
        <v>2640121</v>
      </c>
      <c r="E65" s="17">
        <v>-13594</v>
      </c>
      <c r="F65" s="17">
        <f t="shared" ref="F65" si="8">SUM(D65:E65)</f>
        <v>2626527</v>
      </c>
    </row>
    <row r="66" spans="1:7" s="3" customFormat="1" ht="19.5" customHeight="1">
      <c r="A66" s="31"/>
      <c r="B66" s="30"/>
      <c r="C66" s="27"/>
      <c r="D66" s="15"/>
      <c r="E66" s="15"/>
      <c r="F66" s="15"/>
    </row>
    <row r="67" spans="1:7" s="9" customFormat="1" ht="19.5" customHeight="1">
      <c r="A67" s="29">
        <v>1</v>
      </c>
      <c r="B67" s="29">
        <v>5</v>
      </c>
      <c r="C67" s="23" t="s">
        <v>11</v>
      </c>
      <c r="D67" s="16">
        <f>SUM(D68,D70)</f>
        <v>3552197</v>
      </c>
      <c r="E67" s="16">
        <f>SUM(E68,E70)</f>
        <v>0</v>
      </c>
      <c r="F67" s="16">
        <f>SUM(D67:E67)</f>
        <v>3552197</v>
      </c>
    </row>
    <row r="68" spans="1:7" s="3" customFormat="1" ht="19.5" customHeight="1">
      <c r="A68" s="54" t="s">
        <v>9</v>
      </c>
      <c r="B68" s="56"/>
      <c r="C68" s="24" t="s">
        <v>17</v>
      </c>
      <c r="D68" s="15">
        <v>0</v>
      </c>
      <c r="E68" s="15">
        <v>0</v>
      </c>
      <c r="F68" s="15">
        <f>SUM(D68:E68)</f>
        <v>0</v>
      </c>
    </row>
    <row r="69" spans="1:7" ht="19.5" customHeight="1">
      <c r="A69" s="30"/>
      <c r="B69" s="30"/>
      <c r="C69" s="26"/>
      <c r="D69" s="17"/>
      <c r="E69" s="17"/>
      <c r="F69" s="17"/>
    </row>
    <row r="70" spans="1:7" s="3" customFormat="1" ht="19.5" customHeight="1">
      <c r="A70" s="54" t="s">
        <v>10</v>
      </c>
      <c r="B70" s="54">
        <v>1</v>
      </c>
      <c r="C70" s="27" t="s">
        <v>14</v>
      </c>
      <c r="D70" s="15">
        <f>SUM(D71:D73)</f>
        <v>3552197</v>
      </c>
      <c r="E70" s="15">
        <f>SUM(E71:E73)</f>
        <v>0</v>
      </c>
      <c r="F70" s="15">
        <f>SUM(D70:E70)</f>
        <v>3552197</v>
      </c>
    </row>
    <row r="71" spans="1:7" ht="20.25">
      <c r="A71" s="30"/>
      <c r="B71" s="30" t="s">
        <v>4</v>
      </c>
      <c r="C71" s="26" t="s">
        <v>68</v>
      </c>
      <c r="D71" s="17">
        <v>3000000</v>
      </c>
      <c r="E71" s="17">
        <v>0</v>
      </c>
      <c r="F71" s="17">
        <f t="shared" ref="F71:F73" si="9">SUM(D71:E71)</f>
        <v>3000000</v>
      </c>
    </row>
    <row r="72" spans="1:7" ht="20.25">
      <c r="A72" s="30"/>
      <c r="B72" s="30" t="s">
        <v>4</v>
      </c>
      <c r="C72" s="26" t="s">
        <v>61</v>
      </c>
      <c r="D72" s="17">
        <v>152197</v>
      </c>
      <c r="E72" s="17">
        <v>0</v>
      </c>
      <c r="F72" s="17">
        <f t="shared" si="9"/>
        <v>152197</v>
      </c>
    </row>
    <row r="73" spans="1:7" ht="19.5" customHeight="1">
      <c r="A73" s="30"/>
      <c r="B73" s="30" t="s">
        <v>4</v>
      </c>
      <c r="C73" s="26" t="s">
        <v>62</v>
      </c>
      <c r="D73" s="17">
        <v>400000</v>
      </c>
      <c r="E73" s="17">
        <v>0</v>
      </c>
      <c r="F73" s="17">
        <f t="shared" si="9"/>
        <v>400000</v>
      </c>
    </row>
    <row r="74" spans="1:7" ht="19.5" customHeight="1">
      <c r="A74" s="34"/>
      <c r="B74" s="34"/>
      <c r="C74" s="26"/>
      <c r="D74" s="17"/>
      <c r="E74" s="17"/>
      <c r="F74" s="17"/>
    </row>
    <row r="75" spans="1:7" ht="19.5" customHeight="1">
      <c r="A75" s="55" t="s">
        <v>3</v>
      </c>
      <c r="B75" s="55"/>
      <c r="C75" s="20" t="s">
        <v>25</v>
      </c>
      <c r="D75" s="12">
        <f>SUM(D76)</f>
        <v>1200000000</v>
      </c>
      <c r="E75" s="12">
        <f>SUM(E76)</f>
        <v>0</v>
      </c>
      <c r="F75" s="12">
        <f>SUM(D75:E75)</f>
        <v>1200000000</v>
      </c>
    </row>
    <row r="76" spans="1:7" s="4" customFormat="1" ht="19.5" customHeight="1">
      <c r="A76" s="30"/>
      <c r="B76" s="30" t="s">
        <v>1</v>
      </c>
      <c r="C76" s="21" t="s">
        <v>5</v>
      </c>
      <c r="D76" s="13">
        <v>1200000000</v>
      </c>
      <c r="E76" s="13">
        <v>0</v>
      </c>
      <c r="F76" s="13">
        <f>SUM(D76:E76)</f>
        <v>1200000000</v>
      </c>
    </row>
    <row r="77" spans="1:7" ht="19.5" customHeight="1">
      <c r="A77" s="30"/>
      <c r="B77" s="30"/>
      <c r="C77" s="26"/>
      <c r="D77" s="17"/>
      <c r="E77" s="17"/>
      <c r="F77" s="17"/>
    </row>
    <row r="78" spans="1:7" ht="19.5" customHeight="1">
      <c r="A78" s="55" t="s">
        <v>27</v>
      </c>
      <c r="B78" s="55"/>
      <c r="C78" s="20" t="s">
        <v>26</v>
      </c>
      <c r="D78" s="12">
        <f>SUM(D79)</f>
        <v>0</v>
      </c>
      <c r="E78" s="12">
        <f>SUM(E79)</f>
        <v>6654176</v>
      </c>
      <c r="F78" s="12">
        <f>SUM(D78:E78)</f>
        <v>6654176</v>
      </c>
    </row>
    <row r="79" spans="1:7" s="4" customFormat="1" ht="19.5" customHeight="1">
      <c r="A79" s="30"/>
      <c r="B79" s="30" t="s">
        <v>1</v>
      </c>
      <c r="C79" s="21" t="s">
        <v>5</v>
      </c>
      <c r="D79" s="13">
        <f>SUM(D80)</f>
        <v>0</v>
      </c>
      <c r="E79" s="13">
        <f t="shared" ref="E79:F79" si="10">SUM(E80)</f>
        <v>6654176</v>
      </c>
      <c r="F79" s="13">
        <f t="shared" si="10"/>
        <v>6654176</v>
      </c>
      <c r="G79" s="40"/>
    </row>
    <row r="80" spans="1:7" s="3" customFormat="1" ht="19.5" customHeight="1">
      <c r="A80" s="48"/>
      <c r="B80" s="48" t="s">
        <v>4</v>
      </c>
      <c r="C80" s="27" t="s">
        <v>39</v>
      </c>
      <c r="D80" s="15">
        <v>0</v>
      </c>
      <c r="E80" s="15">
        <v>6654176</v>
      </c>
      <c r="F80" s="15">
        <f t="shared" ref="F80" si="11">SUM(D80:E80)</f>
        <v>6654176</v>
      </c>
    </row>
    <row r="81" spans="1:7" s="4" customFormat="1" ht="19.5" customHeight="1">
      <c r="A81" s="49"/>
      <c r="B81" s="49"/>
      <c r="C81" s="21"/>
      <c r="D81" s="13"/>
      <c r="E81" s="13"/>
      <c r="F81" s="13"/>
    </row>
    <row r="82" spans="1:7" ht="19.5" customHeight="1">
      <c r="A82" s="55" t="s">
        <v>32</v>
      </c>
      <c r="B82" s="55"/>
      <c r="C82" s="20" t="s">
        <v>33</v>
      </c>
      <c r="D82" s="12">
        <f>SUM(D83)</f>
        <v>228931840</v>
      </c>
      <c r="E82" s="12">
        <f>SUM(E83)</f>
        <v>0</v>
      </c>
      <c r="F82" s="12">
        <f>SUM(D82:E82)</f>
        <v>228931840</v>
      </c>
    </row>
    <row r="83" spans="1:7" s="47" customFormat="1" ht="25.15" customHeight="1">
      <c r="A83" s="44"/>
      <c r="B83" s="44" t="s">
        <v>1</v>
      </c>
      <c r="C83" s="22" t="s">
        <v>5</v>
      </c>
      <c r="D83" s="46">
        <f>SUM(D84:D87)</f>
        <v>228931840</v>
      </c>
      <c r="E83" s="46">
        <f t="shared" ref="E83:F83" si="12">SUM(E84:E87)</f>
        <v>0</v>
      </c>
      <c r="F83" s="46">
        <f t="shared" si="12"/>
        <v>228931840</v>
      </c>
    </row>
    <row r="84" spans="1:7" s="4" customFormat="1" ht="36" customHeight="1">
      <c r="A84" s="30"/>
      <c r="B84" s="43" t="s">
        <v>4</v>
      </c>
      <c r="C84" s="26" t="s">
        <v>63</v>
      </c>
      <c r="D84" s="13">
        <v>93680160</v>
      </c>
      <c r="E84" s="13">
        <v>0</v>
      </c>
      <c r="F84" s="13">
        <f t="shared" ref="F84:F87" si="13">SUM(D84:E84)</f>
        <v>93680160</v>
      </c>
    </row>
    <row r="85" spans="1:7" s="4" customFormat="1" ht="19.5" customHeight="1">
      <c r="A85" s="43"/>
      <c r="B85" s="43" t="s">
        <v>4</v>
      </c>
      <c r="C85" s="21" t="s">
        <v>48</v>
      </c>
      <c r="D85" s="13">
        <v>24244226</v>
      </c>
      <c r="E85" s="13">
        <v>0</v>
      </c>
      <c r="F85" s="13">
        <f t="shared" si="13"/>
        <v>24244226</v>
      </c>
    </row>
    <row r="86" spans="1:7" s="4" customFormat="1" ht="19.5" customHeight="1">
      <c r="A86" s="43"/>
      <c r="B86" s="43" t="s">
        <v>4</v>
      </c>
      <c r="C86" s="21" t="s">
        <v>64</v>
      </c>
      <c r="D86" s="13">
        <v>48171059</v>
      </c>
      <c r="E86" s="13">
        <v>0</v>
      </c>
      <c r="F86" s="13">
        <f t="shared" si="13"/>
        <v>48171059</v>
      </c>
    </row>
    <row r="87" spans="1:7" s="4" customFormat="1" ht="19.5" customHeight="1">
      <c r="A87" s="43"/>
      <c r="B87" s="43" t="s">
        <v>4</v>
      </c>
      <c r="C87" s="21" t="s">
        <v>51</v>
      </c>
      <c r="D87" s="13">
        <v>62836395</v>
      </c>
      <c r="E87" s="13">
        <v>0</v>
      </c>
      <c r="F87" s="13">
        <f t="shared" si="13"/>
        <v>62836395</v>
      </c>
    </row>
    <row r="88" spans="1:7" s="4" customFormat="1" ht="19.5" customHeight="1">
      <c r="A88" s="43"/>
      <c r="B88" s="43"/>
      <c r="C88" s="21"/>
      <c r="D88" s="13"/>
      <c r="E88" s="13"/>
      <c r="F88" s="13"/>
    </row>
    <row r="89" spans="1:7" s="4" customFormat="1" ht="19.5" customHeight="1">
      <c r="A89" s="30"/>
      <c r="B89" s="30"/>
      <c r="C89" s="21" t="s">
        <v>35</v>
      </c>
      <c r="D89" s="13"/>
      <c r="E89" s="13"/>
      <c r="F89" s="13"/>
    </row>
    <row r="90" spans="1:7" s="4" customFormat="1" ht="19.5" customHeight="1">
      <c r="A90" s="30"/>
      <c r="B90" s="30"/>
      <c r="C90" s="21" t="s">
        <v>5</v>
      </c>
      <c r="D90" s="13">
        <f>SUM(D18,D75,D78,D82)</f>
        <v>1930454166</v>
      </c>
      <c r="E90" s="37">
        <f>SUM(E18,E75,E78,E82)</f>
        <v>6654176</v>
      </c>
      <c r="F90" s="13">
        <f t="shared" ref="F90:F95" si="14">SUM(D90:E90)</f>
        <v>1937108342</v>
      </c>
    </row>
    <row r="91" spans="1:7" s="4" customFormat="1" ht="19.5" customHeight="1">
      <c r="A91" s="30"/>
      <c r="B91" s="30"/>
      <c r="C91" s="21" t="s">
        <v>13</v>
      </c>
      <c r="D91" s="13">
        <f>SUM(D9,D46)</f>
        <v>302752396</v>
      </c>
      <c r="E91" s="37">
        <f>SUM(E9,E46)</f>
        <v>3393487</v>
      </c>
      <c r="F91" s="13">
        <f t="shared" si="14"/>
        <v>306145883</v>
      </c>
    </row>
    <row r="92" spans="1:7" s="4" customFormat="1" ht="19.5" customHeight="1">
      <c r="A92" s="30"/>
      <c r="B92" s="30"/>
      <c r="C92" s="21" t="s">
        <v>18</v>
      </c>
      <c r="D92" s="13">
        <f>SUM(D10,D51)</f>
        <v>511390673</v>
      </c>
      <c r="E92" s="37">
        <f>SUM(E10,E51)</f>
        <v>593233</v>
      </c>
      <c r="F92" s="13">
        <f t="shared" si="14"/>
        <v>511983906</v>
      </c>
    </row>
    <row r="93" spans="1:7" s="4" customFormat="1" ht="19.5" customHeight="1">
      <c r="A93" s="30"/>
      <c r="B93" s="30"/>
      <c r="C93" s="21" t="s">
        <v>12</v>
      </c>
      <c r="D93" s="13">
        <f>SUM(D11,D60)</f>
        <v>115832420</v>
      </c>
      <c r="E93" s="37">
        <f>SUM(E11,E60)</f>
        <v>3594447</v>
      </c>
      <c r="F93" s="13">
        <f t="shared" si="14"/>
        <v>119426867</v>
      </c>
    </row>
    <row r="94" spans="1:7" ht="19.5" customHeight="1">
      <c r="A94" s="30"/>
      <c r="B94" s="30"/>
      <c r="C94" s="21" t="s">
        <v>11</v>
      </c>
      <c r="D94" s="13">
        <f>SUM(D12,D67)</f>
        <v>86111701</v>
      </c>
      <c r="E94" s="37">
        <f>SUM(E12,E67)</f>
        <v>5936643</v>
      </c>
      <c r="F94" s="13">
        <f t="shared" si="14"/>
        <v>92048344</v>
      </c>
    </row>
    <row r="95" spans="1:7" s="11" customFormat="1" ht="30" customHeight="1">
      <c r="A95" s="57" t="s">
        <v>34</v>
      </c>
      <c r="B95" s="57"/>
      <c r="C95" s="57"/>
      <c r="D95" s="19">
        <f>SUM(D8,D14,D75,D78,D82)</f>
        <v>2946541356</v>
      </c>
      <c r="E95" s="19">
        <f>SUM(E8,E14,E75,E78,E82)</f>
        <v>20171986</v>
      </c>
      <c r="F95" s="19">
        <f t="shared" si="14"/>
        <v>2966713342</v>
      </c>
      <c r="G95" s="10">
        <f>SUM(F8,F14,F75,F78,F82)</f>
        <v>2966713342</v>
      </c>
    </row>
    <row r="96" spans="1:7">
      <c r="F96" s="32" t="s">
        <v>37</v>
      </c>
    </row>
  </sheetData>
  <mergeCells count="19">
    <mergeCell ref="A95:C95"/>
    <mergeCell ref="A33:B33"/>
    <mergeCell ref="A61:B61"/>
    <mergeCell ref="A20:B20"/>
    <mergeCell ref="A14:B14"/>
    <mergeCell ref="A47:B47"/>
    <mergeCell ref="A78:B78"/>
    <mergeCell ref="A70:B70"/>
    <mergeCell ref="A75:B75"/>
    <mergeCell ref="A82:B82"/>
    <mergeCell ref="A4:F4"/>
    <mergeCell ref="A5:F5"/>
    <mergeCell ref="A7:C7"/>
    <mergeCell ref="A8:B8"/>
    <mergeCell ref="A68:B68"/>
    <mergeCell ref="A48:B48"/>
    <mergeCell ref="A56:B56"/>
    <mergeCell ref="A63:B63"/>
    <mergeCell ref="A52:B52"/>
  </mergeCells>
  <phoneticPr fontId="0" type="noConversion"/>
  <pageMargins left="0.70866141732283472" right="0.47244094488188981" top="0.39370078740157483" bottom="0.39370078740157483" header="0.35433070866141736" footer="0.35433070866141736"/>
  <pageSetup paperSize="9" scale="37" orientation="portrait" r:id="rId1"/>
  <headerFooter alignWithMargins="0">
    <oddFooter>&amp;P. oldal</oddFooter>
  </headerFooter>
  <ignoredErrors>
    <ignoredError sqref="D92 F83 F79" formula="1"/>
    <ignoredError sqref="F9:F12 F45:F47 F89 F49:F59 F31 F21:F23 F32:F35 F62:F65 F61 F66:F67 F69:F70 F71:F73 F74:F78" formulaRange="1"/>
    <ignoredError sqref="F48 F82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Munka1!Nyomtatási_cím</vt:lpstr>
      <vt:lpstr>Munka1!Nyomtatási_terület</vt:lpstr>
    </vt:vector>
  </TitlesOfParts>
  <Company>PM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KZ</cp:lastModifiedBy>
  <cp:lastPrinted>2020-12-10T07:57:25Z</cp:lastPrinted>
  <dcterms:created xsi:type="dcterms:W3CDTF">2004-07-23T09:04:34Z</dcterms:created>
  <dcterms:modified xsi:type="dcterms:W3CDTF">2021-07-05T07:29:59Z</dcterms:modified>
</cp:coreProperties>
</file>