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0730" windowHeight="11760" tabRatio="170"/>
  </bookViews>
  <sheets>
    <sheet name="Munka1" sheetId="2" r:id="rId1"/>
    <sheet name="Munka3" sheetId="3" r:id="rId2"/>
  </sheets>
  <definedNames>
    <definedName name="_xlnm.Print_Titles" localSheetId="0">Munka1!$7:$7</definedName>
    <definedName name="_xlnm.Print_Area" localSheetId="0">Munka1!$A$1:$I$54</definedName>
  </definedNames>
  <calcPr calcId="124519"/>
</workbook>
</file>

<file path=xl/calcChain.xml><?xml version="1.0" encoding="utf-8"?>
<calcChain xmlns="http://schemas.openxmlformats.org/spreadsheetml/2006/main">
  <c r="H35" i="2"/>
  <c r="G35"/>
  <c r="F35"/>
  <c r="E35"/>
  <c r="D35"/>
  <c r="E23" l="1"/>
  <c r="F23"/>
  <c r="G23"/>
  <c r="H23"/>
  <c r="D23"/>
  <c r="E22"/>
  <c r="F22"/>
  <c r="G22"/>
  <c r="H22"/>
  <c r="D22"/>
  <c r="I45" l="1"/>
  <c r="I43"/>
  <c r="IR43" s="1"/>
  <c r="I41"/>
  <c r="IR41" s="1"/>
  <c r="H36"/>
  <c r="H50" s="1"/>
  <c r="G36"/>
  <c r="G50" s="1"/>
  <c r="F36"/>
  <c r="F50" s="1"/>
  <c r="E36"/>
  <c r="E50" s="1"/>
  <c r="D36"/>
  <c r="I33"/>
  <c r="I30"/>
  <c r="J36" l="1"/>
  <c r="I36"/>
  <c r="D26"/>
  <c r="E26"/>
  <c r="E53" s="1"/>
  <c r="F26"/>
  <c r="F53" s="1"/>
  <c r="H26"/>
  <c r="H53" s="1"/>
  <c r="I21"/>
  <c r="I19"/>
  <c r="I17"/>
  <c r="I15"/>
  <c r="I13"/>
  <c r="D39" s="1"/>
  <c r="I10"/>
  <c r="I39" l="1"/>
  <c r="D47"/>
  <c r="I23"/>
  <c r="I26" s="1"/>
  <c r="G26"/>
  <c r="I9"/>
  <c r="I44"/>
  <c r="I47" l="1"/>
  <c r="J50" s="1"/>
  <c r="D50"/>
  <c r="D53" s="1"/>
  <c r="J26"/>
  <c r="G53"/>
  <c r="IR39"/>
  <c r="J47"/>
  <c r="I18"/>
  <c r="I50" l="1"/>
  <c r="J53" s="1"/>
  <c r="I53"/>
  <c r="E49"/>
  <c r="F49"/>
  <c r="G49"/>
  <c r="H49"/>
  <c r="D25"/>
  <c r="I12"/>
  <c r="E25"/>
  <c r="F25"/>
  <c r="G25"/>
  <c r="H25"/>
  <c r="I14"/>
  <c r="I40"/>
  <c r="IR40" s="1"/>
  <c r="I42"/>
  <c r="IR42" s="1"/>
  <c r="I29"/>
  <c r="I32"/>
  <c r="I20"/>
  <c r="I16"/>
  <c r="G52" l="1"/>
  <c r="D38"/>
  <c r="D46" s="1"/>
  <c r="H52"/>
  <c r="E52"/>
  <c r="F52"/>
  <c r="J35"/>
  <c r="I22"/>
  <c r="I25" s="1"/>
  <c r="J25"/>
  <c r="I35"/>
  <c r="I38" l="1"/>
  <c r="D49"/>
  <c r="I46"/>
  <c r="J49" s="1"/>
  <c r="D52" l="1"/>
  <c r="I52" s="1"/>
  <c r="J46"/>
  <c r="IR38"/>
  <c r="I49"/>
  <c r="J52" s="1"/>
</calcChain>
</file>

<file path=xl/sharedStrings.xml><?xml version="1.0" encoding="utf-8"?>
<sst xmlns="http://schemas.openxmlformats.org/spreadsheetml/2006/main" count="59" uniqueCount="57">
  <si>
    <t>MEGNEVEZÉS</t>
  </si>
  <si>
    <t>I.</t>
  </si>
  <si>
    <t>II.</t>
  </si>
  <si>
    <t>III.</t>
  </si>
  <si>
    <t>Önkormányzat és intézmények összesen</t>
  </si>
  <si>
    <t>Püspökladány Város Önkormányzata</t>
  </si>
  <si>
    <t>Pl-i Tájékoztató és Közművelődési Központ, Könyvtár, Múzeum</t>
  </si>
  <si>
    <t>Pl-i Egyesített Óvodai Intézmény</t>
  </si>
  <si>
    <t>Pl. Város Gazdasági Ellátó Szervezete</t>
  </si>
  <si>
    <t>Pl-i Közös Önkormányzati Hivatal</t>
  </si>
  <si>
    <t>B. FINANSZÍROZÁSI BEVÉTELEK</t>
  </si>
  <si>
    <t>B. FINANSZÍROZÁSI BEVÉTELEK eredeti előirányzat</t>
  </si>
  <si>
    <t>BEVÉTELEK ÖSSZESEN eredeti előirányzat</t>
  </si>
  <si>
    <t>A. KÖLTSÉGVETÉSI KIADÁSOK</t>
  </si>
  <si>
    <t>B. FINANSZÍROZÁSI KIADÁSOK</t>
  </si>
  <si>
    <t>B. FINANSZÍROZÁSI KIADÁSOK eredeti előirányzat</t>
  </si>
  <si>
    <t>B.1. Központi, irányító szervi támogatás  eredeti előirányzat</t>
  </si>
  <si>
    <t>KIADÁSOK ÖSSZESEN eredeti előirányzat</t>
  </si>
  <si>
    <t>B.1. Központi, irányító szervi támogatás eredeti előirányzat</t>
  </si>
  <si>
    <t>B.3. Likviditási célú hitelek, kölcsönök felvétele eredeti előirányzat</t>
  </si>
  <si>
    <t>B.4. Államháztartáson belüli megelőlegezések eredeti előirányzat</t>
  </si>
  <si>
    <t>B.2. Előző év maradványának igénybevétele eredeti előirányzat</t>
  </si>
  <si>
    <t>"</t>
  </si>
  <si>
    <t>PÜSPÖKLADÁNY VÁROS ÖNKORMÁNYZATA KIADÁSAI</t>
  </si>
  <si>
    <t>PÜSPÖKLADÁNY VÁROS ÖNKORMÁNYZATA BEVÉTELEI</t>
  </si>
  <si>
    <t>Adatok Ft-ban</t>
  </si>
  <si>
    <t>B.2. Likviditási célú hitelek, kölcsönök törlesztése eredeti előirányzat</t>
  </si>
  <si>
    <t>B.3. Államháztartáson belüli megelőlegzések visszafizetése eredeti előirányzat</t>
  </si>
  <si>
    <t>A. KÖLTSÉGVETÉSI BEVÉTELEK  eredeti előirányzat</t>
  </si>
  <si>
    <t>A.1. Működési  kiadások eredeti előirányzat</t>
  </si>
  <si>
    <t>A.2. Felhalmozási kiadások  eredeti előirányzat</t>
  </si>
  <si>
    <t>A. KÖLTSÉGVETÉSI KIADÁSOK eredeti előirányzat</t>
  </si>
  <si>
    <t>6.  melléklet</t>
  </si>
  <si>
    <t>BEVÉTELEK ÉS KIADÁSOK EGYENLEGE eredeti előirányzat</t>
  </si>
  <si>
    <t>B.5. Hosszú lejáratú hitelek, kölcsönök felvétele eredeti előirányzat</t>
  </si>
  <si>
    <t>B.4. Hosszú lejáratú hitelek, kölcsönök visszafizetése eredeti előirányzat</t>
  </si>
  <si>
    <t>Összesítő Püspökladány Város Önkormányzata és intézményei</t>
  </si>
  <si>
    <t>"6. melléklet a 2/2021. (III.11.) önkormányzati rendelethez</t>
  </si>
  <si>
    <t>2021. évi bevételeiről és kiadásairól   2021. június 30.</t>
  </si>
  <si>
    <t>A. KÖLTSÉGVETÉSI BEVÉTELEK  módosított előirányzat június 30-án</t>
  </si>
  <si>
    <t>B.1. Központi, irányító szervi támogatás módosított előirányzat június 30-án</t>
  </si>
  <si>
    <t>B.2. Előző év maradványának igénybevétele módosított előirányzat június 30-án</t>
  </si>
  <si>
    <t>B.3. Likviditási célú hitelek, kölcsönök felvétele módosított előirányzat június 30-án</t>
  </si>
  <si>
    <t>B.4. Államháztartáson belüli megelőlegezések módosított előirányzat június 30-án</t>
  </si>
  <si>
    <t>B.5. Hosszú lejáratú hitelek, kölcsönök felvétele módosított előirányzat június 30-án</t>
  </si>
  <si>
    <t>B. FINANSZÍROZÁSI BEVÉTELEK módosított előirányzat június 30-án</t>
  </si>
  <si>
    <t>BEVÉTELEK ÖSSZESEN módosított előirányzat június 30-án</t>
  </si>
  <si>
    <t>A.1. Működési  kiadások módosított előirányzat június 30-án</t>
  </si>
  <si>
    <t>A.2. Felhalmozási kiadások  módosított előirányzat június 30-án</t>
  </si>
  <si>
    <t>A. KÖLTSÉGVETÉSI KIADÁSOK módosított előirányzat június 30-án</t>
  </si>
  <si>
    <t>B.2. Likviditási célú hitelek, kölcsönök törlesztése módosított előirányzat június 30-án</t>
  </si>
  <si>
    <t>B.3. Államháztartáson belüli megelőlegzések visszafizetése módosított előirányzat június 30-án</t>
  </si>
  <si>
    <t>B.4. Hosszú lejáratú hitelek, kölcsönök visszafizetése módosított előirányzat június 30-án</t>
  </si>
  <si>
    <t>B. FINANSZÍROZÁSI KIADÁSOK módosított előirányzat június 30-án</t>
  </si>
  <si>
    <t>KIADÁSOK ÖSSZESEN módosított előirányzat június 30-án</t>
  </si>
  <si>
    <t>BEVÉTELEK ÉS KIADÁSOK EGYENLEGE módosított előirányzat június 30-án</t>
  </si>
  <si>
    <t>a 9/2021. (VII. 1.) önkormányzati rendelethez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</si>
</sst>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name val="Arial CE"/>
      <charset val="238"/>
    </font>
    <font>
      <sz val="13"/>
      <name val="Arial CE"/>
      <charset val="238"/>
    </font>
    <font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4"/>
      <name val="Arial CE"/>
      <charset val="238"/>
    </font>
    <font>
      <b/>
      <sz val="2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7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3" fontId="16" fillId="0" borderId="1" xfId="0" applyNumberFormat="1" applyFont="1" applyFill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" fontId="5" fillId="0" borderId="0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60"/>
  <sheetViews>
    <sheetView tabSelected="1" view="pageBreakPreview" topLeftCell="A7" zoomScale="75" zoomScaleNormal="75" zoomScaleSheetLayoutView="75" workbookViewId="0">
      <pane ySplit="1545" activePane="bottomLeft"/>
      <selection activeCell="A7" sqref="A1:XFD1048576"/>
      <selection pane="bottomLeft" activeCell="A4" sqref="A4:I4"/>
    </sheetView>
  </sheetViews>
  <sheetFormatPr defaultColWidth="9.140625" defaultRowHeight="18.75"/>
  <cols>
    <col min="1" max="1" width="4.42578125" style="14" customWidth="1"/>
    <col min="2" max="2" width="4.42578125" style="32" customWidth="1"/>
    <col min="3" max="3" width="102.42578125" style="32" customWidth="1"/>
    <col min="4" max="4" width="20.42578125" style="16" customWidth="1"/>
    <col min="5" max="7" width="18.28515625" style="16" customWidth="1"/>
    <col min="8" max="8" width="19.42578125" style="16" customWidth="1"/>
    <col min="9" max="9" width="19.7109375" style="15" customWidth="1"/>
    <col min="10" max="10" width="18.28515625" style="28" customWidth="1"/>
    <col min="11" max="11" width="13.42578125" style="16" customWidth="1"/>
    <col min="12" max="16384" width="9.140625" style="16"/>
  </cols>
  <sheetData>
    <row r="1" spans="1:10" ht="25.5" customHeight="1">
      <c r="D1" s="15"/>
      <c r="E1" s="15"/>
      <c r="F1" s="15"/>
      <c r="G1" s="15"/>
      <c r="H1" s="15"/>
      <c r="I1" s="51" t="s">
        <v>32</v>
      </c>
    </row>
    <row r="2" spans="1:10" ht="25.5" customHeight="1">
      <c r="D2" s="17"/>
      <c r="E2" s="17"/>
      <c r="F2" s="17"/>
      <c r="G2" s="17"/>
      <c r="H2" s="17"/>
      <c r="I2" s="51" t="s">
        <v>56</v>
      </c>
    </row>
    <row r="3" spans="1:10" ht="25.5" customHeight="1">
      <c r="D3" s="17"/>
      <c r="E3" s="17"/>
      <c r="F3" s="17"/>
      <c r="G3" s="17"/>
      <c r="H3" s="17"/>
      <c r="I3" s="52" t="s">
        <v>37</v>
      </c>
    </row>
    <row r="4" spans="1:10" ht="24.75" customHeight="1">
      <c r="A4" s="59" t="s">
        <v>36</v>
      </c>
      <c r="B4" s="59"/>
      <c r="C4" s="59"/>
      <c r="D4" s="59"/>
      <c r="E4" s="59"/>
      <c r="F4" s="59"/>
      <c r="G4" s="59"/>
      <c r="H4" s="59"/>
      <c r="I4" s="59"/>
    </row>
    <row r="5" spans="1:10" ht="29.25" customHeight="1">
      <c r="A5" s="59" t="s">
        <v>38</v>
      </c>
      <c r="B5" s="59"/>
      <c r="C5" s="59"/>
      <c r="D5" s="59"/>
      <c r="E5" s="59"/>
      <c r="F5" s="59"/>
      <c r="G5" s="59"/>
      <c r="H5" s="59"/>
      <c r="I5" s="59"/>
    </row>
    <row r="6" spans="1:10" ht="27" customHeight="1">
      <c r="D6" s="18"/>
      <c r="E6" s="18"/>
      <c r="F6" s="18"/>
      <c r="G6" s="18"/>
      <c r="H6" s="18"/>
      <c r="I6" s="12" t="s">
        <v>25</v>
      </c>
    </row>
    <row r="7" spans="1:10" ht="89.25" customHeight="1">
      <c r="A7" s="55" t="s">
        <v>0</v>
      </c>
      <c r="B7" s="55"/>
      <c r="C7" s="55"/>
      <c r="D7" s="10" t="s">
        <v>5</v>
      </c>
      <c r="E7" s="10" t="s">
        <v>9</v>
      </c>
      <c r="F7" s="10" t="s">
        <v>7</v>
      </c>
      <c r="G7" s="10" t="s">
        <v>8</v>
      </c>
      <c r="H7" s="11" t="s">
        <v>6</v>
      </c>
      <c r="I7" s="10" t="s">
        <v>4</v>
      </c>
    </row>
    <row r="8" spans="1:10" ht="28.5" customHeight="1">
      <c r="A8" s="60" t="s">
        <v>1</v>
      </c>
      <c r="B8" s="57" t="s">
        <v>24</v>
      </c>
      <c r="C8" s="57"/>
      <c r="D8" s="21"/>
      <c r="E8" s="21"/>
      <c r="F8" s="21"/>
      <c r="G8" s="21"/>
      <c r="H8" s="21"/>
      <c r="I8" s="21"/>
    </row>
    <row r="9" spans="1:10" s="8" customFormat="1" ht="28.5" customHeight="1">
      <c r="A9" s="61"/>
      <c r="B9" s="54" t="s">
        <v>28</v>
      </c>
      <c r="C9" s="54"/>
      <c r="D9" s="22">
        <v>3400472333</v>
      </c>
      <c r="E9" s="22">
        <v>9468650</v>
      </c>
      <c r="F9" s="22">
        <v>53045109</v>
      </c>
      <c r="G9" s="22">
        <v>108773886</v>
      </c>
      <c r="H9" s="22">
        <v>23686812</v>
      </c>
      <c r="I9" s="23">
        <f>SUM(D9:H9)</f>
        <v>3595446790</v>
      </c>
      <c r="J9" s="29"/>
    </row>
    <row r="10" spans="1:10" s="9" customFormat="1" ht="28.5" customHeight="1">
      <c r="A10" s="61"/>
      <c r="B10" s="57" t="s">
        <v>39</v>
      </c>
      <c r="C10" s="57"/>
      <c r="D10" s="24">
        <v>3469257010</v>
      </c>
      <c r="E10" s="24">
        <v>9468650</v>
      </c>
      <c r="F10" s="24">
        <v>53088587</v>
      </c>
      <c r="G10" s="24">
        <v>108773886</v>
      </c>
      <c r="H10" s="24">
        <v>26686812</v>
      </c>
      <c r="I10" s="25">
        <f>SUM(D10:H10)</f>
        <v>3667274945</v>
      </c>
      <c r="J10" s="39"/>
    </row>
    <row r="11" spans="1:10" s="8" customFormat="1" ht="28.5" customHeight="1">
      <c r="A11" s="61"/>
      <c r="B11" s="62" t="s">
        <v>10</v>
      </c>
      <c r="C11" s="62"/>
      <c r="D11" s="22"/>
      <c r="E11" s="22"/>
      <c r="F11" s="22"/>
      <c r="G11" s="22"/>
      <c r="H11" s="22"/>
      <c r="I11" s="24"/>
      <c r="J11" s="29"/>
    </row>
    <row r="12" spans="1:10" s="1" customFormat="1" ht="28.5" customHeight="1">
      <c r="A12" s="61"/>
      <c r="B12" s="54" t="s">
        <v>18</v>
      </c>
      <c r="C12" s="54"/>
      <c r="D12" s="22"/>
      <c r="E12" s="22">
        <v>296945782</v>
      </c>
      <c r="F12" s="22">
        <v>505451693</v>
      </c>
      <c r="G12" s="23">
        <v>110687231</v>
      </c>
      <c r="H12" s="22">
        <v>82559504</v>
      </c>
      <c r="I12" s="23">
        <f t="shared" ref="I12:I22" si="0">SUM(D12:H12)</f>
        <v>995644210</v>
      </c>
      <c r="J12" s="28"/>
    </row>
    <row r="13" spans="1:10" s="2" customFormat="1" ht="28.5" customHeight="1">
      <c r="A13" s="61"/>
      <c r="B13" s="57" t="s">
        <v>40</v>
      </c>
      <c r="C13" s="57"/>
      <c r="D13" s="24"/>
      <c r="E13" s="24">
        <v>300339269</v>
      </c>
      <c r="F13" s="24">
        <v>506044926</v>
      </c>
      <c r="G13" s="25">
        <v>114281678</v>
      </c>
      <c r="H13" s="24">
        <v>88496147</v>
      </c>
      <c r="I13" s="25">
        <f t="shared" ref="I13:I21" si="1">SUM(D13:H13)</f>
        <v>1009162020</v>
      </c>
      <c r="J13" s="30"/>
    </row>
    <row r="14" spans="1:10" s="1" customFormat="1" ht="28.5" customHeight="1">
      <c r="A14" s="61"/>
      <c r="B14" s="54" t="s">
        <v>21</v>
      </c>
      <c r="C14" s="54"/>
      <c r="D14" s="22">
        <v>501522326</v>
      </c>
      <c r="E14" s="23">
        <v>5806614</v>
      </c>
      <c r="F14" s="23">
        <v>5938980</v>
      </c>
      <c r="G14" s="23">
        <v>5145189</v>
      </c>
      <c r="H14" s="23">
        <v>3552197</v>
      </c>
      <c r="I14" s="23">
        <f t="shared" si="0"/>
        <v>521965306</v>
      </c>
      <c r="J14" s="28"/>
    </row>
    <row r="15" spans="1:10" s="2" customFormat="1" ht="25.15" customHeight="1">
      <c r="A15" s="61"/>
      <c r="B15" s="57" t="s">
        <v>41</v>
      </c>
      <c r="C15" s="57"/>
      <c r="D15" s="24">
        <v>501522326</v>
      </c>
      <c r="E15" s="25">
        <v>5806614</v>
      </c>
      <c r="F15" s="25">
        <v>5938980</v>
      </c>
      <c r="G15" s="25">
        <v>5145189</v>
      </c>
      <c r="H15" s="25">
        <v>3552197</v>
      </c>
      <c r="I15" s="25">
        <f t="shared" si="1"/>
        <v>521965306</v>
      </c>
      <c r="J15" s="30"/>
    </row>
    <row r="16" spans="1:10" s="1" customFormat="1" ht="28.5" customHeight="1">
      <c r="A16" s="61"/>
      <c r="B16" s="54" t="s">
        <v>19</v>
      </c>
      <c r="C16" s="54"/>
      <c r="D16" s="22">
        <v>1200000000</v>
      </c>
      <c r="E16" s="23"/>
      <c r="F16" s="23"/>
      <c r="G16" s="23"/>
      <c r="H16" s="23"/>
      <c r="I16" s="23">
        <f t="shared" si="0"/>
        <v>1200000000</v>
      </c>
      <c r="J16" s="28"/>
    </row>
    <row r="17" spans="1:10" s="2" customFormat="1" ht="37.9" customHeight="1">
      <c r="A17" s="61"/>
      <c r="B17" s="57" t="s">
        <v>42</v>
      </c>
      <c r="C17" s="57"/>
      <c r="D17" s="24">
        <v>1200000000</v>
      </c>
      <c r="E17" s="25"/>
      <c r="F17" s="25"/>
      <c r="G17" s="25"/>
      <c r="H17" s="25"/>
      <c r="I17" s="25">
        <f t="shared" si="1"/>
        <v>1200000000</v>
      </c>
      <c r="J17" s="30"/>
    </row>
    <row r="18" spans="1:10" s="1" customFormat="1" ht="28.5" customHeight="1">
      <c r="A18" s="61"/>
      <c r="B18" s="54" t="s">
        <v>20</v>
      </c>
      <c r="C18" s="54"/>
      <c r="D18" s="22">
        <v>0</v>
      </c>
      <c r="E18" s="23"/>
      <c r="F18" s="23"/>
      <c r="G18" s="23"/>
      <c r="H18" s="23"/>
      <c r="I18" s="23">
        <f t="shared" si="0"/>
        <v>0</v>
      </c>
      <c r="J18" s="28"/>
    </row>
    <row r="19" spans="1:10" s="2" customFormat="1" ht="27.6" customHeight="1">
      <c r="A19" s="61"/>
      <c r="B19" s="57" t="s">
        <v>43</v>
      </c>
      <c r="C19" s="57"/>
      <c r="D19" s="24">
        <v>6654176</v>
      </c>
      <c r="E19" s="25"/>
      <c r="F19" s="25"/>
      <c r="G19" s="25"/>
      <c r="H19" s="25"/>
      <c r="I19" s="25">
        <f t="shared" si="1"/>
        <v>6654176</v>
      </c>
      <c r="J19" s="30"/>
    </row>
    <row r="20" spans="1:10" s="1" customFormat="1" ht="28.5" customHeight="1">
      <c r="A20" s="61"/>
      <c r="B20" s="54" t="s">
        <v>34</v>
      </c>
      <c r="C20" s="54"/>
      <c r="D20" s="22">
        <v>228931840</v>
      </c>
      <c r="E20" s="23"/>
      <c r="F20" s="23"/>
      <c r="G20" s="23"/>
      <c r="H20" s="23"/>
      <c r="I20" s="23">
        <f t="shared" si="0"/>
        <v>228931840</v>
      </c>
      <c r="J20" s="28"/>
    </row>
    <row r="21" spans="1:10" s="2" customFormat="1" ht="28.5" customHeight="1">
      <c r="A21" s="61"/>
      <c r="B21" s="57" t="s">
        <v>44</v>
      </c>
      <c r="C21" s="57"/>
      <c r="D21" s="24">
        <v>228931840</v>
      </c>
      <c r="E21" s="25"/>
      <c r="F21" s="25"/>
      <c r="G21" s="25"/>
      <c r="H21" s="25"/>
      <c r="I21" s="25">
        <f t="shared" si="1"/>
        <v>228931840</v>
      </c>
      <c r="J21" s="30"/>
    </row>
    <row r="22" spans="1:10" s="1" customFormat="1" ht="28.5" customHeight="1">
      <c r="A22" s="61"/>
      <c r="B22" s="54" t="s">
        <v>11</v>
      </c>
      <c r="C22" s="54"/>
      <c r="D22" s="22">
        <f>SUM(D12,D14,D16,D18,D20)</f>
        <v>1930454166</v>
      </c>
      <c r="E22" s="22">
        <f t="shared" ref="E22:H22" si="2">SUM(E12,E14,E16,E18,E20)</f>
        <v>302752396</v>
      </c>
      <c r="F22" s="22">
        <f t="shared" si="2"/>
        <v>511390673</v>
      </c>
      <c r="G22" s="22">
        <f t="shared" si="2"/>
        <v>115832420</v>
      </c>
      <c r="H22" s="22">
        <f t="shared" si="2"/>
        <v>86111701</v>
      </c>
      <c r="I22" s="23">
        <f t="shared" si="0"/>
        <v>2946541356</v>
      </c>
      <c r="J22" s="28"/>
    </row>
    <row r="23" spans="1:10" s="2" customFormat="1" ht="28.5" customHeight="1">
      <c r="A23" s="61"/>
      <c r="B23" s="57" t="s">
        <v>45</v>
      </c>
      <c r="C23" s="57"/>
      <c r="D23" s="24">
        <f>SUM(D13,D15,D17,D19,D21)</f>
        <v>1937108342</v>
      </c>
      <c r="E23" s="24">
        <f t="shared" ref="E23:H23" si="3">SUM(E13,E15,E17,E19,E21)</f>
        <v>306145883</v>
      </c>
      <c r="F23" s="24">
        <f t="shared" si="3"/>
        <v>511983906</v>
      </c>
      <c r="G23" s="24">
        <f t="shared" si="3"/>
        <v>119426867</v>
      </c>
      <c r="H23" s="24">
        <f t="shared" si="3"/>
        <v>92048344</v>
      </c>
      <c r="I23" s="25">
        <f t="shared" ref="I23" si="4">SUM(D23:H23)</f>
        <v>2966713342</v>
      </c>
      <c r="J23" s="30"/>
    </row>
    <row r="24" spans="1:10" s="2" customFormat="1" ht="9.6" customHeight="1">
      <c r="A24" s="61"/>
      <c r="B24" s="49"/>
      <c r="C24" s="49"/>
      <c r="D24" s="24"/>
      <c r="E24" s="24"/>
      <c r="F24" s="24"/>
      <c r="G24" s="24"/>
      <c r="H24" s="24"/>
      <c r="I24" s="25"/>
      <c r="J24" s="30"/>
    </row>
    <row r="25" spans="1:10" s="1" customFormat="1" ht="28.5" customHeight="1">
      <c r="A25" s="61"/>
      <c r="B25" s="54" t="s">
        <v>12</v>
      </c>
      <c r="C25" s="54"/>
      <c r="D25" s="23">
        <f t="shared" ref="D25:I26" si="5">SUM(D9,D22)</f>
        <v>5330926499</v>
      </c>
      <c r="E25" s="23">
        <f t="shared" si="5"/>
        <v>312221046</v>
      </c>
      <c r="F25" s="23">
        <f t="shared" si="5"/>
        <v>564435782</v>
      </c>
      <c r="G25" s="23">
        <f t="shared" si="5"/>
        <v>224606306</v>
      </c>
      <c r="H25" s="23">
        <f t="shared" si="5"/>
        <v>109798513</v>
      </c>
      <c r="I25" s="23">
        <f t="shared" si="5"/>
        <v>6541988146</v>
      </c>
      <c r="J25" s="31">
        <f>SUM(D25:H25)</f>
        <v>6541988146</v>
      </c>
    </row>
    <row r="26" spans="1:10" s="2" customFormat="1" ht="28.5" customHeight="1">
      <c r="A26" s="43"/>
      <c r="B26" s="57" t="s">
        <v>46</v>
      </c>
      <c r="C26" s="57"/>
      <c r="D26" s="25">
        <f t="shared" si="5"/>
        <v>5406365352</v>
      </c>
      <c r="E26" s="25">
        <f t="shared" si="5"/>
        <v>315614533</v>
      </c>
      <c r="F26" s="25">
        <f t="shared" si="5"/>
        <v>565072493</v>
      </c>
      <c r="G26" s="25">
        <f t="shared" si="5"/>
        <v>228200753</v>
      </c>
      <c r="H26" s="25">
        <f t="shared" si="5"/>
        <v>118735156</v>
      </c>
      <c r="I26" s="25">
        <f t="shared" si="5"/>
        <v>6633988287</v>
      </c>
      <c r="J26" s="38">
        <f>SUM(D26:H26)</f>
        <v>6633988287</v>
      </c>
    </row>
    <row r="27" spans="1:10" s="1" customFormat="1" ht="28.5" customHeight="1">
      <c r="A27" s="55" t="s">
        <v>2</v>
      </c>
      <c r="B27" s="57" t="s">
        <v>23</v>
      </c>
      <c r="C27" s="57"/>
      <c r="D27" s="23"/>
      <c r="E27" s="23"/>
      <c r="F27" s="23"/>
      <c r="G27" s="23"/>
      <c r="H27" s="23"/>
      <c r="I27" s="25"/>
      <c r="J27" s="28"/>
    </row>
    <row r="28" spans="1:10" s="1" customFormat="1" ht="28.5" customHeight="1">
      <c r="A28" s="56"/>
      <c r="B28" s="57" t="s">
        <v>13</v>
      </c>
      <c r="C28" s="57"/>
      <c r="D28" s="23"/>
      <c r="E28" s="23"/>
      <c r="F28" s="23"/>
      <c r="G28" s="23"/>
      <c r="H28" s="23"/>
      <c r="I28" s="25"/>
      <c r="J28" s="28"/>
    </row>
    <row r="29" spans="1:10" s="1" customFormat="1" ht="28.5" customHeight="1">
      <c r="A29" s="56"/>
      <c r="B29" s="58" t="s">
        <v>29</v>
      </c>
      <c r="C29" s="58"/>
      <c r="D29" s="23">
        <v>1962504569</v>
      </c>
      <c r="E29" s="23">
        <v>309150651</v>
      </c>
      <c r="F29" s="23">
        <v>563482762</v>
      </c>
      <c r="G29" s="23">
        <v>223838307</v>
      </c>
      <c r="H29" s="23">
        <v>99433682</v>
      </c>
      <c r="I29" s="23">
        <f>SUM(C29:H29)</f>
        <v>3158409971</v>
      </c>
      <c r="J29" s="28"/>
    </row>
    <row r="30" spans="1:10" s="2" customFormat="1" ht="28.5" customHeight="1">
      <c r="A30" s="56"/>
      <c r="B30" s="62" t="s">
        <v>47</v>
      </c>
      <c r="C30" s="62"/>
      <c r="D30" s="25">
        <v>2013973636</v>
      </c>
      <c r="E30" s="25">
        <v>312544138</v>
      </c>
      <c r="F30" s="25">
        <v>563619473</v>
      </c>
      <c r="G30" s="25">
        <v>227032754</v>
      </c>
      <c r="H30" s="25">
        <v>104830325</v>
      </c>
      <c r="I30" s="25">
        <f>SUM(C30:H30)</f>
        <v>3222000326</v>
      </c>
      <c r="J30" s="30"/>
    </row>
    <row r="31" spans="1:10" s="2" customFormat="1" ht="9" customHeight="1">
      <c r="A31" s="56"/>
      <c r="B31" s="48"/>
      <c r="C31" s="48"/>
      <c r="D31" s="25"/>
      <c r="E31" s="25"/>
      <c r="F31" s="25"/>
      <c r="G31" s="25"/>
      <c r="H31" s="25"/>
      <c r="I31" s="25"/>
      <c r="J31" s="30"/>
    </row>
    <row r="32" spans="1:10" s="1" customFormat="1" ht="28.5" customHeight="1">
      <c r="A32" s="56"/>
      <c r="B32" s="58" t="s">
        <v>30</v>
      </c>
      <c r="C32" s="58"/>
      <c r="D32" s="23">
        <v>1105425058</v>
      </c>
      <c r="E32" s="23">
        <v>3070395</v>
      </c>
      <c r="F32" s="23">
        <v>953020</v>
      </c>
      <c r="G32" s="23">
        <v>767999</v>
      </c>
      <c r="H32" s="23">
        <v>10364831</v>
      </c>
      <c r="I32" s="23">
        <f>SUM(D32:H32)</f>
        <v>1120581303</v>
      </c>
      <c r="J32" s="28"/>
    </row>
    <row r="33" spans="1:252" s="2" customFormat="1" ht="28.5" customHeight="1">
      <c r="A33" s="56"/>
      <c r="B33" s="62" t="s">
        <v>48</v>
      </c>
      <c r="C33" s="62"/>
      <c r="D33" s="25">
        <v>1109222858</v>
      </c>
      <c r="E33" s="25">
        <v>3070395</v>
      </c>
      <c r="F33" s="25">
        <v>1453020</v>
      </c>
      <c r="G33" s="25">
        <v>1167999</v>
      </c>
      <c r="H33" s="25">
        <v>13904831</v>
      </c>
      <c r="I33" s="25">
        <f>SUM(D33:H33)</f>
        <v>1128819103</v>
      </c>
      <c r="J33" s="30"/>
    </row>
    <row r="34" spans="1:252" s="2" customFormat="1" ht="8.4499999999999993" customHeight="1">
      <c r="A34" s="56"/>
      <c r="B34" s="50"/>
      <c r="C34" s="50"/>
      <c r="D34" s="25"/>
      <c r="E34" s="25"/>
      <c r="F34" s="25"/>
      <c r="G34" s="25"/>
      <c r="H34" s="25"/>
      <c r="I34" s="25"/>
      <c r="J34" s="30"/>
    </row>
    <row r="35" spans="1:252" s="8" customFormat="1" ht="28.5" customHeight="1">
      <c r="A35" s="56"/>
      <c r="B35" s="54" t="s">
        <v>31</v>
      </c>
      <c r="C35" s="54"/>
      <c r="D35" s="22">
        <f t="shared" ref="D35:H36" si="6">SUM(D29,D32)</f>
        <v>3067929627</v>
      </c>
      <c r="E35" s="22">
        <f t="shared" si="6"/>
        <v>312221046</v>
      </c>
      <c r="F35" s="22">
        <f t="shared" si="6"/>
        <v>564435782</v>
      </c>
      <c r="G35" s="22">
        <f t="shared" si="6"/>
        <v>224606306</v>
      </c>
      <c r="H35" s="22">
        <f t="shared" si="6"/>
        <v>109798513</v>
      </c>
      <c r="I35" s="23">
        <f>SUM(D35:H35)</f>
        <v>4278991274</v>
      </c>
      <c r="J35" s="47">
        <f>SUM(I29,I32)</f>
        <v>4278991274</v>
      </c>
    </row>
    <row r="36" spans="1:252" s="9" customFormat="1" ht="28.5" customHeight="1">
      <c r="A36" s="56"/>
      <c r="B36" s="57" t="s">
        <v>49</v>
      </c>
      <c r="C36" s="57"/>
      <c r="D36" s="24">
        <f t="shared" si="6"/>
        <v>3123196494</v>
      </c>
      <c r="E36" s="24">
        <f t="shared" si="6"/>
        <v>315614533</v>
      </c>
      <c r="F36" s="24">
        <f t="shared" si="6"/>
        <v>565072493</v>
      </c>
      <c r="G36" s="24">
        <f t="shared" si="6"/>
        <v>228200753</v>
      </c>
      <c r="H36" s="24">
        <f t="shared" si="6"/>
        <v>118735156</v>
      </c>
      <c r="I36" s="25">
        <f>SUM(D36:H36)</f>
        <v>4350819429</v>
      </c>
      <c r="J36" s="40">
        <f>SUM(I30,I33)</f>
        <v>4350819429</v>
      </c>
    </row>
    <row r="37" spans="1:252" s="8" customFormat="1" ht="28.5" customHeight="1">
      <c r="A37" s="56"/>
      <c r="B37" s="57" t="s">
        <v>14</v>
      </c>
      <c r="C37" s="57"/>
      <c r="D37" s="22"/>
      <c r="E37" s="22"/>
      <c r="F37" s="22"/>
      <c r="G37" s="22"/>
      <c r="H37" s="22"/>
      <c r="I37" s="24"/>
      <c r="J37" s="29"/>
    </row>
    <row r="38" spans="1:252" s="1" customFormat="1" ht="28.5" customHeight="1">
      <c r="A38" s="56"/>
      <c r="B38" s="54" t="s">
        <v>16</v>
      </c>
      <c r="C38" s="54"/>
      <c r="D38" s="22">
        <f>SUM(I12)</f>
        <v>995644210</v>
      </c>
      <c r="E38" s="26"/>
      <c r="F38" s="26"/>
      <c r="G38" s="26"/>
      <c r="H38" s="26"/>
      <c r="I38" s="23">
        <f t="shared" ref="I38:I49" si="7">SUM(D38:H38)</f>
        <v>995644210</v>
      </c>
      <c r="J38" s="28"/>
      <c r="IR38" s="3">
        <f t="shared" ref="IR38:IR43" si="8">SUM(I38)</f>
        <v>995644210</v>
      </c>
    </row>
    <row r="39" spans="1:252" s="2" customFormat="1" ht="28.5" customHeight="1">
      <c r="A39" s="56"/>
      <c r="B39" s="57" t="s">
        <v>40</v>
      </c>
      <c r="C39" s="57"/>
      <c r="D39" s="24">
        <f>SUM(I13)</f>
        <v>1009162020</v>
      </c>
      <c r="E39" s="45"/>
      <c r="F39" s="45"/>
      <c r="G39" s="45"/>
      <c r="H39" s="45"/>
      <c r="I39" s="25">
        <f>SUM(D39:H39)</f>
        <v>1009162020</v>
      </c>
      <c r="J39" s="30"/>
      <c r="IR39" s="46">
        <f t="shared" si="8"/>
        <v>1009162020</v>
      </c>
    </row>
    <row r="40" spans="1:252" s="1" customFormat="1" ht="28.5" customHeight="1">
      <c r="A40" s="56"/>
      <c r="B40" s="54" t="s">
        <v>26</v>
      </c>
      <c r="C40" s="54"/>
      <c r="D40" s="23">
        <v>1200000000</v>
      </c>
      <c r="E40" s="26"/>
      <c r="F40" s="26"/>
      <c r="G40" s="26"/>
      <c r="H40" s="26"/>
      <c r="I40" s="23">
        <f t="shared" si="7"/>
        <v>1200000000</v>
      </c>
      <c r="J40" s="28"/>
      <c r="IR40" s="3">
        <f t="shared" si="8"/>
        <v>1200000000</v>
      </c>
    </row>
    <row r="41" spans="1:252" s="2" customFormat="1" ht="28.9" customHeight="1">
      <c r="A41" s="56"/>
      <c r="B41" s="57" t="s">
        <v>50</v>
      </c>
      <c r="C41" s="57"/>
      <c r="D41" s="25">
        <v>1200000000</v>
      </c>
      <c r="E41" s="45"/>
      <c r="F41" s="45"/>
      <c r="G41" s="45"/>
      <c r="H41" s="45"/>
      <c r="I41" s="25">
        <f t="shared" ref="I41" si="9">SUM(D41:H41)</f>
        <v>1200000000</v>
      </c>
      <c r="J41" s="30"/>
      <c r="IR41" s="46">
        <f t="shared" si="8"/>
        <v>1200000000</v>
      </c>
    </row>
    <row r="42" spans="1:252" s="1" customFormat="1" ht="28.5" customHeight="1">
      <c r="A42" s="56"/>
      <c r="B42" s="54" t="s">
        <v>27</v>
      </c>
      <c r="C42" s="54"/>
      <c r="D42" s="23">
        <v>60814662</v>
      </c>
      <c r="E42" s="26"/>
      <c r="F42" s="26"/>
      <c r="G42" s="26"/>
      <c r="H42" s="26"/>
      <c r="I42" s="23">
        <f t="shared" si="7"/>
        <v>60814662</v>
      </c>
      <c r="J42" s="28"/>
      <c r="IR42" s="3">
        <f t="shared" si="8"/>
        <v>60814662</v>
      </c>
    </row>
    <row r="43" spans="1:252" s="2" customFormat="1" ht="39" customHeight="1">
      <c r="A43" s="56"/>
      <c r="B43" s="57" t="s">
        <v>51</v>
      </c>
      <c r="C43" s="57"/>
      <c r="D43" s="25">
        <v>67468838</v>
      </c>
      <c r="E43" s="45"/>
      <c r="F43" s="45"/>
      <c r="G43" s="45"/>
      <c r="H43" s="45"/>
      <c r="I43" s="25">
        <f t="shared" ref="I43" si="10">SUM(D43:H43)</f>
        <v>67468838</v>
      </c>
      <c r="J43" s="30"/>
      <c r="IR43" s="46">
        <f t="shared" si="8"/>
        <v>67468838</v>
      </c>
    </row>
    <row r="44" spans="1:252" s="1" customFormat="1" ht="28.5" customHeight="1">
      <c r="A44" s="56"/>
      <c r="B44" s="54" t="s">
        <v>35</v>
      </c>
      <c r="C44" s="54"/>
      <c r="D44" s="23">
        <v>6538000</v>
      </c>
      <c r="E44" s="26"/>
      <c r="F44" s="26"/>
      <c r="G44" s="26"/>
      <c r="H44" s="26"/>
      <c r="I44" s="23">
        <f t="shared" si="7"/>
        <v>6538000</v>
      </c>
      <c r="J44" s="28"/>
      <c r="IR44" s="3"/>
    </row>
    <row r="45" spans="1:252" s="2" customFormat="1" ht="30" customHeight="1">
      <c r="A45" s="56"/>
      <c r="B45" s="57" t="s">
        <v>52</v>
      </c>
      <c r="C45" s="57"/>
      <c r="D45" s="25">
        <v>6538000</v>
      </c>
      <c r="E45" s="45"/>
      <c r="F45" s="45"/>
      <c r="G45" s="45"/>
      <c r="H45" s="45"/>
      <c r="I45" s="25">
        <f t="shared" ref="I45" si="11">SUM(D45:H45)</f>
        <v>6538000</v>
      </c>
      <c r="J45" s="30"/>
      <c r="IR45" s="46"/>
    </row>
    <row r="46" spans="1:252" s="1" customFormat="1" ht="28.5" customHeight="1">
      <c r="A46" s="56"/>
      <c r="B46" s="54" t="s">
        <v>15</v>
      </c>
      <c r="C46" s="54"/>
      <c r="D46" s="22">
        <f>SUM(D38,D40,D42,D44)</f>
        <v>2262996872</v>
      </c>
      <c r="E46" s="26"/>
      <c r="F46" s="26"/>
      <c r="G46" s="26"/>
      <c r="H46" s="26"/>
      <c r="I46" s="23">
        <f t="shared" si="7"/>
        <v>2262996872</v>
      </c>
      <c r="J46" s="47">
        <f>SUM(I38,I40,I42,I44)</f>
        <v>2262996872</v>
      </c>
      <c r="IR46" s="3"/>
    </row>
    <row r="47" spans="1:252" s="2" customFormat="1" ht="28.5" customHeight="1">
      <c r="A47" s="56"/>
      <c r="B47" s="57" t="s">
        <v>53</v>
      </c>
      <c r="C47" s="57"/>
      <c r="D47" s="24">
        <f>SUM(D39,D41,D43,D45)</f>
        <v>2283168858</v>
      </c>
      <c r="E47" s="45"/>
      <c r="F47" s="45"/>
      <c r="G47" s="45"/>
      <c r="H47" s="45"/>
      <c r="I47" s="25">
        <f t="shared" ref="I47" si="12">SUM(D47:H47)</f>
        <v>2283168858</v>
      </c>
      <c r="J47" s="40">
        <f>SUM(I39,I41,I43,I45)</f>
        <v>2283168858</v>
      </c>
      <c r="IR47" s="46"/>
    </row>
    <row r="48" spans="1:252" s="2" customFormat="1" ht="9.6" customHeight="1">
      <c r="A48" s="56"/>
      <c r="B48" s="49"/>
      <c r="C48" s="49"/>
      <c r="D48" s="24"/>
      <c r="E48" s="45"/>
      <c r="F48" s="45"/>
      <c r="G48" s="45"/>
      <c r="H48" s="45"/>
      <c r="I48" s="25"/>
      <c r="J48" s="40"/>
      <c r="IR48" s="46"/>
    </row>
    <row r="49" spans="1:10" s="1" customFormat="1" ht="34.9" customHeight="1">
      <c r="A49" s="56"/>
      <c r="B49" s="54" t="s">
        <v>17</v>
      </c>
      <c r="C49" s="54"/>
      <c r="D49" s="23">
        <f t="shared" ref="D49:H50" si="13">SUM(D35,D46)</f>
        <v>5330926499</v>
      </c>
      <c r="E49" s="23">
        <f t="shared" si="13"/>
        <v>312221046</v>
      </c>
      <c r="F49" s="23">
        <f t="shared" si="13"/>
        <v>564435782</v>
      </c>
      <c r="G49" s="23">
        <f t="shared" si="13"/>
        <v>224606306</v>
      </c>
      <c r="H49" s="23">
        <f t="shared" si="13"/>
        <v>109798513</v>
      </c>
      <c r="I49" s="23">
        <f t="shared" si="7"/>
        <v>6541988146</v>
      </c>
      <c r="J49" s="31">
        <f>SUM(I35,I46)</f>
        <v>6541988146</v>
      </c>
    </row>
    <row r="50" spans="1:10" s="2" customFormat="1" ht="34.9" customHeight="1">
      <c r="A50" s="44"/>
      <c r="B50" s="57" t="s">
        <v>54</v>
      </c>
      <c r="C50" s="57"/>
      <c r="D50" s="25">
        <f t="shared" si="13"/>
        <v>5406365352</v>
      </c>
      <c r="E50" s="25">
        <f t="shared" si="13"/>
        <v>315614533</v>
      </c>
      <c r="F50" s="25">
        <f t="shared" si="13"/>
        <v>565072493</v>
      </c>
      <c r="G50" s="25">
        <f t="shared" si="13"/>
        <v>228200753</v>
      </c>
      <c r="H50" s="25">
        <f t="shared" si="13"/>
        <v>118735156</v>
      </c>
      <c r="I50" s="25">
        <f t="shared" ref="I50" si="14">SUM(D50:H50)</f>
        <v>6633988287</v>
      </c>
      <c r="J50" s="38">
        <f>SUM(I36,I47)</f>
        <v>6633988287</v>
      </c>
    </row>
    <row r="51" spans="1:10" s="1" customFormat="1" ht="10.5" customHeight="1">
      <c r="A51" s="41"/>
      <c r="B51" s="57"/>
      <c r="C51" s="57"/>
      <c r="D51" s="27"/>
      <c r="E51" s="27"/>
      <c r="F51" s="27"/>
      <c r="G51" s="27"/>
      <c r="H51" s="27"/>
      <c r="I51" s="25"/>
      <c r="J51" s="28"/>
    </row>
    <row r="52" spans="1:10" s="1" customFormat="1" ht="30" customHeight="1">
      <c r="A52" s="41" t="s">
        <v>3</v>
      </c>
      <c r="B52" s="54" t="s">
        <v>33</v>
      </c>
      <c r="C52" s="54"/>
      <c r="D52" s="23">
        <f t="shared" ref="D52:H53" si="15">SUM(D25-D49)</f>
        <v>0</v>
      </c>
      <c r="E52" s="23">
        <f t="shared" si="15"/>
        <v>0</v>
      </c>
      <c r="F52" s="22">
        <f t="shared" si="15"/>
        <v>0</v>
      </c>
      <c r="G52" s="23">
        <f t="shared" si="15"/>
        <v>0</v>
      </c>
      <c r="H52" s="23">
        <f t="shared" si="15"/>
        <v>0</v>
      </c>
      <c r="I52" s="23">
        <f>SUM(D52:H52)</f>
        <v>0</v>
      </c>
      <c r="J52" s="31">
        <f>SUM(I25-I49)</f>
        <v>0</v>
      </c>
    </row>
    <row r="53" spans="1:10" s="2" customFormat="1" ht="34.15" customHeight="1">
      <c r="A53" s="42" t="s">
        <v>3</v>
      </c>
      <c r="B53" s="57" t="s">
        <v>55</v>
      </c>
      <c r="C53" s="57"/>
      <c r="D53" s="25">
        <f t="shared" si="15"/>
        <v>0</v>
      </c>
      <c r="E53" s="25">
        <f t="shared" si="15"/>
        <v>0</v>
      </c>
      <c r="F53" s="24">
        <f t="shared" si="15"/>
        <v>0</v>
      </c>
      <c r="G53" s="25">
        <f t="shared" si="15"/>
        <v>0</v>
      </c>
      <c r="H53" s="25">
        <f t="shared" si="15"/>
        <v>0</v>
      </c>
      <c r="I53" s="25">
        <f>SUM(D53:H53)</f>
        <v>0</v>
      </c>
      <c r="J53" s="38">
        <f>SUM(I26-I50)</f>
        <v>0</v>
      </c>
    </row>
    <row r="54" spans="1:10" s="1" customFormat="1" ht="18.600000000000001" customHeight="1">
      <c r="A54" s="13"/>
      <c r="B54" s="33"/>
      <c r="C54" s="33"/>
      <c r="D54" s="5"/>
      <c r="E54" s="5"/>
      <c r="F54" s="5"/>
      <c r="G54" s="5"/>
      <c r="H54" s="5"/>
      <c r="I54" s="20" t="s">
        <v>22</v>
      </c>
      <c r="J54" s="31"/>
    </row>
    <row r="55" spans="1:10" s="1" customFormat="1" ht="21" customHeight="1">
      <c r="A55" s="13"/>
      <c r="B55" s="34"/>
      <c r="C55" s="35"/>
      <c r="D55" s="6"/>
      <c r="E55" s="6"/>
      <c r="F55" s="6"/>
      <c r="G55" s="6"/>
      <c r="H55" s="6"/>
      <c r="I55" s="6"/>
      <c r="J55" s="28"/>
    </row>
    <row r="56" spans="1:10">
      <c r="A56" s="19"/>
      <c r="B56" s="36"/>
      <c r="C56" s="36"/>
      <c r="D56" s="6"/>
      <c r="E56" s="6"/>
      <c r="F56" s="6"/>
      <c r="G56" s="6"/>
      <c r="H56" s="6"/>
      <c r="I56" s="6"/>
    </row>
    <row r="57" spans="1:10" s="1" customFormat="1" ht="36.75" customHeight="1">
      <c r="A57" s="53"/>
      <c r="B57" s="33"/>
      <c r="C57" s="35"/>
      <c r="D57" s="5"/>
      <c r="E57" s="5"/>
      <c r="F57" s="5"/>
      <c r="G57" s="5"/>
      <c r="H57" s="5"/>
      <c r="I57" s="5"/>
      <c r="J57" s="28"/>
    </row>
    <row r="58" spans="1:10" s="1" customFormat="1" ht="19.5" customHeight="1">
      <c r="A58" s="53"/>
      <c r="B58" s="37"/>
      <c r="C58" s="34"/>
      <c r="D58" s="7"/>
      <c r="E58" s="7"/>
      <c r="F58" s="7"/>
      <c r="G58" s="7"/>
      <c r="H58" s="7"/>
      <c r="I58" s="4"/>
      <c r="J58" s="28"/>
    </row>
    <row r="59" spans="1:10" s="1" customFormat="1" ht="25.5" customHeight="1">
      <c r="A59" s="53"/>
      <c r="B59" s="37"/>
      <c r="C59" s="34"/>
      <c r="D59" s="7"/>
      <c r="E59" s="7"/>
      <c r="F59" s="7"/>
      <c r="G59" s="7"/>
      <c r="H59" s="7"/>
      <c r="I59" s="4"/>
      <c r="J59" s="28"/>
    </row>
    <row r="60" spans="1:10" s="1" customFormat="1" ht="30" customHeight="1">
      <c r="A60" s="53"/>
      <c r="B60" s="37"/>
      <c r="C60" s="34"/>
      <c r="D60" s="7"/>
      <c r="E60" s="7"/>
      <c r="F60" s="7"/>
      <c r="G60" s="7"/>
      <c r="H60" s="7"/>
      <c r="I60" s="4"/>
      <c r="J60" s="28"/>
    </row>
  </sheetData>
  <mergeCells count="48">
    <mergeCell ref="B53:C53"/>
    <mergeCell ref="B39:C39"/>
    <mergeCell ref="B41:C41"/>
    <mergeCell ref="B43:C43"/>
    <mergeCell ref="B45:C45"/>
    <mergeCell ref="B47:C47"/>
    <mergeCell ref="B26:C26"/>
    <mergeCell ref="B30:C30"/>
    <mergeCell ref="B33:C33"/>
    <mergeCell ref="B36:C36"/>
    <mergeCell ref="B37:C37"/>
    <mergeCell ref="B15:C15"/>
    <mergeCell ref="B17:C17"/>
    <mergeCell ref="B19:C19"/>
    <mergeCell ref="B21:C21"/>
    <mergeCell ref="B23:C23"/>
    <mergeCell ref="A4:I4"/>
    <mergeCell ref="A5:I5"/>
    <mergeCell ref="A7:C7"/>
    <mergeCell ref="B8:C8"/>
    <mergeCell ref="A8:A25"/>
    <mergeCell ref="B11:C11"/>
    <mergeCell ref="B20:C20"/>
    <mergeCell ref="B9:C9"/>
    <mergeCell ref="B14:C14"/>
    <mergeCell ref="B12:C12"/>
    <mergeCell ref="B16:C16"/>
    <mergeCell ref="B22:C22"/>
    <mergeCell ref="B25:C25"/>
    <mergeCell ref="B18:C18"/>
    <mergeCell ref="B10:C10"/>
    <mergeCell ref="B13:C13"/>
    <mergeCell ref="A57:A60"/>
    <mergeCell ref="B52:C52"/>
    <mergeCell ref="B49:C49"/>
    <mergeCell ref="A27:A49"/>
    <mergeCell ref="B46:C46"/>
    <mergeCell ref="B28:C28"/>
    <mergeCell ref="B35:C35"/>
    <mergeCell ref="B27:C27"/>
    <mergeCell ref="B29:C29"/>
    <mergeCell ref="B32:C32"/>
    <mergeCell ref="B51:C51"/>
    <mergeCell ref="B42:C42"/>
    <mergeCell ref="B40:C40"/>
    <mergeCell ref="B38:C38"/>
    <mergeCell ref="B44:C44"/>
    <mergeCell ref="B50:C50"/>
  </mergeCells>
  <phoneticPr fontId="0" type="noConversion"/>
  <pageMargins left="0.43307086614173229" right="0.35433070866141736" top="0.39370078740157483" bottom="0.51181102362204722" header="0.31496062992125984" footer="0.39370078740157483"/>
  <pageSetup paperSize="9" scale="43" orientation="portrait" verticalDpi="300" r:id="rId1"/>
  <headerFooter alignWithMargins="0">
    <oddFooter>&amp;P. oldal</oddFooter>
  </headerFooter>
  <ignoredErrors>
    <ignoredError sqref="I35 I41:I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Munka3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Nanassy Monika</dc:creator>
  <cp:lastModifiedBy>KZ</cp:lastModifiedBy>
  <cp:lastPrinted>2020-12-09T14:08:59Z</cp:lastPrinted>
  <dcterms:created xsi:type="dcterms:W3CDTF">2005-02-10T14:05:00Z</dcterms:created>
  <dcterms:modified xsi:type="dcterms:W3CDTF">2021-07-05T07:36:27Z</dcterms:modified>
</cp:coreProperties>
</file>