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20730" windowHeight="9525" tabRatio="242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Munka1!$A$1:$O$42</definedName>
  </definedNames>
  <calcPr calcId="124519"/>
</workbook>
</file>

<file path=xl/calcChain.xml><?xml version="1.0" encoding="utf-8"?>
<calcChain xmlns="http://schemas.openxmlformats.org/spreadsheetml/2006/main">
  <c r="C20" i="1"/>
  <c r="C39"/>
  <c r="D40"/>
  <c r="E40"/>
  <c r="E41"/>
  <c r="F40"/>
  <c r="F41"/>
  <c r="G40"/>
  <c r="H40"/>
  <c r="H41"/>
  <c r="I40"/>
  <c r="I41"/>
  <c r="J40"/>
  <c r="J41"/>
  <c r="K40"/>
  <c r="L40"/>
  <c r="L41"/>
  <c r="M40"/>
  <c r="M41"/>
  <c r="N40"/>
  <c r="N41"/>
  <c r="O40"/>
  <c r="O41"/>
  <c r="E22"/>
  <c r="F22"/>
  <c r="G22"/>
  <c r="H22"/>
  <c r="I22"/>
  <c r="J22"/>
  <c r="K22"/>
  <c r="L22"/>
  <c r="M22"/>
  <c r="N22"/>
  <c r="O22"/>
  <c r="D22"/>
  <c r="P22"/>
  <c r="C21"/>
  <c r="C19"/>
  <c r="C37"/>
  <c r="C7"/>
  <c r="C17"/>
  <c r="C18"/>
  <c r="C27"/>
  <c r="C26"/>
  <c r="C28"/>
  <c r="C40"/>
  <c r="C43"/>
  <c r="C30"/>
  <c r="C33"/>
  <c r="C8"/>
  <c r="C9"/>
  <c r="C14"/>
  <c r="C15"/>
  <c r="C10"/>
  <c r="C11"/>
  <c r="C13"/>
  <c r="C29"/>
  <c r="C32"/>
  <c r="C34"/>
  <c r="C36"/>
  <c r="C38"/>
  <c r="K41"/>
  <c r="G41"/>
  <c r="C22"/>
  <c r="D42"/>
  <c r="E42"/>
  <c r="F42"/>
  <c r="G42"/>
  <c r="H42"/>
  <c r="I42"/>
  <c r="J42"/>
  <c r="K42"/>
  <c r="L42"/>
  <c r="M42"/>
  <c r="N42"/>
  <c r="O42"/>
  <c r="P40"/>
  <c r="D41"/>
</calcChain>
</file>

<file path=xl/sharedStrings.xml><?xml version="1.0" encoding="utf-8"?>
<sst xmlns="http://schemas.openxmlformats.org/spreadsheetml/2006/main" count="67" uniqueCount="54">
  <si>
    <t>Várható bevételek</t>
  </si>
  <si>
    <t>Összes bevétel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</si>
  <si>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</si>
  <si>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</si>
  <si>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</si>
  <si>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</si>
  <si>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</si>
  <si>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</si>
  <si>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</si>
  <si>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</si>
  <si>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</si>
  <si>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</si>
  <si>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</si>
  <si>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</si>
  <si>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Várható kiadások</t>
  </si>
  <si>
    <t>Összes kiadás</t>
  </si>
  <si>
    <t>Működési bevételek</t>
  </si>
  <si>
    <t>MŰKÖDÉSI BEVÉTELEK</t>
  </si>
  <si>
    <t>KÖZPONTI KÖLTSÉGVETÉSBŐL KAPOTT TÁMOGATÁSOK</t>
  </si>
  <si>
    <t>FELHALMOZÁSI BEVÉTELEK</t>
  </si>
  <si>
    <t>Felhalmozási bevételek</t>
  </si>
  <si>
    <t>Ellátottak pénzbeni juttatása</t>
  </si>
  <si>
    <t>Felújítások</t>
  </si>
  <si>
    <t>Beruházások</t>
  </si>
  <si>
    <t>MŰKÖDÉSI KIADÁSOK</t>
  </si>
  <si>
    <t>Egyéb működési célú kiadások</t>
  </si>
  <si>
    <t>Munkaadókat terhelő jár. és szoc. hozzájár. adó</t>
  </si>
  <si>
    <t>Közhatalmi bevételek</t>
  </si>
  <si>
    <t>Működési célú átvett pénzeszközök</t>
  </si>
  <si>
    <t>Felhalmozási célú átvett pénzeszközök</t>
  </si>
  <si>
    <t>FINANSZÍROZÁSI BEVÉTELEK</t>
  </si>
  <si>
    <t>Előző évi maradvány igénybevétele</t>
  </si>
  <si>
    <t>Központi, irányító szervi támogatás</t>
  </si>
  <si>
    <t>Likviditási célú hitelek, kölcsönök felvétele</t>
  </si>
  <si>
    <t>Személyi juttatások</t>
  </si>
  <si>
    <t>Dologi  kiadások</t>
  </si>
  <si>
    <t>FELHALMOZÁSI KIADÁSOK</t>
  </si>
  <si>
    <t>Egyéb felhalmozási célú kiadások</t>
  </si>
  <si>
    <t>FINANSZÍROZÁSI KIADÁSOK</t>
  </si>
  <si>
    <t>Likviditási célú hitelek, kölcsönök törlesztése</t>
  </si>
  <si>
    <t>Adatok Ft-ban</t>
  </si>
  <si>
    <t>Államháztartáson belüli megelőlegezések visszafizetése</t>
  </si>
  <si>
    <t>BEVÉTELEK ÖSSZESEN</t>
  </si>
  <si>
    <t>KIADÁSOK ÖSSZESEN</t>
  </si>
  <si>
    <t>Halmozott egyenleg</t>
  </si>
  <si>
    <t>Államháztartáson belüli megelőlegezések</t>
  </si>
  <si>
    <t>Működési célú támogatások államháztartáson belülről</t>
  </si>
  <si>
    <t>Felhalmozási célú támogatások államháztartáson belülről</t>
  </si>
  <si>
    <t>9. melléklet</t>
  </si>
  <si>
    <t>Hosszú lejáratú hitelek, kölcsönök felvétele pénzügyi vállalkozástól</t>
  </si>
  <si>
    <t>Egyenleg (13-26)</t>
  </si>
  <si>
    <t>Hosszú lejáratú hitelek, kölcsönök visszafizetése</t>
  </si>
  <si>
    <t>Püspökladány Város Önkormányzata előirányzat felhasználási ütemterve a 2021. évi bevételi és kiadási előirányzatairól</t>
  </si>
  <si>
    <t>2/2021. (III. 11.) önkormányzati rendelethez</t>
  </si>
</sst>
</file>

<file path=xl/styles.xml><?xml version="1.0" encoding="utf-8"?>
<styleSheet xmlns="http://schemas.openxmlformats.org/spreadsheetml/2006/main">
  <fonts count="12">
    <font>
      <sz val="10"/>
      <name val="Arial CE"/>
      <charset val="238"/>
    </font>
    <font>
      <sz val="8"/>
      <name val="Times"/>
      <family val="1"/>
      <charset val="238"/>
    </font>
    <font>
      <sz val="10"/>
      <name val="Times"/>
      <family val="1"/>
      <charset val="238"/>
    </font>
    <font>
      <sz val="7"/>
      <name val="Times"/>
      <family val="1"/>
      <charset val="238"/>
    </font>
    <font>
      <b/>
      <sz val="9"/>
      <name val="Times"/>
      <family val="1"/>
      <charset val="238"/>
    </font>
    <font>
      <b/>
      <sz val="11"/>
      <name val="Times"/>
      <family val="1"/>
      <charset val="238"/>
    </font>
    <font>
      <sz val="11"/>
      <name val="Times"/>
      <family val="1"/>
      <charset val="238"/>
    </font>
    <font>
      <b/>
      <sz val="10"/>
      <name val="Times"/>
      <family val="1"/>
      <charset val="238"/>
    </font>
    <font>
      <b/>
      <sz val="7"/>
      <name val="Times"/>
      <family val="1"/>
      <charset val="238"/>
    </font>
    <font>
      <b/>
      <sz val="14"/>
      <name val="Times"/>
      <family val="1"/>
      <charset val="238"/>
    </font>
    <font>
      <sz val="14"/>
      <name val="Times"/>
      <family val="1"/>
      <charset val="238"/>
    </font>
    <font>
      <i/>
      <sz val="7"/>
      <name val="Times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3" fontId="1" fillId="0" borderId="0" xfId="0" applyNumberFormat="1" applyFont="1" applyAlignment="1">
      <alignment vertical="center"/>
    </xf>
    <xf numFmtId="3" fontId="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3" fontId="3" fillId="0" borderId="0" xfId="0" applyNumberFormat="1" applyFont="1"/>
    <xf numFmtId="0" fontId="2" fillId="0" borderId="0" xfId="0" applyFont="1"/>
    <xf numFmtId="3" fontId="8" fillId="0" borderId="0" xfId="0" applyNumberFormat="1" applyFont="1"/>
    <xf numFmtId="3" fontId="6" fillId="0" borderId="0" xfId="0" applyNumberFormat="1" applyFont="1"/>
    <xf numFmtId="3" fontId="11" fillId="0" borderId="0" xfId="0" applyNumberFormat="1" applyFont="1"/>
    <xf numFmtId="3" fontId="6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vertical="center" wrapText="1"/>
    </xf>
    <xf numFmtId="3" fontId="7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 wrapText="1"/>
    </xf>
    <xf numFmtId="3" fontId="7" fillId="2" borderId="1" xfId="0" applyNumberFormat="1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3" fontId="2" fillId="0" borderId="1" xfId="0" applyNumberFormat="1" applyFont="1" applyBorder="1"/>
    <xf numFmtId="3" fontId="3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left" vertical="center" wrapText="1"/>
    </xf>
    <xf numFmtId="3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3" fontId="2" fillId="0" borderId="1" xfId="0" applyNumberFormat="1" applyFont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3" fontId="3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3"/>
  <sheetViews>
    <sheetView tabSelected="1" view="pageBreakPreview" zoomScale="80" zoomScaleNormal="120" zoomScaleSheetLayoutView="80" workbookViewId="0">
      <pane xSplit="3" ySplit="5" topLeftCell="D24" activePane="bottomRight" state="frozen"/>
      <selection pane="topRight" activeCell="C1" sqref="C1"/>
      <selection pane="bottomLeft" activeCell="A6" sqref="A6"/>
      <selection pane="bottomRight" activeCell="M2" sqref="M2:O2"/>
    </sheetView>
  </sheetViews>
  <sheetFormatPr defaultRowHeight="12.75"/>
  <cols>
    <col min="1" max="1" width="4.28515625" style="26" customWidth="1"/>
    <col min="2" max="2" width="44" style="1" customWidth="1"/>
    <col min="3" max="3" width="14.7109375" style="2" customWidth="1"/>
    <col min="4" max="4" width="14.28515625" style="3" bestFit="1" customWidth="1"/>
    <col min="5" max="15" width="13.85546875" style="3" customWidth="1"/>
    <col min="16" max="16" width="13.42578125" style="6" customWidth="1"/>
    <col min="17" max="16384" width="9.140625" style="6"/>
  </cols>
  <sheetData>
    <row r="1" spans="1:17">
      <c r="M1" s="4"/>
      <c r="N1" s="4"/>
      <c r="O1" s="5" t="s">
        <v>48</v>
      </c>
    </row>
    <row r="2" spans="1:17">
      <c r="M2" s="33" t="s">
        <v>53</v>
      </c>
      <c r="N2" s="33"/>
      <c r="O2" s="33"/>
    </row>
    <row r="3" spans="1:17" s="7" customFormat="1" ht="21" customHeight="1">
      <c r="A3" s="27"/>
      <c r="B3" s="35" t="s">
        <v>52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7" ht="16.5" customHeight="1">
      <c r="M4" s="34"/>
      <c r="N4" s="34"/>
      <c r="O4" s="32" t="s">
        <v>40</v>
      </c>
    </row>
    <row r="5" spans="1:17" s="2" customFormat="1" ht="26.25" customHeight="1">
      <c r="A5" s="12"/>
      <c r="B5" s="12" t="s">
        <v>0</v>
      </c>
      <c r="C5" s="12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12" t="s">
        <v>6</v>
      </c>
      <c r="I5" s="12" t="s">
        <v>7</v>
      </c>
      <c r="J5" s="12" t="s">
        <v>8</v>
      </c>
      <c r="K5" s="12" t="s">
        <v>9</v>
      </c>
      <c r="L5" s="12" t="s">
        <v>10</v>
      </c>
      <c r="M5" s="12" t="s">
        <v>11</v>
      </c>
      <c r="N5" s="12" t="s">
        <v>12</v>
      </c>
      <c r="O5" s="12" t="s">
        <v>13</v>
      </c>
    </row>
    <row r="6" spans="1:17" s="8" customFormat="1" ht="18" customHeight="1">
      <c r="A6" s="12"/>
      <c r="B6" s="13" t="s">
        <v>17</v>
      </c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6"/>
    </row>
    <row r="7" spans="1:17" s="8" customFormat="1" ht="18" customHeight="1">
      <c r="A7" s="28">
        <v>1</v>
      </c>
      <c r="B7" s="16" t="s">
        <v>16</v>
      </c>
      <c r="C7" s="17">
        <f>SUM(D7:O7)</f>
        <v>228353966</v>
      </c>
      <c r="D7" s="11">
        <v>19029497</v>
      </c>
      <c r="E7" s="11">
        <v>19029497</v>
      </c>
      <c r="F7" s="11">
        <v>19029497</v>
      </c>
      <c r="G7" s="11">
        <v>19029497</v>
      </c>
      <c r="H7" s="11">
        <v>19029497</v>
      </c>
      <c r="I7" s="11">
        <v>19029497</v>
      </c>
      <c r="J7" s="11">
        <v>19029497</v>
      </c>
      <c r="K7" s="11">
        <v>19029497</v>
      </c>
      <c r="L7" s="11">
        <v>19029497</v>
      </c>
      <c r="M7" s="11">
        <v>19029497</v>
      </c>
      <c r="N7" s="11">
        <v>19029497</v>
      </c>
      <c r="O7" s="11">
        <v>19029499</v>
      </c>
      <c r="P7" s="6"/>
    </row>
    <row r="8" spans="1:17" s="8" customFormat="1" ht="18" customHeight="1">
      <c r="A8" s="28">
        <v>2</v>
      </c>
      <c r="B8" s="16" t="s">
        <v>27</v>
      </c>
      <c r="C8" s="17">
        <f t="shared" ref="C8:C21" si="0">SUM(D8:O8)</f>
        <v>206300000</v>
      </c>
      <c r="D8" s="11">
        <v>3608000</v>
      </c>
      <c r="E8" s="11">
        <v>5608000</v>
      </c>
      <c r="F8" s="11">
        <v>56608000</v>
      </c>
      <c r="G8" s="11">
        <v>7608000</v>
      </c>
      <c r="H8" s="11">
        <v>20608000</v>
      </c>
      <c r="I8" s="11">
        <v>5608000</v>
      </c>
      <c r="J8" s="11">
        <v>5608000</v>
      </c>
      <c r="K8" s="11">
        <v>8608000</v>
      </c>
      <c r="L8" s="11">
        <v>56608000</v>
      </c>
      <c r="M8" s="11">
        <v>6608000</v>
      </c>
      <c r="N8" s="11">
        <v>6608000</v>
      </c>
      <c r="O8" s="11">
        <v>22612000</v>
      </c>
      <c r="P8" s="6"/>
    </row>
    <row r="9" spans="1:17" s="8" customFormat="1" ht="27.75" customHeight="1">
      <c r="A9" s="28">
        <v>3</v>
      </c>
      <c r="B9" s="18" t="s">
        <v>46</v>
      </c>
      <c r="C9" s="17">
        <f t="shared" si="0"/>
        <v>763984160</v>
      </c>
      <c r="D9" s="11">
        <v>63665347</v>
      </c>
      <c r="E9" s="11">
        <v>63665347</v>
      </c>
      <c r="F9" s="11">
        <v>63665347</v>
      </c>
      <c r="G9" s="11">
        <v>63665347</v>
      </c>
      <c r="H9" s="11">
        <v>63665347</v>
      </c>
      <c r="I9" s="11">
        <v>63665347</v>
      </c>
      <c r="J9" s="11">
        <v>63665347</v>
      </c>
      <c r="K9" s="11">
        <v>63665347</v>
      </c>
      <c r="L9" s="11">
        <v>63665347</v>
      </c>
      <c r="M9" s="11">
        <v>63665347</v>
      </c>
      <c r="N9" s="11">
        <v>63665347</v>
      </c>
      <c r="O9" s="11">
        <v>63665343</v>
      </c>
      <c r="P9" s="6"/>
    </row>
    <row r="10" spans="1:17" s="8" customFormat="1" ht="17.25" customHeight="1">
      <c r="A10" s="28">
        <v>4</v>
      </c>
      <c r="B10" s="18" t="s">
        <v>28</v>
      </c>
      <c r="C10" s="17">
        <f t="shared" si="0"/>
        <v>19353112</v>
      </c>
      <c r="D10" s="11">
        <v>1612759</v>
      </c>
      <c r="E10" s="11">
        <v>1612759</v>
      </c>
      <c r="F10" s="11">
        <v>1612759</v>
      </c>
      <c r="G10" s="11">
        <v>1612759</v>
      </c>
      <c r="H10" s="11">
        <v>1612759</v>
      </c>
      <c r="I10" s="11">
        <v>1612759</v>
      </c>
      <c r="J10" s="11">
        <v>1612759</v>
      </c>
      <c r="K10" s="11">
        <v>1612759</v>
      </c>
      <c r="L10" s="11">
        <v>1612759</v>
      </c>
      <c r="M10" s="11">
        <v>1612759</v>
      </c>
      <c r="N10" s="11">
        <v>1612759</v>
      </c>
      <c r="O10" s="11">
        <v>1612763</v>
      </c>
      <c r="P10" s="6"/>
    </row>
    <row r="11" spans="1:17" s="8" customFormat="1" ht="27" customHeight="1">
      <c r="A11" s="12"/>
      <c r="B11" s="13" t="s">
        <v>18</v>
      </c>
      <c r="C11" s="17">
        <f>SUM(D11:O11)</f>
        <v>1520366529</v>
      </c>
      <c r="D11" s="11">
        <v>126697211</v>
      </c>
      <c r="E11" s="11">
        <v>126697211</v>
      </c>
      <c r="F11" s="11">
        <v>126697211</v>
      </c>
      <c r="G11" s="11">
        <v>126697211</v>
      </c>
      <c r="H11" s="11">
        <v>126697211</v>
      </c>
      <c r="I11" s="11">
        <v>126697211</v>
      </c>
      <c r="J11" s="11">
        <v>126697211</v>
      </c>
      <c r="K11" s="11">
        <v>126697211</v>
      </c>
      <c r="L11" s="11">
        <v>126697211</v>
      </c>
      <c r="M11" s="11">
        <v>126697211</v>
      </c>
      <c r="N11" s="11">
        <v>126697211</v>
      </c>
      <c r="O11" s="11">
        <v>126697208</v>
      </c>
      <c r="P11" s="6"/>
    </row>
    <row r="12" spans="1:17" s="8" customFormat="1" ht="18" customHeight="1">
      <c r="A12" s="12"/>
      <c r="B12" s="13" t="s">
        <v>19</v>
      </c>
      <c r="C12" s="17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6"/>
    </row>
    <row r="13" spans="1:17" s="8" customFormat="1" ht="18" customHeight="1">
      <c r="A13" s="28">
        <v>5</v>
      </c>
      <c r="B13" s="18" t="s">
        <v>20</v>
      </c>
      <c r="C13" s="17">
        <f t="shared" si="0"/>
        <v>4000000</v>
      </c>
      <c r="D13" s="11">
        <v>333333</v>
      </c>
      <c r="E13" s="11">
        <v>333333</v>
      </c>
      <c r="F13" s="11">
        <v>333333</v>
      </c>
      <c r="G13" s="11">
        <v>333333</v>
      </c>
      <c r="H13" s="11">
        <v>333333</v>
      </c>
      <c r="I13" s="11">
        <v>333333</v>
      </c>
      <c r="J13" s="11">
        <v>333333</v>
      </c>
      <c r="K13" s="11">
        <v>333333</v>
      </c>
      <c r="L13" s="11">
        <v>333333</v>
      </c>
      <c r="M13" s="11">
        <v>333333</v>
      </c>
      <c r="N13" s="11">
        <v>333333</v>
      </c>
      <c r="O13" s="11">
        <v>333337</v>
      </c>
      <c r="P13" s="6"/>
    </row>
    <row r="14" spans="1:17" s="8" customFormat="1" ht="26.25" customHeight="1">
      <c r="A14" s="28">
        <v>6</v>
      </c>
      <c r="B14" s="18" t="s">
        <v>47</v>
      </c>
      <c r="C14" s="17">
        <f t="shared" si="0"/>
        <v>853089023</v>
      </c>
      <c r="D14" s="11">
        <v>71090752</v>
      </c>
      <c r="E14" s="11">
        <v>71090752</v>
      </c>
      <c r="F14" s="11">
        <v>71090752</v>
      </c>
      <c r="G14" s="11">
        <v>71090752</v>
      </c>
      <c r="H14" s="11">
        <v>71090752</v>
      </c>
      <c r="I14" s="11">
        <v>71090752</v>
      </c>
      <c r="J14" s="11">
        <v>71090752</v>
      </c>
      <c r="K14" s="11">
        <v>71090752</v>
      </c>
      <c r="L14" s="11">
        <v>71090752</v>
      </c>
      <c r="M14" s="11">
        <v>71090752</v>
      </c>
      <c r="N14" s="11">
        <v>71090752</v>
      </c>
      <c r="O14" s="11">
        <v>71090751</v>
      </c>
      <c r="P14" s="6"/>
    </row>
    <row r="15" spans="1:17" s="8" customFormat="1" ht="18" customHeight="1">
      <c r="A15" s="28">
        <v>7</v>
      </c>
      <c r="B15" s="18" t="s">
        <v>29</v>
      </c>
      <c r="C15" s="17">
        <f t="shared" si="0"/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0"/>
      <c r="Q15" s="6"/>
    </row>
    <row r="16" spans="1:17" ht="18" customHeight="1">
      <c r="A16" s="12"/>
      <c r="B16" s="13" t="s">
        <v>30</v>
      </c>
      <c r="C16" s="17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7" ht="18" customHeight="1">
      <c r="A17" s="28">
        <v>8</v>
      </c>
      <c r="B17" s="18" t="s">
        <v>32</v>
      </c>
      <c r="C17" s="17">
        <f>SUM(D17:O17)</f>
        <v>995644210</v>
      </c>
      <c r="D17" s="11">
        <v>82970358</v>
      </c>
      <c r="E17" s="11">
        <v>82970358</v>
      </c>
      <c r="F17" s="11">
        <v>82970358</v>
      </c>
      <c r="G17" s="11">
        <v>82970358</v>
      </c>
      <c r="H17" s="11">
        <v>82970358</v>
      </c>
      <c r="I17" s="11">
        <v>82970358</v>
      </c>
      <c r="J17" s="11">
        <v>82970358</v>
      </c>
      <c r="K17" s="11">
        <v>82970358</v>
      </c>
      <c r="L17" s="11">
        <v>82970358</v>
      </c>
      <c r="M17" s="11">
        <v>82970358</v>
      </c>
      <c r="N17" s="11">
        <v>82970358</v>
      </c>
      <c r="O17" s="11">
        <v>82970272</v>
      </c>
    </row>
    <row r="18" spans="1:17" ht="18" customHeight="1">
      <c r="A18" s="28">
        <v>9</v>
      </c>
      <c r="B18" s="18" t="s">
        <v>31</v>
      </c>
      <c r="C18" s="17">
        <f>SUM(D18:O18)</f>
        <v>521965306</v>
      </c>
      <c r="D18" s="11">
        <v>521965306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</row>
    <row r="19" spans="1:17" s="8" customFormat="1" ht="18" customHeight="1">
      <c r="A19" s="28">
        <v>10</v>
      </c>
      <c r="B19" s="18" t="s">
        <v>33</v>
      </c>
      <c r="C19" s="17">
        <f>SUM(D19:O19)</f>
        <v>1200000000</v>
      </c>
      <c r="D19" s="11">
        <v>100000000</v>
      </c>
      <c r="E19" s="11">
        <v>100000000</v>
      </c>
      <c r="F19" s="11">
        <v>100000000</v>
      </c>
      <c r="G19" s="11">
        <v>100000000</v>
      </c>
      <c r="H19" s="11">
        <v>100000000</v>
      </c>
      <c r="I19" s="11">
        <v>100000000</v>
      </c>
      <c r="J19" s="11">
        <v>100000000</v>
      </c>
      <c r="K19" s="11">
        <v>100000000</v>
      </c>
      <c r="L19" s="11">
        <v>100000000</v>
      </c>
      <c r="M19" s="11">
        <v>100000000</v>
      </c>
      <c r="N19" s="11">
        <v>100000000</v>
      </c>
      <c r="O19" s="11">
        <v>100000000</v>
      </c>
      <c r="P19" s="6"/>
    </row>
    <row r="20" spans="1:17" s="8" customFormat="1" ht="18" customHeight="1">
      <c r="A20" s="28">
        <v>11</v>
      </c>
      <c r="B20" s="18" t="s">
        <v>45</v>
      </c>
      <c r="C20" s="17">
        <f>SUM(D20:O20)</f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6"/>
    </row>
    <row r="21" spans="1:17" s="8" customFormat="1" ht="28.15" customHeight="1">
      <c r="A21" s="28">
        <v>12</v>
      </c>
      <c r="B21" s="18" t="s">
        <v>49</v>
      </c>
      <c r="C21" s="17">
        <f t="shared" si="0"/>
        <v>228931840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228931840</v>
      </c>
      <c r="M21" s="11">
        <v>0</v>
      </c>
      <c r="N21" s="11">
        <v>0</v>
      </c>
      <c r="O21" s="11">
        <v>0</v>
      </c>
      <c r="P21" s="6"/>
    </row>
    <row r="22" spans="1:17" s="8" customFormat="1" ht="22.5" customHeight="1">
      <c r="A22" s="29">
        <v>13</v>
      </c>
      <c r="B22" s="19" t="s">
        <v>42</v>
      </c>
      <c r="C22" s="21">
        <f>SUM(C7:C21)</f>
        <v>6541988146</v>
      </c>
      <c r="D22" s="21">
        <f>SUM(D7:D21)</f>
        <v>990972563</v>
      </c>
      <c r="E22" s="21">
        <f t="shared" ref="E22:O22" si="1">SUM(E7:E21)</f>
        <v>471007257</v>
      </c>
      <c r="F22" s="21">
        <f t="shared" si="1"/>
        <v>522007257</v>
      </c>
      <c r="G22" s="21">
        <f t="shared" si="1"/>
        <v>473007257</v>
      </c>
      <c r="H22" s="21">
        <f t="shared" si="1"/>
        <v>486007257</v>
      </c>
      <c r="I22" s="21">
        <f t="shared" si="1"/>
        <v>471007257</v>
      </c>
      <c r="J22" s="21">
        <f t="shared" si="1"/>
        <v>471007257</v>
      </c>
      <c r="K22" s="21">
        <f t="shared" si="1"/>
        <v>474007257</v>
      </c>
      <c r="L22" s="21">
        <f t="shared" si="1"/>
        <v>750939097</v>
      </c>
      <c r="M22" s="21">
        <f t="shared" si="1"/>
        <v>472007257</v>
      </c>
      <c r="N22" s="21">
        <f t="shared" si="1"/>
        <v>472007257</v>
      </c>
      <c r="O22" s="21">
        <f t="shared" si="1"/>
        <v>488011173</v>
      </c>
      <c r="P22" s="9">
        <f>SUM(D22:O22)</f>
        <v>6541988146</v>
      </c>
      <c r="Q22" s="6"/>
    </row>
    <row r="23" spans="1:17">
      <c r="A23" s="30"/>
      <c r="B23" s="22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</row>
    <row r="24" spans="1:17" s="2" customFormat="1" ht="23.25" customHeight="1">
      <c r="A24" s="12"/>
      <c r="B24" s="12" t="s">
        <v>14</v>
      </c>
      <c r="C24" s="12" t="s">
        <v>15</v>
      </c>
      <c r="D24" s="12" t="s">
        <v>2</v>
      </c>
      <c r="E24" s="12" t="s">
        <v>3</v>
      </c>
      <c r="F24" s="12" t="s">
        <v>4</v>
      </c>
      <c r="G24" s="12" t="s">
        <v>5</v>
      </c>
      <c r="H24" s="12" t="s">
        <v>6</v>
      </c>
      <c r="I24" s="12" t="s">
        <v>7</v>
      </c>
      <c r="J24" s="12" t="s">
        <v>8</v>
      </c>
      <c r="K24" s="12" t="s">
        <v>9</v>
      </c>
      <c r="L24" s="12" t="s">
        <v>10</v>
      </c>
      <c r="M24" s="12" t="s">
        <v>11</v>
      </c>
      <c r="N24" s="12" t="s">
        <v>12</v>
      </c>
      <c r="O24" s="12" t="s">
        <v>13</v>
      </c>
    </row>
    <row r="25" spans="1:17" ht="18" customHeight="1">
      <c r="A25" s="12"/>
      <c r="B25" s="13" t="s">
        <v>24</v>
      </c>
      <c r="C25" s="23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7" ht="18" customHeight="1">
      <c r="A26" s="28">
        <v>14</v>
      </c>
      <c r="B26" s="18" t="s">
        <v>34</v>
      </c>
      <c r="C26" s="17">
        <f>SUM(D26:O26)</f>
        <v>1232676780</v>
      </c>
      <c r="D26" s="11">
        <v>102723065</v>
      </c>
      <c r="E26" s="11">
        <v>102723065</v>
      </c>
      <c r="F26" s="11">
        <v>102723065</v>
      </c>
      <c r="G26" s="11">
        <v>102723065</v>
      </c>
      <c r="H26" s="11">
        <v>102723065</v>
      </c>
      <c r="I26" s="11">
        <v>102723065</v>
      </c>
      <c r="J26" s="11">
        <v>102723065</v>
      </c>
      <c r="K26" s="11">
        <v>102723065</v>
      </c>
      <c r="L26" s="11">
        <v>102723065</v>
      </c>
      <c r="M26" s="11">
        <v>102723065</v>
      </c>
      <c r="N26" s="11">
        <v>102723065</v>
      </c>
      <c r="O26" s="11">
        <v>102723065</v>
      </c>
    </row>
    <row r="27" spans="1:17" ht="15">
      <c r="A27" s="28">
        <v>15</v>
      </c>
      <c r="B27" s="18" t="s">
        <v>26</v>
      </c>
      <c r="C27" s="17">
        <f>SUM(D27:O27)</f>
        <v>176322493</v>
      </c>
      <c r="D27" s="11">
        <v>14693542</v>
      </c>
      <c r="E27" s="11">
        <v>14693542</v>
      </c>
      <c r="F27" s="11">
        <v>14693542</v>
      </c>
      <c r="G27" s="11">
        <v>14693542</v>
      </c>
      <c r="H27" s="11">
        <v>14693542</v>
      </c>
      <c r="I27" s="11">
        <v>14693542</v>
      </c>
      <c r="J27" s="11">
        <v>14693542</v>
      </c>
      <c r="K27" s="11">
        <v>14693542</v>
      </c>
      <c r="L27" s="11">
        <v>14693542</v>
      </c>
      <c r="M27" s="11">
        <v>14693542</v>
      </c>
      <c r="N27" s="11">
        <v>14693542</v>
      </c>
      <c r="O27" s="11">
        <v>14693531</v>
      </c>
    </row>
    <row r="28" spans="1:17" ht="18" customHeight="1">
      <c r="A28" s="28">
        <v>16</v>
      </c>
      <c r="B28" s="18" t="s">
        <v>35</v>
      </c>
      <c r="C28" s="17">
        <f t="shared" ref="C28:C39" si="2">SUM(D28:O28)</f>
        <v>1023745359</v>
      </c>
      <c r="D28" s="11">
        <v>85312113</v>
      </c>
      <c r="E28" s="11">
        <v>85312113</v>
      </c>
      <c r="F28" s="11">
        <v>85312113</v>
      </c>
      <c r="G28" s="11">
        <v>85312113</v>
      </c>
      <c r="H28" s="11">
        <v>85312113</v>
      </c>
      <c r="I28" s="11">
        <v>85312113</v>
      </c>
      <c r="J28" s="11">
        <v>85312113</v>
      </c>
      <c r="K28" s="11">
        <v>85312113</v>
      </c>
      <c r="L28" s="11">
        <v>85312113</v>
      </c>
      <c r="M28" s="11">
        <v>85312113</v>
      </c>
      <c r="N28" s="11">
        <v>85312113</v>
      </c>
      <c r="O28" s="11">
        <v>85312116</v>
      </c>
    </row>
    <row r="29" spans="1:17" ht="18" customHeight="1">
      <c r="A29" s="28">
        <v>17</v>
      </c>
      <c r="B29" s="18" t="s">
        <v>21</v>
      </c>
      <c r="C29" s="17">
        <f t="shared" si="2"/>
        <v>63870000</v>
      </c>
      <c r="D29" s="11">
        <v>5322500</v>
      </c>
      <c r="E29" s="11">
        <v>5322500</v>
      </c>
      <c r="F29" s="11">
        <v>5322500</v>
      </c>
      <c r="G29" s="11">
        <v>5322500</v>
      </c>
      <c r="H29" s="11">
        <v>5322500</v>
      </c>
      <c r="I29" s="11">
        <v>5322500</v>
      </c>
      <c r="J29" s="11">
        <v>5322500</v>
      </c>
      <c r="K29" s="11">
        <v>5322500</v>
      </c>
      <c r="L29" s="11">
        <v>5322500</v>
      </c>
      <c r="M29" s="11">
        <v>5322500</v>
      </c>
      <c r="N29" s="11">
        <v>5322500</v>
      </c>
      <c r="O29" s="11">
        <v>5322500</v>
      </c>
    </row>
    <row r="30" spans="1:17" ht="18" customHeight="1">
      <c r="A30" s="28">
        <v>18</v>
      </c>
      <c r="B30" s="18" t="s">
        <v>25</v>
      </c>
      <c r="C30" s="17">
        <f t="shared" si="2"/>
        <v>661795339</v>
      </c>
      <c r="D30" s="11">
        <v>55149612</v>
      </c>
      <c r="E30" s="11">
        <v>55149608</v>
      </c>
      <c r="F30" s="11">
        <v>55149611</v>
      </c>
      <c r="G30" s="11">
        <v>55149612</v>
      </c>
      <c r="H30" s="11">
        <v>55149612</v>
      </c>
      <c r="I30" s="11">
        <v>55149612</v>
      </c>
      <c r="J30" s="11">
        <v>55149612</v>
      </c>
      <c r="K30" s="11">
        <v>55149612</v>
      </c>
      <c r="L30" s="11">
        <v>55149612</v>
      </c>
      <c r="M30" s="11">
        <v>55149612</v>
      </c>
      <c r="N30" s="11">
        <v>55149612</v>
      </c>
      <c r="O30" s="11">
        <v>55149612</v>
      </c>
    </row>
    <row r="31" spans="1:17" ht="18" customHeight="1">
      <c r="A31" s="12"/>
      <c r="B31" s="13" t="s">
        <v>36</v>
      </c>
      <c r="C31" s="17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7" ht="18" customHeight="1">
      <c r="A32" s="28">
        <v>19</v>
      </c>
      <c r="B32" s="18" t="s">
        <v>23</v>
      </c>
      <c r="C32" s="17">
        <f t="shared" si="2"/>
        <v>973428634</v>
      </c>
      <c r="D32" s="11">
        <v>81119052</v>
      </c>
      <c r="E32" s="11">
        <v>81119052</v>
      </c>
      <c r="F32" s="11">
        <v>81119052</v>
      </c>
      <c r="G32" s="11">
        <v>81119052</v>
      </c>
      <c r="H32" s="11">
        <v>81119052</v>
      </c>
      <c r="I32" s="11">
        <v>81119052</v>
      </c>
      <c r="J32" s="11">
        <v>81119052</v>
      </c>
      <c r="K32" s="11">
        <v>81119052</v>
      </c>
      <c r="L32" s="11">
        <v>81119052</v>
      </c>
      <c r="M32" s="11">
        <v>81119052</v>
      </c>
      <c r="N32" s="11">
        <v>81119052</v>
      </c>
      <c r="O32" s="11">
        <v>81119062</v>
      </c>
    </row>
    <row r="33" spans="1:16" ht="18" customHeight="1">
      <c r="A33" s="28">
        <v>20</v>
      </c>
      <c r="B33" s="18" t="s">
        <v>22</v>
      </c>
      <c r="C33" s="17">
        <f t="shared" si="2"/>
        <v>125152669</v>
      </c>
      <c r="D33" s="11">
        <v>10429389</v>
      </c>
      <c r="E33" s="11">
        <v>10429390</v>
      </c>
      <c r="F33" s="11">
        <v>10429389</v>
      </c>
      <c r="G33" s="11">
        <v>10429389</v>
      </c>
      <c r="H33" s="11">
        <v>10429389</v>
      </c>
      <c r="I33" s="11">
        <v>10429389</v>
      </c>
      <c r="J33" s="11">
        <v>10429389</v>
      </c>
      <c r="K33" s="11">
        <v>10429389</v>
      </c>
      <c r="L33" s="11">
        <v>10429389</v>
      </c>
      <c r="M33" s="11">
        <v>10429389</v>
      </c>
      <c r="N33" s="11">
        <v>10429389</v>
      </c>
      <c r="O33" s="11">
        <v>10429389</v>
      </c>
    </row>
    <row r="34" spans="1:16" ht="18" customHeight="1">
      <c r="A34" s="28">
        <v>21</v>
      </c>
      <c r="B34" s="18" t="s">
        <v>37</v>
      </c>
      <c r="C34" s="17">
        <f t="shared" si="2"/>
        <v>22000000</v>
      </c>
      <c r="D34" s="11">
        <v>1833333</v>
      </c>
      <c r="E34" s="11">
        <v>1833337</v>
      </c>
      <c r="F34" s="11">
        <v>1833333</v>
      </c>
      <c r="G34" s="11">
        <v>1833333</v>
      </c>
      <c r="H34" s="11">
        <v>1833333</v>
      </c>
      <c r="I34" s="11">
        <v>1833333</v>
      </c>
      <c r="J34" s="11">
        <v>1833333</v>
      </c>
      <c r="K34" s="11">
        <v>1833333</v>
      </c>
      <c r="L34" s="11">
        <v>1833333</v>
      </c>
      <c r="M34" s="11">
        <v>1833333</v>
      </c>
      <c r="N34" s="11">
        <v>1833333</v>
      </c>
      <c r="O34" s="11">
        <v>1833333</v>
      </c>
    </row>
    <row r="35" spans="1:16" ht="18" customHeight="1">
      <c r="A35" s="12"/>
      <c r="B35" s="13" t="s">
        <v>38</v>
      </c>
      <c r="C35" s="17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1:16" ht="20.25" customHeight="1">
      <c r="A36" s="28">
        <v>22</v>
      </c>
      <c r="B36" s="18" t="s">
        <v>32</v>
      </c>
      <c r="C36" s="17">
        <f t="shared" si="2"/>
        <v>995644210</v>
      </c>
      <c r="D36" s="11">
        <v>82970358</v>
      </c>
      <c r="E36" s="11">
        <v>82970358</v>
      </c>
      <c r="F36" s="11">
        <v>82970358</v>
      </c>
      <c r="G36" s="11">
        <v>82970358</v>
      </c>
      <c r="H36" s="11">
        <v>82970358</v>
      </c>
      <c r="I36" s="11">
        <v>82970358</v>
      </c>
      <c r="J36" s="11">
        <v>82970358</v>
      </c>
      <c r="K36" s="11">
        <v>82970358</v>
      </c>
      <c r="L36" s="11">
        <v>82970358</v>
      </c>
      <c r="M36" s="11">
        <v>82970358</v>
      </c>
      <c r="N36" s="11">
        <v>82970358</v>
      </c>
      <c r="O36" s="11">
        <v>82970272</v>
      </c>
    </row>
    <row r="37" spans="1:16" ht="24.75" customHeight="1">
      <c r="A37" s="28">
        <v>23</v>
      </c>
      <c r="B37" s="18" t="s">
        <v>41</v>
      </c>
      <c r="C37" s="17">
        <f t="shared" si="2"/>
        <v>60814662</v>
      </c>
      <c r="D37" s="11">
        <v>60814662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</row>
    <row r="38" spans="1:16" ht="18" customHeight="1">
      <c r="A38" s="28">
        <v>24</v>
      </c>
      <c r="B38" s="18" t="s">
        <v>39</v>
      </c>
      <c r="C38" s="17">
        <f t="shared" si="2"/>
        <v>1200000000</v>
      </c>
      <c r="D38" s="11">
        <v>100000000</v>
      </c>
      <c r="E38" s="11">
        <v>100000000</v>
      </c>
      <c r="F38" s="11">
        <v>100000000</v>
      </c>
      <c r="G38" s="11">
        <v>100000000</v>
      </c>
      <c r="H38" s="11">
        <v>100000000</v>
      </c>
      <c r="I38" s="11">
        <v>100000000</v>
      </c>
      <c r="J38" s="11">
        <v>100000000</v>
      </c>
      <c r="K38" s="11">
        <v>100000000</v>
      </c>
      <c r="L38" s="11">
        <v>100000000</v>
      </c>
      <c r="M38" s="11">
        <v>100000000</v>
      </c>
      <c r="N38" s="11">
        <v>100000000</v>
      </c>
      <c r="O38" s="11">
        <v>100000000</v>
      </c>
    </row>
    <row r="39" spans="1:16" ht="18" customHeight="1">
      <c r="A39" s="28">
        <v>25</v>
      </c>
      <c r="B39" s="18" t="s">
        <v>51</v>
      </c>
      <c r="C39" s="17">
        <f t="shared" si="2"/>
        <v>6538000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6538000</v>
      </c>
    </row>
    <row r="40" spans="1:16" s="9" customFormat="1" ht="25.5" customHeight="1">
      <c r="A40" s="31">
        <v>26</v>
      </c>
      <c r="B40" s="25" t="s">
        <v>43</v>
      </c>
      <c r="C40" s="20">
        <f>SUM(C25:C39)</f>
        <v>6541988146</v>
      </c>
      <c r="D40" s="20">
        <f t="shared" ref="D40:O40" si="3">SUM(D25:D39)</f>
        <v>600367626</v>
      </c>
      <c r="E40" s="20">
        <f t="shared" si="3"/>
        <v>539552965</v>
      </c>
      <c r="F40" s="20">
        <f t="shared" si="3"/>
        <v>539552963</v>
      </c>
      <c r="G40" s="20">
        <f t="shared" si="3"/>
        <v>539552964</v>
      </c>
      <c r="H40" s="20">
        <f t="shared" si="3"/>
        <v>539552964</v>
      </c>
      <c r="I40" s="20">
        <f t="shared" si="3"/>
        <v>539552964</v>
      </c>
      <c r="J40" s="20">
        <f t="shared" si="3"/>
        <v>539552964</v>
      </c>
      <c r="K40" s="20">
        <f t="shared" si="3"/>
        <v>539552964</v>
      </c>
      <c r="L40" s="20">
        <f t="shared" si="3"/>
        <v>539552964</v>
      </c>
      <c r="M40" s="20">
        <f t="shared" si="3"/>
        <v>539552964</v>
      </c>
      <c r="N40" s="20">
        <f t="shared" si="3"/>
        <v>539552964</v>
      </c>
      <c r="O40" s="20">
        <f t="shared" si="3"/>
        <v>546090880</v>
      </c>
      <c r="P40" s="9">
        <f>SUM(D40:O40)</f>
        <v>6541988146</v>
      </c>
    </row>
    <row r="41" spans="1:16" ht="18" customHeight="1">
      <c r="A41" s="28"/>
      <c r="B41" s="18" t="s">
        <v>50</v>
      </c>
      <c r="C41" s="17"/>
      <c r="D41" s="11">
        <f>SUM(D22-D40)</f>
        <v>390604937</v>
      </c>
      <c r="E41" s="11">
        <f t="shared" ref="E41:O41" si="4">SUM(E22-E40)</f>
        <v>-68545708</v>
      </c>
      <c r="F41" s="11">
        <f t="shared" si="4"/>
        <v>-17545706</v>
      </c>
      <c r="G41" s="11">
        <f t="shared" si="4"/>
        <v>-66545707</v>
      </c>
      <c r="H41" s="11">
        <f t="shared" si="4"/>
        <v>-53545707</v>
      </c>
      <c r="I41" s="11">
        <f t="shared" si="4"/>
        <v>-68545707</v>
      </c>
      <c r="J41" s="11">
        <f t="shared" si="4"/>
        <v>-68545707</v>
      </c>
      <c r="K41" s="11">
        <f t="shared" si="4"/>
        <v>-65545707</v>
      </c>
      <c r="L41" s="11">
        <f t="shared" si="4"/>
        <v>211386133</v>
      </c>
      <c r="M41" s="11">
        <f t="shared" si="4"/>
        <v>-67545707</v>
      </c>
      <c r="N41" s="11">
        <f t="shared" si="4"/>
        <v>-67545707</v>
      </c>
      <c r="O41" s="11">
        <f t="shared" si="4"/>
        <v>-58079707</v>
      </c>
    </row>
    <row r="42" spans="1:16" ht="18" customHeight="1">
      <c r="A42" s="28"/>
      <c r="B42" s="18" t="s">
        <v>44</v>
      </c>
      <c r="C42" s="17"/>
      <c r="D42" s="11">
        <f>SUM(D22-D40)</f>
        <v>390604937</v>
      </c>
      <c r="E42" s="11">
        <f>SUM(E22-E40)+D42</f>
        <v>322059229</v>
      </c>
      <c r="F42" s="11">
        <f t="shared" ref="F42:O42" si="5">SUM(F22-F40)+E42</f>
        <v>304513523</v>
      </c>
      <c r="G42" s="11">
        <f t="shared" si="5"/>
        <v>237967816</v>
      </c>
      <c r="H42" s="11">
        <f t="shared" si="5"/>
        <v>184422109</v>
      </c>
      <c r="I42" s="11">
        <f t="shared" si="5"/>
        <v>115876402</v>
      </c>
      <c r="J42" s="11">
        <f t="shared" si="5"/>
        <v>47330695</v>
      </c>
      <c r="K42" s="11">
        <f t="shared" si="5"/>
        <v>-18215012</v>
      </c>
      <c r="L42" s="11">
        <f t="shared" si="5"/>
        <v>193171121</v>
      </c>
      <c r="M42" s="11">
        <f t="shared" si="5"/>
        <v>125625414</v>
      </c>
      <c r="N42" s="11">
        <f t="shared" si="5"/>
        <v>58079707</v>
      </c>
      <c r="O42" s="11">
        <f t="shared" si="5"/>
        <v>0</v>
      </c>
    </row>
    <row r="43" spans="1:16">
      <c r="C43" s="2">
        <f>SUM(C22-C40)</f>
        <v>0</v>
      </c>
    </row>
  </sheetData>
  <mergeCells count="3">
    <mergeCell ref="M2:O2"/>
    <mergeCell ref="M4:N4"/>
    <mergeCell ref="B3:O3"/>
  </mergeCells>
  <phoneticPr fontId="0" type="noConversion"/>
  <printOptions horizontalCentered="1" verticalCentered="1"/>
  <pageMargins left="0.55000000000000004" right="0.51" top="0.41" bottom="0.42" header="0.19685039370078741" footer="0.15748031496062992"/>
  <pageSetup paperSize="9" scale="5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</dc:creator>
  <cp:lastModifiedBy>KZ</cp:lastModifiedBy>
  <cp:lastPrinted>2021-03-10T14:01:42Z</cp:lastPrinted>
  <dcterms:created xsi:type="dcterms:W3CDTF">2005-02-10T14:45:56Z</dcterms:created>
  <dcterms:modified xsi:type="dcterms:W3CDTF">2021-05-13T07:44:22Z</dcterms:modified>
</cp:coreProperties>
</file>