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2" sheetId="2" r:id="rId1"/>
  </sheets>
  <calcPr calcId="191029"/>
</workbook>
</file>

<file path=xl/calcChain.xml><?xml version="1.0" encoding="utf-8"?>
<calcChain xmlns="http://schemas.openxmlformats.org/spreadsheetml/2006/main">
  <c r="C67" i="2" l="1"/>
  <c r="F55" i="2"/>
  <c r="F14" i="2"/>
  <c r="C48" i="2"/>
  <c r="C43" i="2"/>
  <c r="C72" i="2"/>
  <c r="C35" i="2"/>
  <c r="C28" i="2"/>
  <c r="C24" i="2"/>
  <c r="C18" i="2"/>
  <c r="C34" i="2"/>
  <c r="C39" i="2"/>
  <c r="C7" i="2"/>
  <c r="F36" i="2"/>
  <c r="C44" i="2"/>
  <c r="F9" i="2"/>
  <c r="F10" i="2"/>
  <c r="F12" i="2"/>
  <c r="F13" i="2"/>
  <c r="F17" i="2"/>
  <c r="F21" i="2"/>
  <c r="F38" i="2"/>
  <c r="F45" i="2"/>
  <c r="F46" i="2"/>
  <c r="F47" i="2"/>
  <c r="F49" i="2"/>
  <c r="F50" i="2"/>
  <c r="F51" i="2"/>
  <c r="F53" i="2"/>
  <c r="F54" i="2"/>
  <c r="F56" i="2"/>
  <c r="F57" i="2"/>
  <c r="F58" i="2"/>
  <c r="F59" i="2"/>
  <c r="F60" i="2"/>
  <c r="F61" i="2"/>
  <c r="F64" i="2"/>
  <c r="F65" i="2"/>
  <c r="F68" i="2"/>
  <c r="D67" i="2"/>
  <c r="F67" i="2"/>
  <c r="E67" i="2"/>
  <c r="D44" i="2"/>
  <c r="F44" i="2"/>
  <c r="E44" i="2"/>
  <c r="D48" i="2"/>
  <c r="D43" i="2"/>
  <c r="E48" i="2"/>
  <c r="E43" i="2"/>
  <c r="E72" i="2"/>
  <c r="D35" i="2"/>
  <c r="E35" i="2"/>
  <c r="D28" i="2"/>
  <c r="E28" i="2"/>
  <c r="D24" i="2"/>
  <c r="E24" i="2"/>
  <c r="D18" i="2"/>
  <c r="E18" i="2"/>
  <c r="D7" i="2"/>
  <c r="D34" i="2"/>
  <c r="D39" i="2"/>
  <c r="E7" i="2"/>
  <c r="E34" i="2"/>
  <c r="F48" i="2"/>
  <c r="F35" i="2"/>
  <c r="F18" i="2"/>
  <c r="F34" i="2"/>
  <c r="F7" i="2"/>
  <c r="F43" i="2"/>
  <c r="D72" i="2"/>
  <c r="F72" i="2"/>
  <c r="E39" i="2"/>
  <c r="F39" i="2"/>
</calcChain>
</file>

<file path=xl/sharedStrings.xml><?xml version="1.0" encoding="utf-8"?>
<sst xmlns="http://schemas.openxmlformats.org/spreadsheetml/2006/main" count="120" uniqueCount="103">
  <si>
    <t>Bevétel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</si>
  <si>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</si>
  <si>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</si>
  <si>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</si>
  <si>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</si>
  <si>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</si>
  <si>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</si>
  <si>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</si>
  <si>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</si>
  <si>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</si>
  <si>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</si>
  <si>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</si>
  <si>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</si>
  <si>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</si>
  <si>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</si>
  <si>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</si>
  <si>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</si>
  <si>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</si>
  <si>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</si>
  <si>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</si>
  <si>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</si>
  <si>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</si>
  <si>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</si>
  <si>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</si>
  <si>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</si>
  <si>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</si>
  <si>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</si>
  <si>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</si>
  <si>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</si>
  <si>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</si>
  <si>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</si>
  <si>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</si>
  <si>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</si>
  <si>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</si>
  <si>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</si>
  <si>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</si>
  <si>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</si>
  <si>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</si>
  <si>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</si>
  <si>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</si>
  <si>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</si>
  <si>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</si>
  <si>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</si>
  <si>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</si>
  <si>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</si>
  <si>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</si>
  <si>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</si>
  <si>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</si>
  <si>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</si>
  <si>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</si>
  <si>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</si>
  <si>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</si>
  <si>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</si>
  <si>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</si>
  <si>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</si>
  <si>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</si>
  <si>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</si>
  <si>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</si>
  <si>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</si>
  <si>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</si>
  <si>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</si>
  <si>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</si>
  <si>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</si>
  <si>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</si>
  <si>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</si>
  <si>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</si>
  <si>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</si>
  <si>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</si>
  <si>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</si>
  <si>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</si>
  <si>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</si>
  <si>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</si>
  <si>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</si>
  <si>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</si>
  <si>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</si>
  <si>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</si>
  <si>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</si>
  <si>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</si>
  <si>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</si>
  <si>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</si>
  <si>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</si>
  <si>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</si>
  <si>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</si>
  <si>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</si>
  <si>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</si>
  <si>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</si>
  <si>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</si>
  <si>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</si>
  <si>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</si>
  <si>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</si>
  <si>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</si>
  <si>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</si>
  <si>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</si>
  <si>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</si>
  <si>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</si>
  <si>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</si>
  <si>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</si>
  <si>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%-os teljesítés T/Mei.</t>
  </si>
  <si>
    <t xml:space="preserve">3. táblázat </t>
  </si>
  <si>
    <t xml:space="preserve"> Ft-ban</t>
  </si>
  <si>
    <t>2020. évi eredeti előirányzat</t>
  </si>
  <si>
    <t>2020. 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</si>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</sst>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F_t_-;\-* #,##0.00\ _F_t_-;_-* &quot;-&quot;??\ _F_t_-;_-@_-"/>
    <numFmt numFmtId="172" formatCode="_-* #,##0\ _F_t_-;\-* #,##0\ _F_t_-;_-* &quot;-&quot;??\ _F_t_-;_-@_-"/>
    <numFmt numFmtId="175" formatCode="0.0"/>
  </numFmts>
  <fonts count="1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8" fillId="2" borderId="1" xfId="0" applyFont="1" applyFill="1" applyBorder="1" applyAlignment="1" applyProtection="1">
      <alignment horizontal="center" vertical="center" wrapText="1"/>
    </xf>
    <xf numFmtId="172" fontId="8" fillId="2" borderId="2" xfId="1" applyNumberFormat="1" applyFont="1" applyFill="1" applyBorder="1"/>
    <xf numFmtId="49" fontId="9" fillId="0" borderId="1" xfId="0" applyNumberFormat="1" applyFont="1" applyFill="1" applyBorder="1" applyAlignment="1" applyProtection="1">
      <alignment horizontal="center" vertical="center" wrapText="1"/>
    </xf>
    <xf numFmtId="172" fontId="8" fillId="0" borderId="2" xfId="1" applyNumberFormat="1" applyFont="1" applyFill="1" applyBorder="1"/>
    <xf numFmtId="0" fontId="9" fillId="0" borderId="2" xfId="0" applyFont="1" applyBorder="1"/>
    <xf numFmtId="0" fontId="9" fillId="2" borderId="2" xfId="0" applyFont="1" applyFill="1" applyBorder="1"/>
    <xf numFmtId="0" fontId="8" fillId="2" borderId="3" xfId="0" applyFont="1" applyFill="1" applyBorder="1" applyAlignment="1" applyProtection="1">
      <alignment horizontal="center" vertical="center" wrapText="1"/>
    </xf>
    <xf numFmtId="172" fontId="8" fillId="2" borderId="4" xfId="1" applyNumberFormat="1" applyFont="1" applyFill="1" applyBorder="1"/>
    <xf numFmtId="0" fontId="9" fillId="0" borderId="5" xfId="0" applyFont="1" applyBorder="1"/>
    <xf numFmtId="0" fontId="8" fillId="0" borderId="6" xfId="0" applyFont="1" applyBorder="1" applyAlignment="1">
      <alignment horizont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72" fontId="9" fillId="0" borderId="2" xfId="1" applyNumberFormat="1" applyFont="1" applyBorder="1"/>
    <xf numFmtId="2" fontId="0" fillId="0" borderId="0" xfId="0" applyNumberFormat="1"/>
    <xf numFmtId="0" fontId="8" fillId="0" borderId="6" xfId="0" applyFont="1" applyBorder="1"/>
    <xf numFmtId="0" fontId="8" fillId="2" borderId="2" xfId="0" applyFont="1" applyFill="1" applyBorder="1" applyAlignment="1" applyProtection="1">
      <alignment horizontal="left" vertical="center" wrapText="1" indent="1"/>
    </xf>
    <xf numFmtId="0" fontId="9" fillId="0" borderId="2" xfId="2" applyFont="1" applyFill="1" applyBorder="1" applyAlignment="1" applyProtection="1">
      <alignment horizontal="left" vertical="center" wrapText="1" indent="1"/>
    </xf>
    <xf numFmtId="0" fontId="8" fillId="2" borderId="2" xfId="2" applyFont="1" applyFill="1" applyBorder="1" applyAlignment="1" applyProtection="1">
      <alignment horizontal="left" vertical="center" wrapText="1" indent="1"/>
    </xf>
    <xf numFmtId="0" fontId="9" fillId="0" borderId="2" xfId="2" quotePrefix="1" applyFont="1" applyFill="1" applyBorder="1" applyAlignment="1" applyProtection="1">
      <alignment horizontal="left" vertical="center" wrapText="1" indent="1"/>
    </xf>
    <xf numFmtId="0" fontId="10" fillId="2" borderId="4" xfId="0" applyFont="1" applyFill="1" applyBorder="1" applyAlignment="1" applyProtection="1">
      <alignment horizontal="left" wrapText="1" indent="1"/>
    </xf>
    <xf numFmtId="0" fontId="9" fillId="2" borderId="2" xfId="2" applyFont="1" applyFill="1" applyBorder="1" applyAlignment="1" applyProtection="1">
      <alignment horizontal="left" vertical="center" wrapText="1" indent="1"/>
    </xf>
    <xf numFmtId="0" fontId="8" fillId="2" borderId="4" xfId="0" applyFont="1" applyFill="1" applyBorder="1" applyAlignment="1" applyProtection="1">
      <alignment horizontal="left" vertical="center" wrapText="1" indent="1"/>
    </xf>
    <xf numFmtId="0" fontId="8" fillId="2" borderId="2" xfId="0" applyFont="1" applyFill="1" applyBorder="1"/>
    <xf numFmtId="175" fontId="0" fillId="0" borderId="0" xfId="0" applyNumberFormat="1" applyAlignment="1">
      <alignment horizontal="center"/>
    </xf>
    <xf numFmtId="175" fontId="11" fillId="0" borderId="7" xfId="0" applyNumberFormat="1" applyFont="1" applyFill="1" applyBorder="1" applyAlignment="1">
      <alignment horizontal="center" wrapText="1"/>
    </xf>
    <xf numFmtId="175" fontId="1" fillId="2" borderId="8" xfId="3" applyNumberFormat="1" applyFont="1" applyFill="1" applyBorder="1" applyAlignment="1">
      <alignment horizontal="center"/>
    </xf>
    <xf numFmtId="175" fontId="0" fillId="0" borderId="8" xfId="3" applyNumberFormat="1" applyFont="1" applyBorder="1" applyAlignment="1">
      <alignment horizontal="center"/>
    </xf>
    <xf numFmtId="175" fontId="1" fillId="2" borderId="9" xfId="3" applyNumberFormat="1" applyFont="1" applyFill="1" applyBorder="1" applyAlignment="1">
      <alignment horizontal="center"/>
    </xf>
    <xf numFmtId="175" fontId="0" fillId="0" borderId="0" xfId="3" applyNumberFormat="1" applyFont="1" applyAlignment="1">
      <alignment horizontal="center"/>
    </xf>
    <xf numFmtId="0" fontId="6" fillId="0" borderId="10" xfId="0" applyFont="1" applyFill="1" applyBorder="1"/>
    <xf numFmtId="0" fontId="0" fillId="0" borderId="10" xfId="0" applyFont="1" applyBorder="1"/>
    <xf numFmtId="0" fontId="8" fillId="0" borderId="1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wrapText="1" indent="1"/>
    </xf>
    <xf numFmtId="172" fontId="8" fillId="0" borderId="11" xfId="1" applyNumberFormat="1" applyFont="1" applyFill="1" applyBorder="1"/>
    <xf numFmtId="175" fontId="1" fillId="0" borderId="11" xfId="3" applyNumberFormat="1" applyFont="1" applyFill="1" applyBorder="1" applyAlignment="1">
      <alignment horizontal="center"/>
    </xf>
    <xf numFmtId="175" fontId="8" fillId="2" borderId="8" xfId="3" applyNumberFormat="1" applyFont="1" applyFill="1" applyBorder="1" applyAlignment="1">
      <alignment horizontal="center"/>
    </xf>
    <xf numFmtId="175" fontId="9" fillId="0" borderId="8" xfId="3" applyNumberFormat="1" applyFont="1" applyBorder="1" applyAlignment="1">
      <alignment horizontal="center"/>
    </xf>
    <xf numFmtId="175" fontId="8" fillId="2" borderId="9" xfId="3" applyNumberFormat="1" applyFont="1" applyFill="1" applyBorder="1" applyAlignment="1">
      <alignment horizontal="center"/>
    </xf>
    <xf numFmtId="175" fontId="1" fillId="3" borderId="8" xfId="3" applyNumberFormat="1" applyFont="1" applyFill="1" applyBorder="1" applyAlignment="1">
      <alignment horizontal="center"/>
    </xf>
    <xf numFmtId="172" fontId="12" fillId="0" borderId="2" xfId="1" applyNumberFormat="1" applyFont="1" applyFill="1" applyBorder="1"/>
    <xf numFmtId="172" fontId="13" fillId="0" borderId="6" xfId="1" applyNumberFormat="1" applyFont="1" applyFill="1" applyBorder="1" applyAlignment="1" applyProtection="1">
      <alignment horizontal="center" vertical="center" wrapText="1"/>
    </xf>
    <xf numFmtId="175" fontId="8" fillId="0" borderId="7" xfId="0" applyNumberFormat="1" applyFont="1" applyFill="1" applyBorder="1" applyAlignment="1">
      <alignment horizontal="center" wrapText="1"/>
    </xf>
    <xf numFmtId="172" fontId="12" fillId="3" borderId="2" xfId="1" applyNumberFormat="1" applyFont="1" applyFill="1" applyBorder="1"/>
    <xf numFmtId="172" fontId="8" fillId="3" borderId="2" xfId="1" applyNumberFormat="1" applyFont="1" applyFill="1" applyBorder="1"/>
    <xf numFmtId="172" fontId="9" fillId="0" borderId="2" xfId="1" applyNumberFormat="1" applyFont="1" applyFill="1" applyBorder="1"/>
    <xf numFmtId="172" fontId="6" fillId="0" borderId="2" xfId="1" applyNumberFormat="1" applyFont="1" applyFill="1" applyBorder="1"/>
  </cellXfs>
  <cellStyles count="4">
    <cellStyle name="Ezres" xfId="1" builtinId="3"/>
    <cellStyle name="Normál" xfId="0" builtinId="0"/>
    <cellStyle name="Normál_KVRENMUNKA" xfId="2"/>
    <cellStyle name="Százalék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95250</xdr:rowOff>
    </xdr:from>
    <xdr:to>
      <xdr:col>5</xdr:col>
      <xdr:colOff>510541</xdr:colOff>
      <xdr:row>3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6674" y="95250"/>
          <a:ext cx="6248401" cy="476250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hu-HU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Jászberény város önkormányzati intézményeinek 2020. évi kiemelt előirányzatai összesen címsz.: I.1-I.5.-ig összesen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selection activeCell="D67" sqref="D67"/>
    </sheetView>
  </sheetViews>
  <sheetFormatPr defaultRowHeight="12.75" x14ac:dyDescent="0.2"/>
  <cols>
    <col min="1" max="1" width="5.140625" customWidth="1"/>
    <col min="2" max="2" width="36.7109375" customWidth="1"/>
    <col min="3" max="3" width="16.7109375" customWidth="1"/>
    <col min="4" max="4" width="15.7109375" bestFit="1" customWidth="1"/>
    <col min="5" max="5" width="16.140625" customWidth="1"/>
    <col min="6" max="6" width="8.85546875" style="26" customWidth="1"/>
  </cols>
  <sheetData>
    <row r="1" spans="1:7" ht="10.5" customHeight="1" x14ac:dyDescent="0.2">
      <c r="A1" s="1"/>
    </row>
    <row r="3" spans="1:7" x14ac:dyDescent="0.2">
      <c r="A3" s="2"/>
      <c r="B3" s="2"/>
    </row>
    <row r="4" spans="1:7" ht="15.75" customHeight="1" x14ac:dyDescent="0.2">
      <c r="A4" s="2"/>
      <c r="B4" s="2"/>
    </row>
    <row r="5" spans="1:7" ht="13.5" customHeight="1" thickBot="1" x14ac:dyDescent="0.25">
      <c r="D5" t="s">
        <v>98</v>
      </c>
      <c r="E5" s="14" t="s">
        <v>99</v>
      </c>
    </row>
    <row r="6" spans="1:7" ht="36" customHeight="1" x14ac:dyDescent="0.2">
      <c r="A6" s="11"/>
      <c r="B6" s="17" t="s">
        <v>0</v>
      </c>
      <c r="C6" s="43" t="s">
        <v>100</v>
      </c>
      <c r="D6" s="43" t="s">
        <v>101</v>
      </c>
      <c r="E6" s="43" t="s">
        <v>102</v>
      </c>
      <c r="F6" s="44" t="s">
        <v>97</v>
      </c>
    </row>
    <row r="7" spans="1:7" ht="21.75" customHeight="1" x14ac:dyDescent="0.2">
      <c r="A7" s="3" t="s">
        <v>1</v>
      </c>
      <c r="B7" s="18" t="s">
        <v>2</v>
      </c>
      <c r="C7" s="4">
        <f>SUM(C8:C17)</f>
        <v>171163000</v>
      </c>
      <c r="D7" s="4">
        <f>SUM(D8:D17)</f>
        <v>252713662</v>
      </c>
      <c r="E7" s="4">
        <f>SUM(E8:E17)</f>
        <v>253806631</v>
      </c>
      <c r="F7" s="28">
        <f>E7/D7*100</f>
        <v>100.43249304028525</v>
      </c>
    </row>
    <row r="8" spans="1:7" x14ac:dyDescent="0.2">
      <c r="A8" s="5" t="s">
        <v>3</v>
      </c>
      <c r="B8" s="19" t="s">
        <v>4</v>
      </c>
      <c r="C8" s="6"/>
      <c r="D8" s="15"/>
      <c r="E8" s="15"/>
      <c r="F8" s="29"/>
    </row>
    <row r="9" spans="1:7" x14ac:dyDescent="0.2">
      <c r="A9" s="5" t="s">
        <v>5</v>
      </c>
      <c r="B9" s="19" t="s">
        <v>6</v>
      </c>
      <c r="C9" s="47">
        <v>8540000</v>
      </c>
      <c r="D9" s="15">
        <v>52574320</v>
      </c>
      <c r="E9" s="15">
        <v>52564606</v>
      </c>
      <c r="F9" s="29">
        <f t="shared" ref="F9:F72" si="0">E9/D9*100</f>
        <v>99.981523298827256</v>
      </c>
    </row>
    <row r="10" spans="1:7" ht="21" customHeight="1" x14ac:dyDescent="0.2">
      <c r="A10" s="5" t="s">
        <v>7</v>
      </c>
      <c r="B10" s="19" t="s">
        <v>8</v>
      </c>
      <c r="C10" s="47">
        <v>10659000</v>
      </c>
      <c r="D10" s="15">
        <v>21856200</v>
      </c>
      <c r="E10" s="15">
        <v>23410621</v>
      </c>
      <c r="F10" s="29">
        <f t="shared" si="0"/>
        <v>107.11203685910633</v>
      </c>
    </row>
    <row r="11" spans="1:7" x14ac:dyDescent="0.2">
      <c r="A11" s="5" t="s">
        <v>9</v>
      </c>
      <c r="B11" s="19" t="s">
        <v>10</v>
      </c>
      <c r="C11" s="47"/>
      <c r="D11" s="15"/>
      <c r="E11" s="15"/>
      <c r="F11" s="29"/>
    </row>
    <row r="12" spans="1:7" x14ac:dyDescent="0.2">
      <c r="A12" s="5" t="s">
        <v>11</v>
      </c>
      <c r="B12" s="19" t="s">
        <v>12</v>
      </c>
      <c r="C12" s="47">
        <v>139664000</v>
      </c>
      <c r="D12" s="47">
        <v>139664000</v>
      </c>
      <c r="E12" s="15">
        <v>136714154</v>
      </c>
      <c r="F12" s="29">
        <f t="shared" si="0"/>
        <v>97.88789809829305</v>
      </c>
      <c r="G12" s="16"/>
    </row>
    <row r="13" spans="1:7" ht="18.75" customHeight="1" x14ac:dyDescent="0.2">
      <c r="A13" s="5" t="s">
        <v>13</v>
      </c>
      <c r="B13" s="19" t="s">
        <v>14</v>
      </c>
      <c r="C13" s="47">
        <v>4100000</v>
      </c>
      <c r="D13" s="15">
        <v>19715010</v>
      </c>
      <c r="E13" s="15">
        <v>19443498</v>
      </c>
      <c r="F13" s="29">
        <f t="shared" si="0"/>
        <v>98.622815813940747</v>
      </c>
    </row>
    <row r="14" spans="1:7" ht="20.25" customHeight="1" x14ac:dyDescent="0.2">
      <c r="A14" s="5" t="s">
        <v>15</v>
      </c>
      <c r="B14" s="19" t="s">
        <v>16</v>
      </c>
      <c r="C14" s="47"/>
      <c r="D14" s="15">
        <v>4570000</v>
      </c>
      <c r="E14" s="15">
        <v>5541000</v>
      </c>
      <c r="F14" s="29">
        <f t="shared" si="0"/>
        <v>121.2472647702407</v>
      </c>
    </row>
    <row r="15" spans="1:7" x14ac:dyDescent="0.2">
      <c r="A15" s="5" t="s">
        <v>17</v>
      </c>
      <c r="B15" s="19" t="s">
        <v>18</v>
      </c>
      <c r="C15" s="47"/>
      <c r="D15" s="15">
        <v>1</v>
      </c>
      <c r="E15" s="15">
        <v>1</v>
      </c>
      <c r="F15" s="29"/>
    </row>
    <row r="16" spans="1:7" ht="20.25" customHeight="1" x14ac:dyDescent="0.2">
      <c r="A16" s="5" t="s">
        <v>19</v>
      </c>
      <c r="B16" s="19" t="s">
        <v>20</v>
      </c>
      <c r="C16" s="47"/>
      <c r="D16" s="15"/>
      <c r="E16" s="15"/>
      <c r="F16" s="29"/>
    </row>
    <row r="17" spans="1:6" x14ac:dyDescent="0.2">
      <c r="A17" s="5" t="s">
        <v>21</v>
      </c>
      <c r="B17" s="19" t="s">
        <v>22</v>
      </c>
      <c r="C17" s="47">
        <v>8200000</v>
      </c>
      <c r="D17" s="15">
        <v>14334131</v>
      </c>
      <c r="E17" s="15">
        <v>16132751</v>
      </c>
      <c r="F17" s="29">
        <f t="shared" si="0"/>
        <v>112.54781332750483</v>
      </c>
    </row>
    <row r="18" spans="1:6" ht="30.75" customHeight="1" x14ac:dyDescent="0.2">
      <c r="A18" s="3" t="s">
        <v>23</v>
      </c>
      <c r="B18" s="18" t="s">
        <v>24</v>
      </c>
      <c r="C18" s="4">
        <f>SUM(C19:C21)</f>
        <v>81048000</v>
      </c>
      <c r="D18" s="4">
        <f>SUM(D19:D21)</f>
        <v>87510500</v>
      </c>
      <c r="E18" s="4">
        <f>SUM(E19:E21)</f>
        <v>88769050</v>
      </c>
      <c r="F18" s="28">
        <f t="shared" si="0"/>
        <v>101.43817027670966</v>
      </c>
    </row>
    <row r="19" spans="1:6" ht="15" customHeight="1" x14ac:dyDescent="0.2">
      <c r="A19" s="5" t="s">
        <v>25</v>
      </c>
      <c r="B19" s="19" t="s">
        <v>26</v>
      </c>
      <c r="C19" s="6">
        <v>0</v>
      </c>
      <c r="D19" s="7"/>
      <c r="E19" s="7"/>
      <c r="F19" s="29"/>
    </row>
    <row r="20" spans="1:6" ht="27.75" customHeight="1" x14ac:dyDescent="0.2">
      <c r="A20" s="5" t="s">
        <v>27</v>
      </c>
      <c r="B20" s="19" t="s">
        <v>28</v>
      </c>
      <c r="C20" s="6">
        <v>0</v>
      </c>
      <c r="D20" s="7"/>
      <c r="E20" s="7"/>
      <c r="F20" s="29"/>
    </row>
    <row r="21" spans="1:6" ht="27" customHeight="1" x14ac:dyDescent="0.2">
      <c r="A21" s="5" t="s">
        <v>29</v>
      </c>
      <c r="B21" s="19" t="s">
        <v>30</v>
      </c>
      <c r="C21" s="47">
        <v>81048000</v>
      </c>
      <c r="D21" s="15">
        <v>87510500</v>
      </c>
      <c r="E21" s="15">
        <v>88769050</v>
      </c>
      <c r="F21" s="29">
        <f t="shared" si="0"/>
        <v>101.43817027670966</v>
      </c>
    </row>
    <row r="22" spans="1:6" x14ac:dyDescent="0.2">
      <c r="A22" s="5" t="s">
        <v>31</v>
      </c>
      <c r="B22" s="19" t="s">
        <v>32</v>
      </c>
      <c r="C22" s="6">
        <v>0</v>
      </c>
      <c r="D22" s="15"/>
      <c r="E22" s="15"/>
      <c r="F22" s="29"/>
    </row>
    <row r="23" spans="1:6" x14ac:dyDescent="0.2">
      <c r="A23" s="3" t="s">
        <v>33</v>
      </c>
      <c r="B23" s="20" t="s">
        <v>34</v>
      </c>
      <c r="C23" s="46">
        <v>0</v>
      </c>
      <c r="D23" s="8"/>
      <c r="E23" s="8"/>
      <c r="F23" s="28"/>
    </row>
    <row r="24" spans="1:6" ht="28.5" customHeight="1" x14ac:dyDescent="0.2">
      <c r="A24" s="3" t="s">
        <v>35</v>
      </c>
      <c r="B24" s="20" t="s">
        <v>36</v>
      </c>
      <c r="C24" s="4">
        <f>SUM(C25:C26)</f>
        <v>0</v>
      </c>
      <c r="D24" s="4">
        <f>SUM(D25:D26)</f>
        <v>0</v>
      </c>
      <c r="E24" s="4">
        <f>SUM(E25:E26)</f>
        <v>0</v>
      </c>
      <c r="F24" s="28"/>
    </row>
    <row r="25" spans="1:6" ht="25.5" customHeight="1" x14ac:dyDescent="0.2">
      <c r="A25" s="5" t="s">
        <v>37</v>
      </c>
      <c r="B25" s="19" t="s">
        <v>28</v>
      </c>
      <c r="C25" s="6">
        <v>0</v>
      </c>
      <c r="D25" s="7"/>
      <c r="E25" s="7"/>
      <c r="F25" s="29"/>
    </row>
    <row r="26" spans="1:6" ht="29.25" customHeight="1" x14ac:dyDescent="0.2">
      <c r="A26" s="5" t="s">
        <v>38</v>
      </c>
      <c r="B26" s="19" t="s">
        <v>39</v>
      </c>
      <c r="C26" s="6">
        <v>0</v>
      </c>
      <c r="D26" s="7"/>
      <c r="E26" s="7"/>
      <c r="F26" s="29"/>
    </row>
    <row r="27" spans="1:6" x14ac:dyDescent="0.2">
      <c r="A27" s="5" t="s">
        <v>40</v>
      </c>
      <c r="B27" s="21" t="s">
        <v>41</v>
      </c>
      <c r="C27" s="6">
        <v>0</v>
      </c>
      <c r="D27" s="7"/>
      <c r="E27" s="7"/>
      <c r="F27" s="29"/>
    </row>
    <row r="28" spans="1:6" ht="17.25" customHeight="1" x14ac:dyDescent="0.2">
      <c r="A28" s="3" t="s">
        <v>42</v>
      </c>
      <c r="B28" s="20" t="s">
        <v>43</v>
      </c>
      <c r="C28" s="4">
        <f>SUM(C29:C31)</f>
        <v>0</v>
      </c>
      <c r="D28" s="4">
        <f>SUM(D29:D31)</f>
        <v>0</v>
      </c>
      <c r="E28" s="4">
        <f>SUM(E29:E31)</f>
        <v>0</v>
      </c>
      <c r="F28" s="28"/>
    </row>
    <row r="29" spans="1:6" x14ac:dyDescent="0.2">
      <c r="A29" s="5" t="s">
        <v>44</v>
      </c>
      <c r="B29" s="19" t="s">
        <v>45</v>
      </c>
      <c r="C29" s="6">
        <v>0</v>
      </c>
      <c r="D29" s="7"/>
      <c r="E29" s="7"/>
      <c r="F29" s="29"/>
    </row>
    <row r="30" spans="1:6" x14ac:dyDescent="0.2">
      <c r="A30" s="5" t="s">
        <v>46</v>
      </c>
      <c r="B30" s="19" t="s">
        <v>47</v>
      </c>
      <c r="C30" s="6">
        <v>0</v>
      </c>
      <c r="D30" s="7"/>
      <c r="E30" s="7"/>
      <c r="F30" s="29"/>
    </row>
    <row r="31" spans="1:6" ht="21.75" customHeight="1" x14ac:dyDescent="0.2">
      <c r="A31" s="5" t="s">
        <v>48</v>
      </c>
      <c r="B31" s="19" t="s">
        <v>49</v>
      </c>
      <c r="C31" s="6">
        <v>0</v>
      </c>
      <c r="D31" s="15"/>
      <c r="E31" s="15"/>
      <c r="F31" s="29"/>
    </row>
    <row r="32" spans="1:6" ht="19.5" customHeight="1" x14ac:dyDescent="0.2">
      <c r="A32" s="3" t="s">
        <v>50</v>
      </c>
      <c r="B32" s="20" t="s">
        <v>51</v>
      </c>
      <c r="C32" s="46">
        <v>0</v>
      </c>
      <c r="D32" s="4"/>
      <c r="E32" s="4"/>
      <c r="F32" s="41"/>
    </row>
    <row r="33" spans="1:6" ht="19.5" customHeight="1" x14ac:dyDescent="0.2">
      <c r="A33" s="3" t="s">
        <v>52</v>
      </c>
      <c r="B33" s="20" t="s">
        <v>53</v>
      </c>
      <c r="C33" s="46">
        <v>0</v>
      </c>
      <c r="D33" s="25"/>
      <c r="E33" s="25"/>
      <c r="F33" s="28"/>
    </row>
    <row r="34" spans="1:6" ht="19.5" customHeight="1" x14ac:dyDescent="0.2">
      <c r="A34" s="3" t="s">
        <v>54</v>
      </c>
      <c r="B34" s="20" t="s">
        <v>55</v>
      </c>
      <c r="C34" s="4">
        <f>SUM(C7,C18,C23,C24,C28,C32,C33)</f>
        <v>252211000</v>
      </c>
      <c r="D34" s="4">
        <f>SUM(D7,D18,D23,D24,D28,D32,D33)</f>
        <v>340224162</v>
      </c>
      <c r="E34" s="4">
        <f>SUM(E7,E18,E23,E24,E28,E32,E33)</f>
        <v>342575681</v>
      </c>
      <c r="F34" s="28">
        <f t="shared" si="0"/>
        <v>100.69116754852938</v>
      </c>
    </row>
    <row r="35" spans="1:6" ht="19.5" customHeight="1" x14ac:dyDescent="0.2">
      <c r="A35" s="3" t="s">
        <v>56</v>
      </c>
      <c r="B35" s="20" t="s">
        <v>57</v>
      </c>
      <c r="C35" s="4">
        <f>SUM(C36:C38)</f>
        <v>1165282000</v>
      </c>
      <c r="D35" s="4">
        <f>SUM(D36:D38)</f>
        <v>1308467229</v>
      </c>
      <c r="E35" s="4">
        <f>SUM(E36:E38)</f>
        <v>1267955289</v>
      </c>
      <c r="F35" s="28">
        <f t="shared" si="0"/>
        <v>96.903862847909352</v>
      </c>
    </row>
    <row r="36" spans="1:6" x14ac:dyDescent="0.2">
      <c r="A36" s="5" t="s">
        <v>58</v>
      </c>
      <c r="B36" s="19" t="s">
        <v>59</v>
      </c>
      <c r="C36" s="6"/>
      <c r="D36" s="15">
        <v>15725121</v>
      </c>
      <c r="E36" s="15">
        <v>15725121</v>
      </c>
      <c r="F36" s="29">
        <f t="shared" si="0"/>
        <v>100</v>
      </c>
    </row>
    <row r="37" spans="1:6" x14ac:dyDescent="0.2">
      <c r="A37" s="5" t="s">
        <v>60</v>
      </c>
      <c r="B37" s="19" t="s">
        <v>61</v>
      </c>
      <c r="C37" s="6"/>
      <c r="D37" s="7"/>
      <c r="E37" s="7"/>
      <c r="F37" s="29"/>
    </row>
    <row r="38" spans="1:6" ht="27" customHeight="1" x14ac:dyDescent="0.2">
      <c r="A38" s="5" t="s">
        <v>62</v>
      </c>
      <c r="B38" s="19" t="s">
        <v>63</v>
      </c>
      <c r="C38" s="47">
        <v>1165282000</v>
      </c>
      <c r="D38" s="15">
        <v>1292742108</v>
      </c>
      <c r="E38" s="15">
        <v>1252230168</v>
      </c>
      <c r="F38" s="29">
        <f t="shared" si="0"/>
        <v>96.866200942222264</v>
      </c>
    </row>
    <row r="39" spans="1:6" ht="19.5" customHeight="1" thickBot="1" x14ac:dyDescent="0.25">
      <c r="A39" s="9" t="s">
        <v>64</v>
      </c>
      <c r="B39" s="22" t="s">
        <v>65</v>
      </c>
      <c r="C39" s="10">
        <f>SUM(C34,C35)</f>
        <v>1417493000</v>
      </c>
      <c r="D39" s="10">
        <f>SUM(D34,D35)</f>
        <v>1648691391</v>
      </c>
      <c r="E39" s="10">
        <f>SUM(E34,E35)</f>
        <v>1610530970</v>
      </c>
      <c r="F39" s="30">
        <f t="shared" si="0"/>
        <v>97.685411520414732</v>
      </c>
    </row>
    <row r="40" spans="1:6" ht="9" customHeight="1" x14ac:dyDescent="0.2">
      <c r="A40" s="34"/>
      <c r="B40" s="35"/>
      <c r="C40" s="36"/>
      <c r="D40" s="36"/>
      <c r="E40" s="36"/>
      <c r="F40" s="37"/>
    </row>
    <row r="41" spans="1:6" ht="21.75" customHeight="1" thickBot="1" x14ac:dyDescent="0.25">
      <c r="A41" s="32"/>
      <c r="B41" s="33"/>
      <c r="F41" s="31"/>
    </row>
    <row r="42" spans="1:6" ht="38.25" x14ac:dyDescent="0.2">
      <c r="A42" s="11"/>
      <c r="B42" s="12" t="s">
        <v>66</v>
      </c>
      <c r="C42" s="43" t="s">
        <v>100</v>
      </c>
      <c r="D42" s="43" t="s">
        <v>101</v>
      </c>
      <c r="E42" s="43" t="s">
        <v>102</v>
      </c>
      <c r="F42" s="27" t="s">
        <v>97</v>
      </c>
    </row>
    <row r="43" spans="1:6" ht="25.5" x14ac:dyDescent="0.2">
      <c r="A43" s="3" t="s">
        <v>1</v>
      </c>
      <c r="B43" s="20" t="s">
        <v>67</v>
      </c>
      <c r="C43" s="4">
        <f>SUM(C44,C47,C48,C65,C66)</f>
        <v>1411493000</v>
      </c>
      <c r="D43" s="4">
        <f>SUM(D44,D47,D48,D65,D66)</f>
        <v>1607508903</v>
      </c>
      <c r="E43" s="4">
        <f>SUM(E44,E47,E48,E65,E66)</f>
        <v>1532459832</v>
      </c>
      <c r="F43" s="38">
        <f t="shared" si="0"/>
        <v>95.331343368615862</v>
      </c>
    </row>
    <row r="44" spans="1:6" ht="16.5" customHeight="1" x14ac:dyDescent="0.2">
      <c r="A44" s="13" t="s">
        <v>3</v>
      </c>
      <c r="B44" s="23" t="s">
        <v>68</v>
      </c>
      <c r="C44" s="4">
        <f>SUM(C45:C46)</f>
        <v>919043000</v>
      </c>
      <c r="D44" s="4">
        <f>SUM(D45:D46)</f>
        <v>1001533121</v>
      </c>
      <c r="E44" s="4">
        <f>SUM(E45:E46)</f>
        <v>983117826</v>
      </c>
      <c r="F44" s="38">
        <f t="shared" si="0"/>
        <v>98.161289465733006</v>
      </c>
    </row>
    <row r="45" spans="1:6" ht="16.5" customHeight="1" x14ac:dyDescent="0.2">
      <c r="A45" s="5"/>
      <c r="B45" s="19" t="s">
        <v>69</v>
      </c>
      <c r="C45" s="48">
        <v>903253000</v>
      </c>
      <c r="D45" s="15">
        <v>987758541</v>
      </c>
      <c r="E45" s="15">
        <v>973672325</v>
      </c>
      <c r="F45" s="39">
        <f t="shared" si="0"/>
        <v>98.573921113783612</v>
      </c>
    </row>
    <row r="46" spans="1:6" ht="16.5" customHeight="1" x14ac:dyDescent="0.2">
      <c r="A46" s="5"/>
      <c r="B46" s="19" t="s">
        <v>70</v>
      </c>
      <c r="C46" s="48">
        <v>15790000</v>
      </c>
      <c r="D46" s="15">
        <v>13774580</v>
      </c>
      <c r="E46" s="15">
        <v>9445501</v>
      </c>
      <c r="F46" s="39">
        <f t="shared" si="0"/>
        <v>68.571970978425483</v>
      </c>
    </row>
    <row r="47" spans="1:6" ht="28.5" customHeight="1" x14ac:dyDescent="0.2">
      <c r="A47" s="13" t="s">
        <v>5</v>
      </c>
      <c r="B47" s="23" t="s">
        <v>71</v>
      </c>
      <c r="C47" s="45">
        <v>181525000</v>
      </c>
      <c r="D47" s="4">
        <v>186136403</v>
      </c>
      <c r="E47" s="4">
        <v>183514545</v>
      </c>
      <c r="F47" s="38">
        <f t="shared" si="0"/>
        <v>98.591431897391928</v>
      </c>
    </row>
    <row r="48" spans="1:6" ht="18" customHeight="1" x14ac:dyDescent="0.2">
      <c r="A48" s="13" t="s">
        <v>7</v>
      </c>
      <c r="B48" s="23" t="s">
        <v>72</v>
      </c>
      <c r="C48" s="4">
        <f>SUM(C49:C64)</f>
        <v>310525000</v>
      </c>
      <c r="D48" s="4">
        <f>SUM(D49:D64)</f>
        <v>419639379</v>
      </c>
      <c r="E48" s="4">
        <f>SUM(E49:E64)</f>
        <v>365714461</v>
      </c>
      <c r="F48" s="38">
        <f t="shared" si="0"/>
        <v>87.149700266809333</v>
      </c>
    </row>
    <row r="49" spans="1:6" ht="18.75" customHeight="1" x14ac:dyDescent="0.2">
      <c r="A49" s="5"/>
      <c r="B49" s="19" t="s">
        <v>73</v>
      </c>
      <c r="C49" s="48">
        <v>131947000</v>
      </c>
      <c r="D49" s="15">
        <v>156798626</v>
      </c>
      <c r="E49" s="15">
        <v>144741118</v>
      </c>
      <c r="F49" s="39">
        <f t="shared" si="0"/>
        <v>92.310195371227294</v>
      </c>
    </row>
    <row r="50" spans="1:6" ht="15.75" customHeight="1" x14ac:dyDescent="0.2">
      <c r="A50" s="5"/>
      <c r="B50" s="19" t="s">
        <v>74</v>
      </c>
      <c r="C50" s="48">
        <v>8450000</v>
      </c>
      <c r="D50" s="15">
        <v>8943586</v>
      </c>
      <c r="E50" s="15">
        <v>7345722</v>
      </c>
      <c r="F50" s="39">
        <f t="shared" si="0"/>
        <v>82.133967292314296</v>
      </c>
    </row>
    <row r="51" spans="1:6" ht="15.75" customHeight="1" x14ac:dyDescent="0.2">
      <c r="A51" s="5"/>
      <c r="B51" s="19" t="s">
        <v>75</v>
      </c>
      <c r="C51" s="48">
        <v>41300000</v>
      </c>
      <c r="D51" s="15">
        <v>45099511</v>
      </c>
      <c r="E51" s="15">
        <v>40462194</v>
      </c>
      <c r="F51" s="39">
        <f t="shared" si="0"/>
        <v>89.717589177408158</v>
      </c>
    </row>
    <row r="52" spans="1:6" ht="15.75" customHeight="1" x14ac:dyDescent="0.2">
      <c r="A52" s="5"/>
      <c r="B52" s="19" t="s">
        <v>76</v>
      </c>
      <c r="C52" s="48"/>
      <c r="D52" s="15">
        <v>1150000</v>
      </c>
      <c r="E52" s="15">
        <v>1102362</v>
      </c>
      <c r="F52" s="39"/>
    </row>
    <row r="53" spans="1:6" ht="15.75" customHeight="1" x14ac:dyDescent="0.2">
      <c r="A53" s="5"/>
      <c r="B53" s="19" t="s">
        <v>77</v>
      </c>
      <c r="C53" s="48">
        <v>400000</v>
      </c>
      <c r="D53" s="15">
        <v>1950000</v>
      </c>
      <c r="E53" s="15">
        <v>757874</v>
      </c>
      <c r="F53" s="39">
        <f t="shared" si="0"/>
        <v>38.865333333333332</v>
      </c>
    </row>
    <row r="54" spans="1:6" ht="15.75" customHeight="1" x14ac:dyDescent="0.2">
      <c r="A54" s="5"/>
      <c r="B54" s="19" t="s">
        <v>78</v>
      </c>
      <c r="C54" s="48">
        <v>12900000</v>
      </c>
      <c r="D54" s="15">
        <v>15337937</v>
      </c>
      <c r="E54" s="15">
        <v>13643423</v>
      </c>
      <c r="F54" s="39">
        <f t="shared" si="0"/>
        <v>88.952138739388488</v>
      </c>
    </row>
    <row r="55" spans="1:6" ht="15.75" customHeight="1" x14ac:dyDescent="0.2">
      <c r="A55" s="5"/>
      <c r="B55" s="19" t="s">
        <v>79</v>
      </c>
      <c r="C55" s="48">
        <v>6000000</v>
      </c>
      <c r="D55" s="15">
        <v>10243757</v>
      </c>
      <c r="E55" s="15">
        <v>9867305</v>
      </c>
      <c r="F55" s="39">
        <f t="shared" si="0"/>
        <v>96.325059253162678</v>
      </c>
    </row>
    <row r="56" spans="1:6" ht="27" customHeight="1" x14ac:dyDescent="0.2">
      <c r="A56" s="5"/>
      <c r="B56" s="19" t="s">
        <v>80</v>
      </c>
      <c r="C56" s="48">
        <v>2600000</v>
      </c>
      <c r="D56" s="15">
        <v>47604320</v>
      </c>
      <c r="E56" s="15">
        <v>34426865</v>
      </c>
      <c r="F56" s="39">
        <f t="shared" si="0"/>
        <v>72.318783253284579</v>
      </c>
    </row>
    <row r="57" spans="1:6" ht="15.75" customHeight="1" x14ac:dyDescent="0.2">
      <c r="A57" s="5"/>
      <c r="B57" s="19" t="s">
        <v>81</v>
      </c>
      <c r="C57" s="48">
        <v>37500000</v>
      </c>
      <c r="D57" s="15">
        <v>45900139</v>
      </c>
      <c r="E57" s="15">
        <v>43086803</v>
      </c>
      <c r="F57" s="39">
        <f t="shared" si="0"/>
        <v>93.870746230202045</v>
      </c>
    </row>
    <row r="58" spans="1:6" ht="15.75" customHeight="1" x14ac:dyDescent="0.2">
      <c r="A58" s="5"/>
      <c r="B58" s="19" t="s">
        <v>82</v>
      </c>
      <c r="C58" s="48">
        <v>1350000</v>
      </c>
      <c r="D58" s="15">
        <v>1669460</v>
      </c>
      <c r="E58" s="15">
        <v>1291418</v>
      </c>
      <c r="F58" s="39">
        <f t="shared" si="0"/>
        <v>77.355432295472795</v>
      </c>
    </row>
    <row r="59" spans="1:6" ht="15.75" customHeight="1" x14ac:dyDescent="0.2">
      <c r="A59" s="5"/>
      <c r="B59" s="19" t="s">
        <v>83</v>
      </c>
      <c r="C59" s="48">
        <v>500000</v>
      </c>
      <c r="D59" s="15">
        <v>270000</v>
      </c>
      <c r="E59" s="15">
        <v>116201</v>
      </c>
      <c r="F59" s="39">
        <f t="shared" si="0"/>
        <v>43.037407407407407</v>
      </c>
    </row>
    <row r="60" spans="1:6" ht="15.75" customHeight="1" x14ac:dyDescent="0.2">
      <c r="A60" s="5"/>
      <c r="B60" s="19" t="s">
        <v>84</v>
      </c>
      <c r="C60" s="48">
        <v>55278000</v>
      </c>
      <c r="D60" s="15">
        <v>68719571</v>
      </c>
      <c r="E60" s="15">
        <v>58405618</v>
      </c>
      <c r="F60" s="39">
        <f t="shared" si="0"/>
        <v>84.991243615301386</v>
      </c>
    </row>
    <row r="61" spans="1:6" ht="15.75" customHeight="1" x14ac:dyDescent="0.2">
      <c r="A61" s="5"/>
      <c r="B61" s="19" t="s">
        <v>85</v>
      </c>
      <c r="C61" s="48">
        <v>2200000</v>
      </c>
      <c r="D61" s="15">
        <v>4600000</v>
      </c>
      <c r="E61" s="15">
        <v>3558000</v>
      </c>
      <c r="F61" s="39">
        <f t="shared" si="0"/>
        <v>77.347826086956516</v>
      </c>
    </row>
    <row r="62" spans="1:6" ht="15.75" customHeight="1" x14ac:dyDescent="0.2">
      <c r="A62" s="5"/>
      <c r="B62" s="19" t="s">
        <v>86</v>
      </c>
      <c r="C62" s="48"/>
      <c r="D62" s="15">
        <v>0</v>
      </c>
      <c r="E62" s="15">
        <v>0</v>
      </c>
      <c r="F62" s="39"/>
    </row>
    <row r="63" spans="1:6" ht="15.75" customHeight="1" x14ac:dyDescent="0.2">
      <c r="A63" s="5"/>
      <c r="B63" s="19" t="s">
        <v>87</v>
      </c>
      <c r="C63" s="48"/>
      <c r="D63" s="15">
        <v>0</v>
      </c>
      <c r="E63" s="15">
        <v>0</v>
      </c>
      <c r="F63" s="39"/>
    </row>
    <row r="64" spans="1:6" ht="15.75" customHeight="1" x14ac:dyDescent="0.2">
      <c r="A64" s="5"/>
      <c r="B64" s="19" t="s">
        <v>88</v>
      </c>
      <c r="C64" s="48">
        <v>10100000</v>
      </c>
      <c r="D64" s="15">
        <v>11352472</v>
      </c>
      <c r="E64" s="15">
        <v>6909558</v>
      </c>
      <c r="F64" s="39">
        <f t="shared" si="0"/>
        <v>60.863906997524417</v>
      </c>
    </row>
    <row r="65" spans="1:6" ht="15.75" customHeight="1" x14ac:dyDescent="0.2">
      <c r="A65" s="13" t="s">
        <v>9</v>
      </c>
      <c r="B65" s="23" t="s">
        <v>89</v>
      </c>
      <c r="C65" s="45">
        <v>400000</v>
      </c>
      <c r="D65" s="4">
        <v>200000</v>
      </c>
      <c r="E65" s="4">
        <v>113000</v>
      </c>
      <c r="F65" s="38">
        <f t="shared" si="0"/>
        <v>56.499999999999993</v>
      </c>
    </row>
    <row r="66" spans="1:6" ht="15.75" customHeight="1" x14ac:dyDescent="0.2">
      <c r="A66" s="13" t="s">
        <v>11</v>
      </c>
      <c r="B66" s="23" t="s">
        <v>90</v>
      </c>
      <c r="C66" s="45">
        <v>0</v>
      </c>
      <c r="D66" s="8"/>
      <c r="E66" s="8"/>
      <c r="F66" s="38"/>
    </row>
    <row r="67" spans="1:6" ht="25.5" x14ac:dyDescent="0.2">
      <c r="A67" s="3" t="s">
        <v>23</v>
      </c>
      <c r="B67" s="20" t="s">
        <v>91</v>
      </c>
      <c r="C67" s="4">
        <f>SUM(C68:C70)</f>
        <v>6000000</v>
      </c>
      <c r="D67" s="4">
        <f>SUM(D68:D70)</f>
        <v>41182488</v>
      </c>
      <c r="E67" s="4">
        <f>SUM(E68:E70)</f>
        <v>38036451</v>
      </c>
      <c r="F67" s="38">
        <f t="shared" si="0"/>
        <v>92.360740808083293</v>
      </c>
    </row>
    <row r="68" spans="1:6" ht="16.5" customHeight="1" x14ac:dyDescent="0.2">
      <c r="A68" s="5" t="s">
        <v>25</v>
      </c>
      <c r="B68" s="19" t="s">
        <v>92</v>
      </c>
      <c r="C68" s="42">
        <v>6000000</v>
      </c>
      <c r="D68" s="15">
        <v>41182488</v>
      </c>
      <c r="E68" s="15">
        <v>38036451</v>
      </c>
      <c r="F68" s="39">
        <f t="shared" si="0"/>
        <v>92.360740808083293</v>
      </c>
    </row>
    <row r="69" spans="1:6" ht="16.5" customHeight="1" x14ac:dyDescent="0.2">
      <c r="A69" s="5" t="s">
        <v>27</v>
      </c>
      <c r="B69" s="19" t="s">
        <v>93</v>
      </c>
      <c r="C69" s="42">
        <v>0</v>
      </c>
      <c r="D69" s="15"/>
      <c r="E69" s="15"/>
      <c r="F69" s="39"/>
    </row>
    <row r="70" spans="1:6" ht="16.5" customHeight="1" x14ac:dyDescent="0.2">
      <c r="A70" s="5" t="s">
        <v>29</v>
      </c>
      <c r="B70" s="19" t="s">
        <v>94</v>
      </c>
      <c r="C70" s="42">
        <v>0</v>
      </c>
      <c r="D70" s="7"/>
      <c r="E70" s="7"/>
      <c r="F70" s="39"/>
    </row>
    <row r="71" spans="1:6" ht="25.5" x14ac:dyDescent="0.2">
      <c r="A71" s="5" t="s">
        <v>31</v>
      </c>
      <c r="B71" s="19" t="s">
        <v>95</v>
      </c>
      <c r="C71" s="42">
        <v>0</v>
      </c>
      <c r="D71" s="7"/>
      <c r="E71" s="7"/>
      <c r="F71" s="39"/>
    </row>
    <row r="72" spans="1:6" ht="18" customHeight="1" thickBot="1" x14ac:dyDescent="0.25">
      <c r="A72" s="9" t="s">
        <v>33</v>
      </c>
      <c r="B72" s="24" t="s">
        <v>96</v>
      </c>
      <c r="C72" s="10">
        <f>SUM(C43,C67)</f>
        <v>1417493000</v>
      </c>
      <c r="D72" s="10">
        <f>SUM(D43,D67)</f>
        <v>1648691391</v>
      </c>
      <c r="E72" s="10">
        <f>SUM(E43,E67)</f>
        <v>1570496283</v>
      </c>
      <c r="F72" s="40">
        <f t="shared" si="0"/>
        <v>95.257141001229385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9" scale="99" firstPageNumber="8" fitToHeight="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Kovács Szilvia</cp:lastModifiedBy>
  <cp:lastPrinted>2021-05-20T06:25:12Z</cp:lastPrinted>
  <dcterms:created xsi:type="dcterms:W3CDTF">1998-11-05T10:26:21Z</dcterms:created>
  <dcterms:modified xsi:type="dcterms:W3CDTF">2021-05-31T11:34:33Z</dcterms:modified>
</cp:coreProperties>
</file>