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3\Desktop\Veszélyhelyzet_2.0\10_2021_2020_évi_zárszámadás_elfogadásáról\feltöltésre\"/>
    </mc:Choice>
  </mc:AlternateContent>
  <bookViews>
    <workbookView xWindow="0" yWindow="0" windowWidth="24000" windowHeight="9600"/>
  </bookViews>
  <sheets>
    <sheet name="PH.2020" sheetId="1" r:id="rId1"/>
  </sheets>
  <calcPr calcId="191029"/>
</workbook>
</file>

<file path=xl/calcChain.xml><?xml version="1.0" encoding="utf-8"?>
<calcChain xmlns="http://schemas.openxmlformats.org/spreadsheetml/2006/main">
  <c r="D49" i="1" l="1"/>
  <c r="E49" i="1"/>
  <c r="C49" i="1"/>
  <c r="B49" i="1"/>
  <c r="B44" i="1"/>
  <c r="B73" i="1"/>
  <c r="E46" i="1"/>
  <c r="E47" i="1"/>
  <c r="E48" i="1"/>
  <c r="E50" i="1"/>
  <c r="E51" i="1"/>
  <c r="E52" i="1"/>
  <c r="E54" i="1"/>
  <c r="E55" i="1"/>
  <c r="E57" i="1"/>
  <c r="E58" i="1"/>
  <c r="E59" i="1"/>
  <c r="E60" i="1"/>
  <c r="E61" i="1"/>
  <c r="E65" i="1"/>
  <c r="E69" i="1"/>
  <c r="E11" i="1"/>
  <c r="E38" i="1"/>
  <c r="E40" i="1"/>
  <c r="D68" i="1"/>
  <c r="C68" i="1"/>
  <c r="B68" i="1"/>
  <c r="D45" i="1"/>
  <c r="E45" i="1"/>
  <c r="D44" i="1"/>
  <c r="D73" i="1"/>
  <c r="C45" i="1"/>
  <c r="B45" i="1"/>
  <c r="D37" i="1"/>
  <c r="C37" i="1"/>
  <c r="B37" i="1"/>
  <c r="D30" i="1"/>
  <c r="D36" i="1"/>
  <c r="C30" i="1"/>
  <c r="B30" i="1"/>
  <c r="D26" i="1"/>
  <c r="C26" i="1"/>
  <c r="B26" i="1"/>
  <c r="D20" i="1"/>
  <c r="C20" i="1"/>
  <c r="B20" i="1"/>
  <c r="B36" i="1"/>
  <c r="B41" i="1"/>
  <c r="D9" i="1"/>
  <c r="C9" i="1"/>
  <c r="C36" i="1"/>
  <c r="C41" i="1"/>
  <c r="B9" i="1"/>
  <c r="C44" i="1"/>
  <c r="C73" i="1"/>
  <c r="E44" i="1"/>
  <c r="E73" i="1"/>
  <c r="E68" i="1"/>
  <c r="E37" i="1"/>
  <c r="E9" i="1"/>
  <c r="E36" i="1"/>
  <c r="D41" i="1"/>
  <c r="E41" i="1"/>
</calcChain>
</file>

<file path=xl/sharedStrings.xml><?xml version="1.0" encoding="utf-8"?>
<sst xmlns="http://schemas.openxmlformats.org/spreadsheetml/2006/main" count="82" uniqueCount="76">
  <si>
    <t>Intézmény</t>
  </si>
  <si>
    <t>Bevétel</t>
  </si>
  <si>
    <t>Címszó:</t>
  </si>
  <si>
    <t>Polgármesteri Hivatal</t>
  </si>
  <si>
    <t>Költségvetési maradvány igénybevétele</t>
  </si>
  <si>
    <t>II.</t>
  </si>
  <si>
    <t>Működési bevételek (1.1.+…+1.10.)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</si>
  <si>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</si>
  <si>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</si>
  <si>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</si>
  <si>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</si>
  <si>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</si>
  <si>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>Kiszámlázott általános forgalmi adó</t>
  </si>
  <si>
    <t>Általános forgalmi adó visszatérülése</t>
  </si>
  <si>
    <t>Kamatbevételek</t>
  </si>
  <si>
    <t>Egyéb pénzügyi műveletek bevételei</t>
  </si>
  <si>
    <t>Egyéb működési bevételek</t>
  </si>
  <si>
    <t>Működési célú támogatások államháztartáson belülről (2.1.+…+2.3.)</t>
  </si>
  <si>
    <t>Elvonások és befizetések bevételei</t>
  </si>
  <si>
    <t>Visszatérítendő támogatások, kölcsönök visszatérülése ÁH-n belülről</t>
  </si>
  <si>
    <t>Egyéb működési célú támogatások bevételei államháztartáson belülről</t>
  </si>
  <si>
    <t xml:space="preserve"> - ebből EU támogatás</t>
  </si>
  <si>
    <t>Közhatalmi bevételek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</si>
  <si>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</si>
  <si>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</si>
  <si>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</si>
  <si>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</si>
  <si>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Immateriális javak értékesítése</t>
  </si>
  <si>
    <t>Ingatlanok értékesítése</t>
  </si>
  <si>
    <t>Egyéb tárgyi eszközök értékesítése</t>
  </si>
  <si>
    <t>Működési célú átvett pénzeszközök</t>
  </si>
  <si>
    <t>Felhalmozási célú átvett pénzeszközök</t>
  </si>
  <si>
    <t>Költségvetési bevételek összesen (1.+…+7.)</t>
  </si>
  <si>
    <t>Finanszírozási bevételek (9.1.+…+9.3.)</t>
  </si>
  <si>
    <t>Vállalkozási maradvány igénybevétele</t>
  </si>
  <si>
    <t>Irányító szervi (önkormányzati) támogatás (intézményfinanszírozás)</t>
  </si>
  <si>
    <t>BEVÉTELEK ÖSSZESEN: (8.+9.)</t>
  </si>
  <si>
    <t>Megnevezés</t>
  </si>
  <si>
    <t>BEVÉTEL</t>
  </si>
  <si>
    <t xml:space="preserve">KIADÁS </t>
  </si>
  <si>
    <t>Működési költségvetés kiadásai (1.1+…+1.5.)</t>
  </si>
  <si>
    <t>Személyi  juttatások</t>
  </si>
  <si>
    <t xml:space="preserve"> -foglalkoztatottak személyi juttatásai</t>
  </si>
  <si>
    <t xml:space="preserve"> -külső személyi juttatás</t>
  </si>
  <si>
    <t>Munkaadókat terhelő járulékok és szociális hozzájárulási adó</t>
  </si>
  <si>
    <t>Dologi  kiadások</t>
  </si>
  <si>
    <t xml:space="preserve"> -készletbeszerzés</t>
  </si>
  <si>
    <t xml:space="preserve"> -kommunikációs szolgáltatások</t>
  </si>
  <si>
    <t xml:space="preserve"> -közüzemi díjak</t>
  </si>
  <si>
    <t xml:space="preserve"> -vásárolt élelmezés</t>
  </si>
  <si>
    <t xml:space="preserve"> -bérleti és lízing díjak</t>
  </si>
  <si>
    <t xml:space="preserve"> -karbantartás</t>
  </si>
  <si>
    <t xml:space="preserve"> -közvetített szolgáltatások</t>
  </si>
  <si>
    <t xml:space="preserve"> -szakmai tevékenységet segítő szolgáltatások</t>
  </si>
  <si>
    <t xml:space="preserve"> -egyéb szolgáltatások</t>
  </si>
  <si>
    <t xml:space="preserve"> -kiküldetés</t>
  </si>
  <si>
    <t xml:space="preserve"> -reklám- és propaganda </t>
  </si>
  <si>
    <t xml:space="preserve"> -működési célú előzetesen felszámított ÁFA</t>
  </si>
  <si>
    <t xml:space="preserve"> -fizetendő ÁFA</t>
  </si>
  <si>
    <t xml:space="preserve"> -kamatkiadások</t>
  </si>
  <si>
    <t xml:space="preserve"> -egyéb pénzügyi műveletek kiadásai</t>
  </si>
  <si>
    <t xml:space="preserve"> -egyéb dologi kiadás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</si>
  <si>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</si>
  <si>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</si>
  <si>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</si>
  <si>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</si>
  <si>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</si>
  <si>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</si>
  <si>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</si>
  <si>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</si>
  <si>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Ft-ban</t>
  </si>
  <si>
    <t>%-os teljesítés T/Mei.</t>
  </si>
  <si>
    <t>4. táblázat</t>
  </si>
  <si>
    <t>2020. évi eredeti előirányzat</t>
  </si>
  <si>
    <t>2020. évi módosított előirányzat</t>
  </si>
  <si>
    <t>2020.évi teljesítés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</si>
</sst>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1" formatCode="_-* #,##0.00\ _F_t_-;\-* #,##0.00\ _F_t_-;_-* &quot;-&quot;??\ _F_t_-;_-@_-"/>
    <numFmt numFmtId="172" formatCode="0.0"/>
    <numFmt numFmtId="174" formatCode="_-* #,##0\ _F_t_-;\-* #,##0\ _F_t_-;_-* &quot;-&quot;??\ _F_t_-;_-@_-"/>
    <numFmt numFmtId="175" formatCode="_-* #,##0.0\ _F_t_-;\-* #,##0.0\ _F_t_-;_-* &quot;-&quot;??\ _F_t_-;_-@_-"/>
  </numFmts>
  <fonts count="19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2"/>
      <name val="Times New Roman CE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 CE"/>
      <family val="2"/>
      <charset val="238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Times New Roman CE"/>
      <family val="1"/>
      <charset val="238"/>
    </font>
    <font>
      <b/>
      <sz val="10"/>
      <name val="Times New Roman"/>
      <family val="1"/>
      <charset val="238"/>
    </font>
    <font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6" fillId="0" borderId="0"/>
  </cellStyleXfs>
  <cellXfs count="54">
    <xf numFmtId="0" fontId="0" fillId="0" borderId="0" xfId="0"/>
    <xf numFmtId="0" fontId="3" fillId="0" borderId="0" xfId="0" applyFont="1"/>
    <xf numFmtId="0" fontId="0" fillId="0" borderId="0" xfId="0" applyFill="1"/>
    <xf numFmtId="0" fontId="5" fillId="0" borderId="0" xfId="0" applyFont="1" applyAlignment="1">
      <alignment horizontal="right"/>
    </xf>
    <xf numFmtId="0" fontId="4" fillId="0" borderId="0" xfId="0" applyFont="1"/>
    <xf numFmtId="0" fontId="7" fillId="0" borderId="1" xfId="0" applyFont="1" applyBorder="1"/>
    <xf numFmtId="0" fontId="7" fillId="0" borderId="2" xfId="0" applyFont="1" applyBorder="1"/>
    <xf numFmtId="0" fontId="8" fillId="0" borderId="3" xfId="0" applyFont="1" applyBorder="1"/>
    <xf numFmtId="0" fontId="8" fillId="0" borderId="4" xfId="0" applyFont="1" applyBorder="1"/>
    <xf numFmtId="0" fontId="9" fillId="0" borderId="2" xfId="0" applyFont="1" applyBorder="1" applyAlignment="1">
      <alignment horizontal="center" vertical="center"/>
    </xf>
    <xf numFmtId="0" fontId="9" fillId="2" borderId="2" xfId="0" applyFont="1" applyFill="1" applyBorder="1"/>
    <xf numFmtId="0" fontId="9" fillId="2" borderId="3" xfId="0" applyFont="1" applyFill="1" applyBorder="1"/>
    <xf numFmtId="0" fontId="9" fillId="2" borderId="4" xfId="0" applyFont="1" applyFill="1" applyBorder="1"/>
    <xf numFmtId="0" fontId="11" fillId="0" borderId="2" xfId="0" applyFont="1" applyFill="1" applyBorder="1" applyAlignment="1" applyProtection="1">
      <alignment horizontal="left" vertical="center" wrapText="1" indent="1"/>
    </xf>
    <xf numFmtId="0" fontId="12" fillId="0" borderId="2" xfId="2" applyFont="1" applyFill="1" applyBorder="1" applyAlignment="1" applyProtection="1">
      <alignment horizontal="left" vertical="center" wrapText="1" indent="1"/>
    </xf>
    <xf numFmtId="0" fontId="11" fillId="0" borderId="2" xfId="2" applyFont="1" applyFill="1" applyBorder="1" applyAlignment="1" applyProtection="1">
      <alignment horizontal="left" vertical="center" wrapText="1" indent="1"/>
    </xf>
    <xf numFmtId="0" fontId="12" fillId="0" borderId="2" xfId="2" quotePrefix="1" applyFont="1" applyFill="1" applyBorder="1" applyAlignment="1" applyProtection="1">
      <alignment horizontal="left" vertical="center" wrapText="1" indent="1"/>
    </xf>
    <xf numFmtId="0" fontId="10" fillId="0" borderId="2" xfId="0" applyFont="1" applyBorder="1" applyAlignment="1" applyProtection="1">
      <alignment horizontal="left" wrapText="1" indent="1"/>
    </xf>
    <xf numFmtId="0" fontId="9" fillId="0" borderId="2" xfId="0" applyFont="1" applyBorder="1" applyAlignment="1">
      <alignment horizontal="center"/>
    </xf>
    <xf numFmtId="0" fontId="7" fillId="3" borderId="2" xfId="0" applyFont="1" applyFill="1" applyBorder="1"/>
    <xf numFmtId="0" fontId="9" fillId="3" borderId="3" xfId="0" applyFont="1" applyFill="1" applyBorder="1"/>
    <xf numFmtId="0" fontId="9" fillId="3" borderId="4" xfId="0" applyFont="1" applyFill="1" applyBorder="1"/>
    <xf numFmtId="0" fontId="11" fillId="0" borderId="5" xfId="0" applyFont="1" applyFill="1" applyBorder="1" applyAlignment="1" applyProtection="1">
      <alignment horizontal="left" vertical="center" wrapText="1" indent="1"/>
    </xf>
    <xf numFmtId="174" fontId="7" fillId="0" borderId="3" xfId="1" applyNumberFormat="1" applyFont="1" applyFill="1" applyBorder="1"/>
    <xf numFmtId="174" fontId="8" fillId="0" borderId="3" xfId="1" applyNumberFormat="1" applyFont="1" applyFill="1" applyBorder="1"/>
    <xf numFmtId="174" fontId="8" fillId="0" borderId="3" xfId="1" applyNumberFormat="1" applyFont="1" applyFill="1" applyBorder="1" applyProtection="1">
      <protection hidden="1"/>
    </xf>
    <xf numFmtId="174" fontId="7" fillId="0" borderId="6" xfId="1" applyNumberFormat="1" applyFont="1" applyFill="1" applyBorder="1"/>
    <xf numFmtId="0" fontId="13" fillId="0" borderId="0" xfId="0" applyFont="1"/>
    <xf numFmtId="0" fontId="14" fillId="0" borderId="0" xfId="0" applyFont="1" applyAlignment="1">
      <alignment horizontal="right"/>
    </xf>
    <xf numFmtId="0" fontId="12" fillId="0" borderId="3" xfId="0" applyFont="1" applyBorder="1"/>
    <xf numFmtId="0" fontId="11" fillId="2" borderId="3" xfId="0" applyFont="1" applyFill="1" applyBorder="1"/>
    <xf numFmtId="174" fontId="11" fillId="0" borderId="3" xfId="1" applyNumberFormat="1" applyFont="1" applyFill="1" applyBorder="1"/>
    <xf numFmtId="174" fontId="12" fillId="0" borderId="3" xfId="1" applyNumberFormat="1" applyFont="1" applyFill="1" applyBorder="1"/>
    <xf numFmtId="0" fontId="11" fillId="3" borderId="3" xfId="0" applyFont="1" applyFill="1" applyBorder="1"/>
    <xf numFmtId="0" fontId="12" fillId="0" borderId="0" xfId="0" applyFont="1"/>
    <xf numFmtId="0" fontId="15" fillId="0" borderId="0" xfId="0" applyFont="1" applyAlignment="1">
      <alignment horizontal="right"/>
    </xf>
    <xf numFmtId="174" fontId="12" fillId="0" borderId="3" xfId="1" applyNumberFormat="1" applyFont="1" applyFill="1" applyBorder="1" applyProtection="1">
      <protection hidden="1"/>
    </xf>
    <xf numFmtId="174" fontId="16" fillId="0" borderId="7" xfId="1" applyNumberFormat="1" applyFont="1" applyFill="1" applyBorder="1" applyAlignment="1" applyProtection="1">
      <alignment horizontal="center" vertical="center" wrapText="1"/>
    </xf>
    <xf numFmtId="172" fontId="17" fillId="0" borderId="8" xfId="0" applyNumberFormat="1" applyFont="1" applyFill="1" applyBorder="1" applyAlignment="1">
      <alignment horizontal="center" wrapText="1"/>
    </xf>
    <xf numFmtId="175" fontId="3" fillId="0" borderId="4" xfId="1" applyNumberFormat="1" applyFont="1" applyFill="1" applyBorder="1"/>
    <xf numFmtId="175" fontId="3" fillId="0" borderId="9" xfId="1" applyNumberFormat="1" applyFont="1" applyFill="1" applyBorder="1"/>
    <xf numFmtId="174" fontId="4" fillId="0" borderId="3" xfId="1" applyNumberFormat="1" applyFont="1" applyFill="1" applyBorder="1"/>
    <xf numFmtId="174" fontId="4" fillId="0" borderId="10" xfId="1" applyNumberFormat="1" applyFont="1" applyFill="1" applyBorder="1"/>
    <xf numFmtId="174" fontId="4" fillId="0" borderId="11" xfId="1" applyNumberFormat="1" applyFont="1" applyFill="1" applyBorder="1"/>
    <xf numFmtId="174" fontId="4" fillId="0" borderId="3" xfId="1" applyNumberFormat="1" applyFont="1" applyBorder="1"/>
    <xf numFmtId="174" fontId="12" fillId="0" borderId="3" xfId="1" applyNumberFormat="1" applyFont="1" applyBorder="1"/>
    <xf numFmtId="174" fontId="18" fillId="0" borderId="3" xfId="1" applyNumberFormat="1" applyFont="1" applyFill="1" applyBorder="1"/>
    <xf numFmtId="174" fontId="3" fillId="0" borderId="3" xfId="1" applyNumberFormat="1" applyFont="1" applyFill="1" applyBorder="1"/>
    <xf numFmtId="174" fontId="3" fillId="0" borderId="12" xfId="1" applyNumberFormat="1" applyFont="1" applyFill="1" applyBorder="1"/>
    <xf numFmtId="0" fontId="3" fillId="0" borderId="12" xfId="0" applyFont="1" applyFill="1" applyBorder="1"/>
    <xf numFmtId="49" fontId="7" fillId="0" borderId="7" xfId="0" applyNumberFormat="1" applyFont="1" applyBorder="1" applyAlignment="1">
      <alignment horizontal="center"/>
    </xf>
    <xf numFmtId="49" fontId="7" fillId="0" borderId="8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</cellXfs>
  <cellStyles count="3">
    <cellStyle name="Ezres" xfId="1" builtinId="3"/>
    <cellStyle name="Normál" xfId="0" builtinId="0"/>
    <cellStyle name="Normál_KVRENMUNKA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88900</xdr:rowOff>
    </xdr:from>
    <xdr:to>
      <xdr:col>5</xdr:col>
      <xdr:colOff>12708</xdr:colOff>
      <xdr:row>1</xdr:row>
      <xdr:rowOff>136627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 flipV="1">
          <a:off x="66675" y="88900"/>
          <a:ext cx="8620125" cy="596900"/>
        </a:xfrm>
        <a:prstGeom prst="rect">
          <a:avLst/>
        </a:prstGeom>
        <a:solidFill>
          <a:srgbClr val="FF9900"/>
        </a:solidFill>
        <a:ln w="101600" cmpd="tri">
          <a:solidFill>
            <a:srgbClr val="008080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hu-HU" sz="1800" b="1" i="1" u="none" strike="noStrike" baseline="0">
              <a:solidFill>
                <a:srgbClr val="008080"/>
              </a:solidFill>
              <a:latin typeface="Times New Roman"/>
              <a:cs typeface="Times New Roman"/>
            </a:rPr>
            <a:t>Polgármesteri Hivatal bevételei-kiadásai 2020</a:t>
          </a:r>
          <a:r>
            <a:rPr lang="hu-HU" sz="1600" b="1" i="1" u="none" strike="noStrike" baseline="0">
              <a:solidFill>
                <a:srgbClr val="008080"/>
              </a:solidFill>
              <a:latin typeface="Times New Roman"/>
              <a:cs typeface="Times New Roman"/>
            </a:rPr>
            <a:t>. év</a:t>
          </a:r>
          <a:endParaRPr lang="hu-HU"/>
        </a:p>
      </xdr:txBody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3"/>
  <sheetViews>
    <sheetView tabSelected="1" zoomScale="75" zoomScaleNormal="75" workbookViewId="0">
      <selection activeCell="K68" sqref="K68"/>
    </sheetView>
  </sheetViews>
  <sheetFormatPr defaultRowHeight="15.75" x14ac:dyDescent="0.25"/>
  <cols>
    <col min="1" max="1" width="60" customWidth="1"/>
    <col min="2" max="2" width="18.5703125" style="34" customWidth="1"/>
    <col min="3" max="3" width="18.28515625" style="27" customWidth="1"/>
    <col min="4" max="4" width="19" customWidth="1"/>
    <col min="5" max="5" width="13.7109375" customWidth="1"/>
  </cols>
  <sheetData>
    <row r="1" spans="1:5" ht="43.5" customHeight="1" x14ac:dyDescent="0.25"/>
    <row r="2" spans="1:5" ht="37.5" customHeight="1" x14ac:dyDescent="0.25">
      <c r="B2" s="35"/>
      <c r="C2" s="28"/>
      <c r="D2" s="3"/>
      <c r="E2" s="3" t="s">
        <v>72</v>
      </c>
    </row>
    <row r="3" spans="1:5" ht="18" customHeight="1" thickBot="1" x14ac:dyDescent="0.3">
      <c r="A3" s="1"/>
      <c r="B3" s="35"/>
      <c r="E3" s="4" t="s">
        <v>70</v>
      </c>
    </row>
    <row r="4" spans="1:5" ht="25.5" customHeight="1" x14ac:dyDescent="0.25">
      <c r="A4" s="5" t="s">
        <v>2</v>
      </c>
      <c r="B4" s="50" t="s">
        <v>5</v>
      </c>
      <c r="C4" s="50"/>
      <c r="D4" s="50"/>
      <c r="E4" s="51"/>
    </row>
    <row r="5" spans="1:5" ht="25.5" customHeight="1" x14ac:dyDescent="0.25">
      <c r="A5" s="6" t="s">
        <v>0</v>
      </c>
      <c r="B5" s="52" t="s">
        <v>3</v>
      </c>
      <c r="C5" s="52"/>
      <c r="D5" s="52"/>
      <c r="E5" s="53"/>
    </row>
    <row r="6" spans="1:5" ht="25.5" customHeight="1" thickBot="1" x14ac:dyDescent="0.3">
      <c r="A6" s="6" t="s">
        <v>1</v>
      </c>
      <c r="B6" s="29"/>
      <c r="C6" s="29"/>
      <c r="D6" s="7"/>
      <c r="E6" s="8"/>
    </row>
    <row r="7" spans="1:5" s="2" customFormat="1" ht="25.5" x14ac:dyDescent="0.2">
      <c r="A7" s="9" t="s">
        <v>37</v>
      </c>
      <c r="B7" s="37" t="s">
        <v>73</v>
      </c>
      <c r="C7" s="37" t="s">
        <v>74</v>
      </c>
      <c r="D7" s="37" t="s">
        <v>75</v>
      </c>
      <c r="E7" s="38" t="s">
        <v>71</v>
      </c>
    </row>
    <row r="8" spans="1:5" x14ac:dyDescent="0.25">
      <c r="A8" s="10" t="s">
        <v>38</v>
      </c>
      <c r="B8" s="30"/>
      <c r="C8" s="30"/>
      <c r="D8" s="11"/>
      <c r="E8" s="12"/>
    </row>
    <row r="9" spans="1:5" ht="19.5" customHeight="1" x14ac:dyDescent="0.25">
      <c r="A9" s="13" t="s">
        <v>6</v>
      </c>
      <c r="B9" s="31">
        <f>SUM(B10:B19)</f>
        <v>4088000</v>
      </c>
      <c r="C9" s="31">
        <f>SUM(C10:C19)</f>
        <v>4088000</v>
      </c>
      <c r="D9" s="23">
        <f>SUM(D10:D19)</f>
        <v>5232202</v>
      </c>
      <c r="E9" s="39">
        <f>D9/C9*100</f>
        <v>127.98928571428571</v>
      </c>
    </row>
    <row r="10" spans="1:5" ht="19.5" customHeight="1" x14ac:dyDescent="0.25">
      <c r="A10" s="14" t="s">
        <v>7</v>
      </c>
      <c r="B10" s="31"/>
      <c r="C10" s="31"/>
      <c r="D10" s="23"/>
      <c r="E10" s="39"/>
    </row>
    <row r="11" spans="1:5" ht="19.5" customHeight="1" x14ac:dyDescent="0.25">
      <c r="A11" s="14" t="s">
        <v>8</v>
      </c>
      <c r="B11" s="32">
        <v>3708000</v>
      </c>
      <c r="C11" s="32">
        <v>3708000</v>
      </c>
      <c r="D11" s="32">
        <v>4551142</v>
      </c>
      <c r="E11" s="39">
        <f>D11/C11*100</f>
        <v>122.73845738942826</v>
      </c>
    </row>
    <row r="12" spans="1:5" ht="19.5" customHeight="1" x14ac:dyDescent="0.25">
      <c r="A12" s="14" t="s">
        <v>9</v>
      </c>
      <c r="B12" s="31"/>
      <c r="C12" s="32"/>
      <c r="D12" s="24"/>
      <c r="E12" s="39"/>
    </row>
    <row r="13" spans="1:5" ht="19.5" customHeight="1" x14ac:dyDescent="0.25">
      <c r="A13" s="14" t="s">
        <v>10</v>
      </c>
      <c r="B13" s="31"/>
      <c r="C13" s="32"/>
      <c r="D13" s="24"/>
      <c r="E13" s="39"/>
    </row>
    <row r="14" spans="1:5" ht="19.5" customHeight="1" x14ac:dyDescent="0.25">
      <c r="A14" s="14" t="s">
        <v>11</v>
      </c>
      <c r="B14" s="31"/>
      <c r="C14" s="32"/>
      <c r="D14" s="24"/>
      <c r="E14" s="39"/>
    </row>
    <row r="15" spans="1:5" ht="19.5" customHeight="1" x14ac:dyDescent="0.25">
      <c r="A15" s="14" t="s">
        <v>12</v>
      </c>
      <c r="B15" s="32">
        <v>380000</v>
      </c>
      <c r="C15" s="32">
        <v>380000</v>
      </c>
      <c r="D15" s="24"/>
      <c r="E15" s="39"/>
    </row>
    <row r="16" spans="1:5" s="2" customFormat="1" ht="19.5" customHeight="1" x14ac:dyDescent="0.25">
      <c r="A16" s="14" t="s">
        <v>13</v>
      </c>
      <c r="B16" s="31"/>
      <c r="C16" s="32"/>
      <c r="D16" s="24"/>
      <c r="E16" s="39"/>
    </row>
    <row r="17" spans="1:5" ht="19.5" customHeight="1" x14ac:dyDescent="0.25">
      <c r="A17" s="14" t="s">
        <v>14</v>
      </c>
      <c r="B17" s="31"/>
      <c r="C17" s="32"/>
      <c r="D17" s="24">
        <v>1</v>
      </c>
      <c r="E17" s="39"/>
    </row>
    <row r="18" spans="1:5" ht="19.5" customHeight="1" x14ac:dyDescent="0.25">
      <c r="A18" s="14" t="s">
        <v>15</v>
      </c>
      <c r="B18" s="31"/>
      <c r="C18" s="32"/>
      <c r="D18" s="24"/>
      <c r="E18" s="39"/>
    </row>
    <row r="19" spans="1:5" ht="19.5" customHeight="1" x14ac:dyDescent="0.25">
      <c r="A19" s="14" t="s">
        <v>16</v>
      </c>
      <c r="B19" s="32"/>
      <c r="C19" s="32"/>
      <c r="D19" s="24">
        <v>681059</v>
      </c>
      <c r="E19" s="39"/>
    </row>
    <row r="20" spans="1:5" ht="29.25" customHeight="1" x14ac:dyDescent="0.25">
      <c r="A20" s="13" t="s">
        <v>17</v>
      </c>
      <c r="B20" s="31">
        <f>SUM(B21:B23)</f>
        <v>0</v>
      </c>
      <c r="C20" s="31">
        <f>SUM(C21:C23)</f>
        <v>0</v>
      </c>
      <c r="D20" s="23">
        <f>SUM(D21:D23)</f>
        <v>0</v>
      </c>
      <c r="E20" s="39"/>
    </row>
    <row r="21" spans="1:5" ht="19.5" customHeight="1" x14ac:dyDescent="0.25">
      <c r="A21" s="14" t="s">
        <v>18</v>
      </c>
      <c r="B21" s="31"/>
      <c r="C21" s="31"/>
      <c r="D21" s="23"/>
      <c r="E21" s="39"/>
    </row>
    <row r="22" spans="1:5" ht="33.75" customHeight="1" x14ac:dyDescent="0.25">
      <c r="A22" s="14" t="s">
        <v>19</v>
      </c>
      <c r="B22" s="31"/>
      <c r="C22" s="31"/>
      <c r="D22" s="23"/>
      <c r="E22" s="39"/>
    </row>
    <row r="23" spans="1:5" ht="30.75" customHeight="1" x14ac:dyDescent="0.25">
      <c r="A23" s="14" t="s">
        <v>20</v>
      </c>
      <c r="B23" s="32"/>
      <c r="C23" s="32"/>
      <c r="D23" s="24"/>
      <c r="E23" s="39"/>
    </row>
    <row r="24" spans="1:5" ht="19.5" customHeight="1" x14ac:dyDescent="0.25">
      <c r="A24" s="14" t="s">
        <v>21</v>
      </c>
      <c r="B24" s="31"/>
      <c r="C24" s="31"/>
      <c r="D24" s="23"/>
      <c r="E24" s="39"/>
    </row>
    <row r="25" spans="1:5" s="2" customFormat="1" ht="19.5" customHeight="1" x14ac:dyDescent="0.25">
      <c r="A25" s="15" t="s">
        <v>22</v>
      </c>
      <c r="B25" s="31"/>
      <c r="C25" s="31"/>
      <c r="D25" s="23"/>
      <c r="E25" s="39"/>
    </row>
    <row r="26" spans="1:5" s="2" customFormat="1" ht="34.5" customHeight="1" x14ac:dyDescent="0.25">
      <c r="A26" s="15" t="s">
        <v>23</v>
      </c>
      <c r="B26" s="31">
        <f>SUM(B27:B28)</f>
        <v>0</v>
      </c>
      <c r="C26" s="31">
        <f>SUM(C27:C28)</f>
        <v>0</v>
      </c>
      <c r="D26" s="23">
        <f>SUM(D27:D28)</f>
        <v>0</v>
      </c>
      <c r="E26" s="39"/>
    </row>
    <row r="27" spans="1:5" ht="35.25" customHeight="1" x14ac:dyDescent="0.25">
      <c r="A27" s="14" t="s">
        <v>19</v>
      </c>
      <c r="B27" s="31"/>
      <c r="C27" s="31"/>
      <c r="D27" s="23"/>
      <c r="E27" s="39"/>
    </row>
    <row r="28" spans="1:5" ht="30.75" customHeight="1" x14ac:dyDescent="0.25">
      <c r="A28" s="14" t="s">
        <v>24</v>
      </c>
      <c r="B28" s="31"/>
      <c r="C28" s="31"/>
      <c r="D28" s="23"/>
      <c r="E28" s="39"/>
    </row>
    <row r="29" spans="1:5" s="2" customFormat="1" ht="19.5" customHeight="1" x14ac:dyDescent="0.25">
      <c r="A29" s="16" t="s">
        <v>25</v>
      </c>
      <c r="B29" s="31"/>
      <c r="C29" s="31"/>
      <c r="D29" s="23"/>
      <c r="E29" s="39"/>
    </row>
    <row r="30" spans="1:5" s="2" customFormat="1" ht="19.5" customHeight="1" x14ac:dyDescent="0.25">
      <c r="A30" s="15" t="s">
        <v>26</v>
      </c>
      <c r="B30" s="31">
        <f>SUM(B31:B33)</f>
        <v>0</v>
      </c>
      <c r="C30" s="31">
        <f>SUM(C31:C33)</f>
        <v>0</v>
      </c>
      <c r="D30" s="23">
        <f>SUM(D31:D33)</f>
        <v>224000</v>
      </c>
      <c r="E30" s="39"/>
    </row>
    <row r="31" spans="1:5" s="2" customFormat="1" ht="19.5" customHeight="1" x14ac:dyDescent="0.25">
      <c r="A31" s="14" t="s">
        <v>27</v>
      </c>
      <c r="B31" s="31"/>
      <c r="C31" s="31"/>
      <c r="D31" s="23"/>
      <c r="E31" s="39"/>
    </row>
    <row r="32" spans="1:5" s="2" customFormat="1" ht="19.5" customHeight="1" x14ac:dyDescent="0.25">
      <c r="A32" s="14" t="s">
        <v>28</v>
      </c>
      <c r="B32" s="31"/>
      <c r="C32" s="31"/>
      <c r="D32" s="23"/>
      <c r="E32" s="39"/>
    </row>
    <row r="33" spans="1:5" ht="19.5" customHeight="1" x14ac:dyDescent="0.25">
      <c r="A33" s="14" t="s">
        <v>29</v>
      </c>
      <c r="B33" s="31"/>
      <c r="C33" s="31"/>
      <c r="D33" s="24">
        <v>224000</v>
      </c>
      <c r="E33" s="39"/>
    </row>
    <row r="34" spans="1:5" ht="19.5" customHeight="1" x14ac:dyDescent="0.25">
      <c r="A34" s="15" t="s">
        <v>30</v>
      </c>
      <c r="B34" s="32"/>
      <c r="C34" s="32"/>
      <c r="D34" s="24"/>
      <c r="E34" s="39"/>
    </row>
    <row r="35" spans="1:5" ht="19.5" customHeight="1" x14ac:dyDescent="0.25">
      <c r="A35" s="15" t="s">
        <v>31</v>
      </c>
      <c r="B35" s="32"/>
      <c r="C35" s="32"/>
      <c r="D35" s="24">
        <v>60000</v>
      </c>
      <c r="E35" s="39"/>
    </row>
    <row r="36" spans="1:5" ht="19.5" customHeight="1" x14ac:dyDescent="0.25">
      <c r="A36" s="15" t="s">
        <v>32</v>
      </c>
      <c r="B36" s="32">
        <f>SUM(B9,B20,B25,B26,B30,B34,B35)</f>
        <v>4088000</v>
      </c>
      <c r="C36" s="32">
        <f>SUM(C9,C20,C25,C26,C30,C34,C35)</f>
        <v>4088000</v>
      </c>
      <c r="D36" s="24">
        <f>SUM(D9,D20,D25,D26,D30,D34,D35)</f>
        <v>5516202</v>
      </c>
      <c r="E36" s="39">
        <f>D36/C36*100</f>
        <v>134.93644814090021</v>
      </c>
    </row>
    <row r="37" spans="1:5" ht="19.5" customHeight="1" x14ac:dyDescent="0.25">
      <c r="A37" s="15" t="s">
        <v>33</v>
      </c>
      <c r="B37" s="32">
        <f>SUM(B38:B40)</f>
        <v>798081000</v>
      </c>
      <c r="C37" s="32">
        <f>SUM(C38:C40)</f>
        <v>851879096</v>
      </c>
      <c r="D37" s="24">
        <f>SUM(D38:D40)</f>
        <v>759326223</v>
      </c>
      <c r="E37" s="39">
        <f>D37/C37*100</f>
        <v>89.135444990423849</v>
      </c>
    </row>
    <row r="38" spans="1:5" ht="19.5" customHeight="1" x14ac:dyDescent="0.25">
      <c r="A38" s="14" t="s">
        <v>4</v>
      </c>
      <c r="B38" s="32"/>
      <c r="C38" s="36">
        <v>5554766</v>
      </c>
      <c r="D38" s="36">
        <v>5554766</v>
      </c>
      <c r="E38" s="39">
        <f>D38/C38*100</f>
        <v>100</v>
      </c>
    </row>
    <row r="39" spans="1:5" ht="19.5" customHeight="1" x14ac:dyDescent="0.25">
      <c r="A39" s="14" t="s">
        <v>34</v>
      </c>
      <c r="B39" s="32"/>
      <c r="C39" s="36"/>
      <c r="D39" s="25"/>
      <c r="E39" s="39"/>
    </row>
    <row r="40" spans="1:5" ht="33" customHeight="1" x14ac:dyDescent="0.25">
      <c r="A40" s="14" t="s">
        <v>35</v>
      </c>
      <c r="B40" s="32">
        <v>798081000</v>
      </c>
      <c r="C40" s="32">
        <v>846324330</v>
      </c>
      <c r="D40" s="25">
        <v>753771457</v>
      </c>
      <c r="E40" s="39">
        <f>D40/C40*100</f>
        <v>89.064136558616951</v>
      </c>
    </row>
    <row r="41" spans="1:5" ht="26.25" customHeight="1" thickBot="1" x14ac:dyDescent="0.3">
      <c r="A41" s="17" t="s">
        <v>36</v>
      </c>
      <c r="B41" s="31">
        <f>SUM(B36,B37)</f>
        <v>802169000</v>
      </c>
      <c r="C41" s="31">
        <f>SUM(C36,C37)</f>
        <v>855967096</v>
      </c>
      <c r="D41" s="23">
        <f>SUM(D36,D37)</f>
        <v>764842425</v>
      </c>
      <c r="E41" s="39">
        <f>D41/C41*100</f>
        <v>89.354185292187921</v>
      </c>
    </row>
    <row r="42" spans="1:5" ht="26.25" x14ac:dyDescent="0.25">
      <c r="A42" s="18" t="s">
        <v>37</v>
      </c>
      <c r="B42" s="37" t="s">
        <v>73</v>
      </c>
      <c r="C42" s="37" t="s">
        <v>74</v>
      </c>
      <c r="D42" s="37" t="s">
        <v>75</v>
      </c>
      <c r="E42" s="38" t="s">
        <v>71</v>
      </c>
    </row>
    <row r="43" spans="1:5" ht="18.75" customHeight="1" x14ac:dyDescent="0.25">
      <c r="A43" s="19" t="s">
        <v>39</v>
      </c>
      <c r="B43" s="33"/>
      <c r="C43" s="33"/>
      <c r="D43" s="20"/>
      <c r="E43" s="21"/>
    </row>
    <row r="44" spans="1:5" ht="18.75" customHeight="1" x14ac:dyDescent="0.25">
      <c r="A44" s="15" t="s">
        <v>40</v>
      </c>
      <c r="B44" s="23">
        <f>SUM(B45,B48,B49,B66,B67)</f>
        <v>792169000</v>
      </c>
      <c r="C44" s="23">
        <f>SUM(C45,C48,C49,C66,C67)</f>
        <v>842387096</v>
      </c>
      <c r="D44" s="23">
        <f>SUM(D45,D48,D49,D66,D67)</f>
        <v>749510534</v>
      </c>
      <c r="E44" s="39">
        <f t="shared" ref="E44:E73" si="0">D44/C44*100</f>
        <v>88.974598205383714</v>
      </c>
    </row>
    <row r="45" spans="1:5" ht="21" customHeight="1" x14ac:dyDescent="0.2">
      <c r="A45" s="14" t="s">
        <v>41</v>
      </c>
      <c r="B45" s="41">
        <f>SUM(B46:B47)</f>
        <v>501661000</v>
      </c>
      <c r="C45" s="41">
        <f>SUM(C46:C47)</f>
        <v>556673161</v>
      </c>
      <c r="D45" s="41">
        <f>SUM(D46:D47)</f>
        <v>522145993</v>
      </c>
      <c r="E45" s="39">
        <f t="shared" si="0"/>
        <v>93.797587090784859</v>
      </c>
    </row>
    <row r="46" spans="1:5" ht="21" customHeight="1" x14ac:dyDescent="0.25">
      <c r="A46" s="14" t="s">
        <v>42</v>
      </c>
      <c r="B46" s="32">
        <v>479590000</v>
      </c>
      <c r="C46" s="44">
        <v>533281427</v>
      </c>
      <c r="D46" s="44">
        <v>501592351</v>
      </c>
      <c r="E46" s="39">
        <f t="shared" si="0"/>
        <v>94.057719921305264</v>
      </c>
    </row>
    <row r="47" spans="1:5" ht="21" customHeight="1" x14ac:dyDescent="0.25">
      <c r="A47" s="14" t="s">
        <v>43</v>
      </c>
      <c r="B47" s="32">
        <v>22071000</v>
      </c>
      <c r="C47" s="44">
        <v>23391734</v>
      </c>
      <c r="D47" s="44">
        <v>20553642</v>
      </c>
      <c r="E47" s="39">
        <f t="shared" si="0"/>
        <v>87.867115793980901</v>
      </c>
    </row>
    <row r="48" spans="1:5" ht="21" customHeight="1" x14ac:dyDescent="0.25">
      <c r="A48" s="14" t="s">
        <v>44</v>
      </c>
      <c r="B48" s="45">
        <v>106291000</v>
      </c>
      <c r="C48" s="44">
        <v>98937939</v>
      </c>
      <c r="D48" s="44">
        <v>94079625</v>
      </c>
      <c r="E48" s="39">
        <f t="shared" si="0"/>
        <v>95.089533854146694</v>
      </c>
    </row>
    <row r="49" spans="1:5" ht="21" customHeight="1" x14ac:dyDescent="0.2">
      <c r="A49" s="14" t="s">
        <v>45</v>
      </c>
      <c r="B49" s="46">
        <f>SUM(B50:B65)</f>
        <v>184217000</v>
      </c>
      <c r="C49" s="46">
        <f>SUM(C50:C65)</f>
        <v>186775996</v>
      </c>
      <c r="D49" s="46">
        <f>SUM(D50:D65)</f>
        <v>133284916</v>
      </c>
      <c r="E49" s="39">
        <f t="shared" si="0"/>
        <v>71.360838038309808</v>
      </c>
    </row>
    <row r="50" spans="1:5" ht="21" customHeight="1" x14ac:dyDescent="0.25">
      <c r="A50" s="14" t="s">
        <v>46</v>
      </c>
      <c r="B50" s="32">
        <v>17600000</v>
      </c>
      <c r="C50" s="41">
        <v>17800000</v>
      </c>
      <c r="D50" s="42">
        <v>12222362</v>
      </c>
      <c r="E50" s="39">
        <f t="shared" si="0"/>
        <v>68.664955056179778</v>
      </c>
    </row>
    <row r="51" spans="1:5" ht="21" customHeight="1" x14ac:dyDescent="0.25">
      <c r="A51" s="14" t="s">
        <v>47</v>
      </c>
      <c r="B51" s="32">
        <v>40500000</v>
      </c>
      <c r="C51" s="41">
        <v>39582326</v>
      </c>
      <c r="D51" s="42">
        <v>30883626</v>
      </c>
      <c r="E51" s="39">
        <f t="shared" si="0"/>
        <v>78.023777581944017</v>
      </c>
    </row>
    <row r="52" spans="1:5" ht="21" customHeight="1" x14ac:dyDescent="0.25">
      <c r="A52" s="14" t="s">
        <v>48</v>
      </c>
      <c r="B52" s="32">
        <v>11700000</v>
      </c>
      <c r="C52" s="41">
        <v>11700000</v>
      </c>
      <c r="D52" s="42">
        <v>10395933</v>
      </c>
      <c r="E52" s="39">
        <f t="shared" si="0"/>
        <v>88.854128205128205</v>
      </c>
    </row>
    <row r="53" spans="1:5" ht="21" customHeight="1" x14ac:dyDescent="0.25">
      <c r="A53" s="14" t="s">
        <v>49</v>
      </c>
      <c r="B53" s="32"/>
      <c r="C53" s="41"/>
      <c r="D53" s="42"/>
      <c r="E53" s="39"/>
    </row>
    <row r="54" spans="1:5" ht="21" customHeight="1" x14ac:dyDescent="0.25">
      <c r="A54" s="14" t="s">
        <v>50</v>
      </c>
      <c r="B54" s="32">
        <v>1480000</v>
      </c>
      <c r="C54" s="41">
        <v>1480000</v>
      </c>
      <c r="D54" s="42">
        <v>720000</v>
      </c>
      <c r="E54" s="39">
        <f t="shared" si="0"/>
        <v>48.648648648648653</v>
      </c>
    </row>
    <row r="55" spans="1:5" ht="21" customHeight="1" x14ac:dyDescent="0.25">
      <c r="A55" s="14" t="s">
        <v>51</v>
      </c>
      <c r="B55" s="32">
        <v>12380000</v>
      </c>
      <c r="C55" s="41">
        <v>10625211</v>
      </c>
      <c r="D55" s="42">
        <v>4535361</v>
      </c>
      <c r="E55" s="39">
        <f t="shared" si="0"/>
        <v>42.684902916280912</v>
      </c>
    </row>
    <row r="56" spans="1:5" ht="21" customHeight="1" x14ac:dyDescent="0.25">
      <c r="A56" s="14" t="s">
        <v>52</v>
      </c>
      <c r="B56" s="32"/>
      <c r="C56" s="41"/>
      <c r="D56" s="42"/>
      <c r="E56" s="39"/>
    </row>
    <row r="57" spans="1:5" ht="21" customHeight="1" x14ac:dyDescent="0.25">
      <c r="A57" s="14" t="s">
        <v>53</v>
      </c>
      <c r="B57" s="32">
        <v>19680000</v>
      </c>
      <c r="C57" s="41">
        <v>24604789</v>
      </c>
      <c r="D57" s="42">
        <v>19732789</v>
      </c>
      <c r="E57" s="39">
        <f t="shared" si="0"/>
        <v>80.198976711403631</v>
      </c>
    </row>
    <row r="58" spans="1:5" ht="21" customHeight="1" x14ac:dyDescent="0.25">
      <c r="A58" s="14" t="s">
        <v>54</v>
      </c>
      <c r="B58" s="32">
        <v>30320000</v>
      </c>
      <c r="C58" s="41">
        <v>29487674</v>
      </c>
      <c r="D58" s="42">
        <v>26951906</v>
      </c>
      <c r="E58" s="39">
        <f t="shared" si="0"/>
        <v>91.400583172480808</v>
      </c>
    </row>
    <row r="59" spans="1:5" ht="21" customHeight="1" x14ac:dyDescent="0.25">
      <c r="A59" s="14" t="s">
        <v>55</v>
      </c>
      <c r="B59" s="32">
        <v>600000</v>
      </c>
      <c r="C59" s="41">
        <v>1219230</v>
      </c>
      <c r="D59" s="42">
        <v>1199460</v>
      </c>
      <c r="E59" s="39">
        <f t="shared" si="0"/>
        <v>98.378484781378404</v>
      </c>
    </row>
    <row r="60" spans="1:5" ht="21" customHeight="1" x14ac:dyDescent="0.25">
      <c r="A60" s="14" t="s">
        <v>56</v>
      </c>
      <c r="B60" s="32">
        <v>700000</v>
      </c>
      <c r="C60" s="41">
        <v>700000</v>
      </c>
      <c r="D60" s="42">
        <v>16000</v>
      </c>
      <c r="E60" s="39">
        <f t="shared" si="0"/>
        <v>2.2857142857142856</v>
      </c>
    </row>
    <row r="61" spans="1:5" ht="21" customHeight="1" x14ac:dyDescent="0.25">
      <c r="A61" s="14" t="s">
        <v>57</v>
      </c>
      <c r="B61" s="32">
        <v>39357000</v>
      </c>
      <c r="C61" s="41">
        <v>39357000</v>
      </c>
      <c r="D61" s="42">
        <v>19413885</v>
      </c>
      <c r="E61" s="39">
        <f t="shared" si="0"/>
        <v>49.327654546840463</v>
      </c>
    </row>
    <row r="62" spans="1:5" ht="21" customHeight="1" x14ac:dyDescent="0.25">
      <c r="A62" s="14" t="s">
        <v>58</v>
      </c>
      <c r="B62" s="32"/>
      <c r="C62" s="41"/>
      <c r="D62" s="42"/>
      <c r="E62" s="39"/>
    </row>
    <row r="63" spans="1:5" ht="21" customHeight="1" x14ac:dyDescent="0.25">
      <c r="A63" s="14" t="s">
        <v>59</v>
      </c>
      <c r="B63" s="32"/>
      <c r="C63" s="41"/>
      <c r="D63" s="42"/>
      <c r="E63" s="39"/>
    </row>
    <row r="64" spans="1:5" ht="21" customHeight="1" x14ac:dyDescent="0.25">
      <c r="A64" s="14" t="s">
        <v>60</v>
      </c>
      <c r="B64" s="32"/>
      <c r="C64" s="41"/>
      <c r="D64" s="42"/>
      <c r="E64" s="39"/>
    </row>
    <row r="65" spans="1:5" ht="21" customHeight="1" x14ac:dyDescent="0.25">
      <c r="A65" s="14" t="s">
        <v>61</v>
      </c>
      <c r="B65" s="32">
        <v>9900000</v>
      </c>
      <c r="C65" s="41">
        <v>10219766</v>
      </c>
      <c r="D65" s="43">
        <v>7213594</v>
      </c>
      <c r="E65" s="39">
        <f t="shared" si="0"/>
        <v>70.584727673803883</v>
      </c>
    </row>
    <row r="66" spans="1:5" ht="21.75" customHeight="1" x14ac:dyDescent="0.2">
      <c r="A66" s="14" t="s">
        <v>62</v>
      </c>
      <c r="B66" s="41"/>
      <c r="C66" s="47"/>
      <c r="D66" s="48"/>
      <c r="E66" s="39"/>
    </row>
    <row r="67" spans="1:5" ht="21.75" customHeight="1" x14ac:dyDescent="0.2">
      <c r="A67" s="14" t="s">
        <v>63</v>
      </c>
      <c r="B67" s="41"/>
      <c r="C67" s="47"/>
      <c r="D67" s="49"/>
      <c r="E67" s="39"/>
    </row>
    <row r="68" spans="1:5" ht="21.75" customHeight="1" x14ac:dyDescent="0.2">
      <c r="A68" s="15" t="s">
        <v>64</v>
      </c>
      <c r="B68" s="41">
        <f>SUM(B69:B71)</f>
        <v>10000000</v>
      </c>
      <c r="C68" s="41">
        <f>SUM(C69:C71)</f>
        <v>13580000</v>
      </c>
      <c r="D68" s="41">
        <f>SUM(D69:D71)</f>
        <v>9556251</v>
      </c>
      <c r="E68" s="39">
        <f t="shared" si="0"/>
        <v>70.370036818851261</v>
      </c>
    </row>
    <row r="69" spans="1:5" ht="21.75" customHeight="1" x14ac:dyDescent="0.2">
      <c r="A69" s="14" t="s">
        <v>65</v>
      </c>
      <c r="B69" s="41">
        <v>10000000</v>
      </c>
      <c r="C69" s="41">
        <v>13180000</v>
      </c>
      <c r="D69" s="41">
        <v>9556251</v>
      </c>
      <c r="E69" s="39">
        <f t="shared" si="0"/>
        <v>72.505698027314111</v>
      </c>
    </row>
    <row r="70" spans="1:5" ht="21.75" customHeight="1" x14ac:dyDescent="0.2">
      <c r="A70" s="14" t="s">
        <v>66</v>
      </c>
      <c r="B70" s="24"/>
      <c r="C70" s="24">
        <v>400000</v>
      </c>
      <c r="D70" s="24"/>
      <c r="E70" s="39"/>
    </row>
    <row r="71" spans="1:5" ht="21.75" customHeight="1" x14ac:dyDescent="0.2">
      <c r="A71" s="14" t="s">
        <v>67</v>
      </c>
      <c r="B71" s="24"/>
      <c r="C71" s="24"/>
      <c r="D71" s="24"/>
      <c r="E71" s="39"/>
    </row>
    <row r="72" spans="1:5" ht="33" customHeight="1" x14ac:dyDescent="0.2">
      <c r="A72" s="14" t="s">
        <v>68</v>
      </c>
      <c r="B72" s="24"/>
      <c r="C72" s="24"/>
      <c r="D72" s="24"/>
      <c r="E72" s="39"/>
    </row>
    <row r="73" spans="1:5" ht="30" customHeight="1" thickBot="1" x14ac:dyDescent="0.3">
      <c r="A73" s="22" t="s">
        <v>69</v>
      </c>
      <c r="B73" s="26">
        <f>SUM(B44,B68)</f>
        <v>802169000</v>
      </c>
      <c r="C73" s="26">
        <f>SUM(C44,C68)</f>
        <v>855967096</v>
      </c>
      <c r="D73" s="26">
        <f>SUM(D44,D68)</f>
        <v>759066785</v>
      </c>
      <c r="E73" s="40">
        <f t="shared" si="0"/>
        <v>88.679435056227902</v>
      </c>
    </row>
  </sheetData>
  <mergeCells count="2">
    <mergeCell ref="B4:E4"/>
    <mergeCell ref="B5:E5"/>
  </mergeCells>
  <phoneticPr fontId="2" type="noConversion"/>
  <pageMargins left="0.78740157480314965" right="0.78740157480314965" top="0.78740157480314965" bottom="0.98425196850393704" header="0.51181102362204722" footer="0.51181102362204722"/>
  <pageSetup paperSize="9" scale="62" firstPageNumber="20" fitToHeight="0" orientation="portrait" useFirstPageNumber="1" r:id="rId1"/>
  <headerFooter alignWithMargins="0">
    <oddFooter>&amp;C&amp;P</oddFooter>
  </headerFooter>
  <rowBreaks count="1" manualBreakCount="1">
    <brk id="4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PH.2020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83</dc:creator>
  <cp:lastModifiedBy>Kovács Szilvia</cp:lastModifiedBy>
  <cp:lastPrinted>2021-05-20T06:31:01Z</cp:lastPrinted>
  <dcterms:created xsi:type="dcterms:W3CDTF">2004-01-08T14:09:30Z</dcterms:created>
  <dcterms:modified xsi:type="dcterms:W3CDTF">2021-05-31T11:37:31Z</dcterms:modified>
</cp:coreProperties>
</file>