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2020." sheetId="3" r:id="rId1"/>
  </sheets>
  <calcPr calcId="162913"/>
</workbook>
</file>

<file path=xl/calcChain.xml><?xml version="1.0" encoding="utf-8"?>
<calcChain xmlns="http://schemas.openxmlformats.org/spreadsheetml/2006/main">
  <c r="F67" i="3" l="1"/>
  <c r="F65" i="3"/>
  <c r="F64" i="3"/>
  <c r="F63" i="3"/>
  <c r="F62" i="3"/>
  <c r="E62" i="3"/>
  <c r="D62" i="3"/>
  <c r="C62" i="3"/>
  <c r="C68" i="3" s="1"/>
  <c r="B62" i="3"/>
  <c r="F61" i="3"/>
  <c r="F60" i="3"/>
  <c r="F59" i="3"/>
  <c r="F58" i="3"/>
  <c r="F57" i="3"/>
  <c r="F56" i="3"/>
  <c r="F54" i="3" s="1"/>
  <c r="F55" i="3"/>
  <c r="E54" i="3"/>
  <c r="D54" i="3"/>
  <c r="C54" i="3"/>
  <c r="B54" i="3"/>
  <c r="F52" i="3"/>
  <c r="F51" i="3"/>
  <c r="F50" i="3"/>
  <c r="F49" i="3"/>
  <c r="F48" i="3"/>
  <c r="F47" i="3"/>
  <c r="F46" i="3"/>
  <c r="F45" i="3" s="1"/>
  <c r="E45" i="3"/>
  <c r="E68" i="3" s="1"/>
  <c r="D45" i="3"/>
  <c r="C45" i="3"/>
  <c r="B45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 s="1"/>
  <c r="E22" i="3"/>
  <c r="D22" i="3"/>
  <c r="C22" i="3"/>
  <c r="B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 s="1"/>
  <c r="F68" i="3" s="1"/>
  <c r="E8" i="3"/>
  <c r="D8" i="3"/>
  <c r="D68" i="3" s="1"/>
  <c r="C8" i="3"/>
  <c r="B8" i="3"/>
  <c r="B68" i="3" s="1"/>
</calcChain>
</file>

<file path=xl/sharedStrings.xml><?xml version="1.0" encoding="utf-8"?>
<sst xmlns="http://schemas.openxmlformats.org/spreadsheetml/2006/main" count="64" uniqueCount="64">
  <si>
    <t>10.  táblázat - adatok Ft-ban</t>
  </si>
  <si>
    <t>2020. évi</t>
  </si>
  <si>
    <t>Előirányzatból törölt összeg</t>
  </si>
  <si>
    <t>növekedés</t>
  </si>
  <si>
    <t>felhasználás</t>
  </si>
  <si>
    <t>maradvány</t>
  </si>
  <si>
    <t>I. Polgármesteri hatáskör</t>
  </si>
  <si>
    <t>a) Közfoglalkoztatási program 2019-ről áthúzódó  (hosszútávú)</t>
  </si>
  <si>
    <t>b) Közfoglalkoztatás  2019-ről áthúzódó (téli foglalkoztatás)</t>
  </si>
  <si>
    <t>c) Start szociális program( 2019-ről áthúzódó)</t>
  </si>
  <si>
    <t>d) Hosszútávú közfoglakoztatási program 2020 év (10 fő)</t>
  </si>
  <si>
    <t>e) Startmunka Szociális program 2019 évi (37 fő)</t>
  </si>
  <si>
    <t>f) Startmunka Mezőgazdasági program (12 fő)</t>
  </si>
  <si>
    <t>g) Egyéb közfoglalkoztatási kiadások</t>
  </si>
  <si>
    <t xml:space="preserve">h) Közszolgálati Cafetéria alap </t>
  </si>
  <si>
    <t>i) Jubileumi jutalom alap</t>
  </si>
  <si>
    <t>j) Felmentésekhez kapcsolódó alap</t>
  </si>
  <si>
    <t>k)  Leutalt éven túli fejlesztési támogatások</t>
  </si>
  <si>
    <t>l) Korona vírus elleni alap</t>
  </si>
  <si>
    <t>Bizottsági felosztható keretek</t>
  </si>
  <si>
    <t>II. Humán, Jogi és Közrendi  Bizottság</t>
  </si>
  <si>
    <t xml:space="preserve">a) Bursa Hungarica </t>
  </si>
  <si>
    <t>b) Sportfeladatokra I. félév</t>
  </si>
  <si>
    <t>c) Sportfeladatokra II. félév</t>
  </si>
  <si>
    <t>d) Diák- és szabadidő sport I.félév</t>
  </si>
  <si>
    <t>e) Diák- és szabadidő sport II.félév</t>
  </si>
  <si>
    <t>f) Sportlétesítmények használati díjának kerete I.félév</t>
  </si>
  <si>
    <t>g) Sportlétesítmények használati díjának kerete II.félév</t>
  </si>
  <si>
    <t>h) Idősek és rászorult gyerekek karácsonyi ünnepsége</t>
  </si>
  <si>
    <t>i) Iskolai nyári táborok pályázati kerete</t>
  </si>
  <si>
    <t>j) Arany János Tehetséggondozó Program támogatása</t>
  </si>
  <si>
    <t>k) Civil szervezetek pályázati kerete I.félév</t>
  </si>
  <si>
    <t>l) Civil szervezetek pályázati kerete II.félév</t>
  </si>
  <si>
    <t>m) Ifjúsági célú kiadások I.félév</t>
  </si>
  <si>
    <t>n) Ifjúsági célú kiadások II.félév</t>
  </si>
  <si>
    <t>o) Kulturális programok kerete (közművelődési konzorcium ajánlása alapján)</t>
  </si>
  <si>
    <t>p) Jászberényi Család- és Gyermekjóléti Központ létszámbővítéséhez kapcsolódó finanszírozás</t>
  </si>
  <si>
    <t>r) Jászberényi Polgárőrségek támogatása</t>
  </si>
  <si>
    <t>s) Rendőrség, mentőszolgálat, tűzoltóság támogatása I.félév</t>
  </si>
  <si>
    <t>t) Rendőrség, mentőszolgálat, tűzoltóság támogatása II.félév</t>
  </si>
  <si>
    <t>u) JSE működési támogatás I.félév</t>
  </si>
  <si>
    <t>v) JSE működési támogatás II.félév</t>
  </si>
  <si>
    <t>III. Városfejlesztési Bizottság</t>
  </si>
  <si>
    <t>a) Pályázati előkészítés és tervezési keret</t>
  </si>
  <si>
    <t>b) Önkormányzati ingatlanvagyon amortizációs alap</t>
  </si>
  <si>
    <t>c) Társasház homlokzat felújítási pályázati keret</t>
  </si>
  <si>
    <t>d) Körzeti keret I.félév</t>
  </si>
  <si>
    <t>e) Körzeti keret II.félév</t>
  </si>
  <si>
    <t>f) Egyéb infrastruktúra keret I.félév</t>
  </si>
  <si>
    <t>g) Egyéb infrastruktúra keret II.félév</t>
  </si>
  <si>
    <t>IV. Városüzemeltetési  Bizottság</t>
  </si>
  <si>
    <t>a) Környezetvédelmi és zöldterület kezelési keret I.félév</t>
  </si>
  <si>
    <t>b) Környezetvédelmi és zöldterület kezelési keret II.félév</t>
  </si>
  <si>
    <t>c) Fásítási program</t>
  </si>
  <si>
    <t>d) Egyéb üzemeltetési keret</t>
  </si>
  <si>
    <t>e) Kamerarendszer üzemeltetése</t>
  </si>
  <si>
    <t>f) Ingatlan vásárlás</t>
  </si>
  <si>
    <t>V. Pénzügyi és Gazdasági, Tulajdonosi Bizottság</t>
  </si>
  <si>
    <t xml:space="preserve">a) Szakképzési ösztöndíj program </t>
  </si>
  <si>
    <t>b) Ökogazdálkodás támogatási (pályázati) keret I.félév</t>
  </si>
  <si>
    <t>c) Ökogazdálkodás támogatási (pályázati) keret II.félév</t>
  </si>
  <si>
    <t>VI. Közbeszerzési Bizottság</t>
  </si>
  <si>
    <t>Általános tartalék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</si>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</sst>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F_t_-;\-* #,##0.00\ _F_t_-;_-* &quot;-&quot;??\ _F_t_-;_-@_-"/>
    <numFmt numFmtId="172" formatCode="#,###"/>
    <numFmt numFmtId="17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174" fontId="0" fillId="0" borderId="0" xfId="0" applyNumberForma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/>
    <xf numFmtId="0" fontId="0" fillId="0" borderId="0" xfId="0" applyAlignment="1">
      <alignment horizontal="center"/>
    </xf>
    <xf numFmtId="0" fontId="3" fillId="0" borderId="0" xfId="0" applyFont="1"/>
    <xf numFmtId="174" fontId="3" fillId="0" borderId="0" xfId="0" applyNumberFormat="1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74" fontId="5" fillId="3" borderId="2" xfId="1" applyNumberFormat="1" applyFont="1" applyFill="1" applyBorder="1" applyAlignment="1">
      <alignment horizontal="center" vertical="center" wrapText="1"/>
    </xf>
    <xf numFmtId="174" fontId="5" fillId="2" borderId="2" xfId="1" applyNumberFormat="1" applyFont="1" applyFill="1" applyBorder="1" applyAlignment="1">
      <alignment horizontal="center" vertical="center" wrapText="1"/>
    </xf>
    <xf numFmtId="174" fontId="5" fillId="2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174" fontId="5" fillId="2" borderId="5" xfId="1" applyNumberFormat="1" applyFont="1" applyFill="1" applyBorder="1" applyAlignment="1"/>
    <xf numFmtId="174" fontId="5" fillId="2" borderId="6" xfId="1" applyNumberFormat="1" applyFont="1" applyFill="1" applyBorder="1" applyAlignment="1"/>
    <xf numFmtId="0" fontId="5" fillId="0" borderId="4" xfId="0" applyFont="1" applyFill="1" applyBorder="1" applyAlignment="1"/>
    <xf numFmtId="174" fontId="3" fillId="0" borderId="5" xfId="1" applyNumberFormat="1" applyFont="1" applyFill="1" applyBorder="1" applyAlignment="1"/>
    <xf numFmtId="174" fontId="0" fillId="0" borderId="6" xfId="1" applyNumberFormat="1" applyFont="1" applyFill="1" applyBorder="1"/>
    <xf numFmtId="0" fontId="5" fillId="0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74" fontId="3" fillId="3" borderId="5" xfId="1" applyNumberFormat="1" applyFont="1" applyFill="1" applyBorder="1"/>
    <xf numFmtId="174" fontId="3" fillId="3" borderId="6" xfId="1" applyNumberFormat="1" applyFont="1" applyFill="1" applyBorder="1"/>
    <xf numFmtId="0" fontId="5" fillId="0" borderId="4" xfId="0" applyFont="1" applyBorder="1" applyAlignment="1">
      <alignment wrapText="1"/>
    </xf>
    <xf numFmtId="174" fontId="0" fillId="0" borderId="5" xfId="1" applyNumberFormat="1" applyFont="1" applyFill="1" applyBorder="1" applyAlignment="1"/>
    <xf numFmtId="174" fontId="0" fillId="0" borderId="5" xfId="1" applyNumberFormat="1" applyFont="1" applyFill="1" applyBorder="1" applyAlignment="1">
      <alignment vertical="center" wrapText="1"/>
    </xf>
    <xf numFmtId="174" fontId="0" fillId="0" borderId="6" xfId="1" applyNumberFormat="1" applyFont="1" applyFill="1" applyBorder="1" applyAlignment="1">
      <alignment vertical="center" wrapText="1"/>
    </xf>
    <xf numFmtId="174" fontId="0" fillId="0" borderId="5" xfId="1" applyNumberFormat="1" applyFont="1" applyBorder="1"/>
    <xf numFmtId="174" fontId="0" fillId="0" borderId="5" xfId="1" applyNumberFormat="1" applyFont="1" applyFill="1" applyBorder="1"/>
    <xf numFmtId="172" fontId="5" fillId="3" borderId="4" xfId="0" applyNumberFormat="1" applyFont="1" applyFill="1" applyBorder="1" applyAlignment="1" applyProtection="1">
      <alignment horizontal="left" wrapText="1"/>
      <protection locked="0"/>
    </xf>
    <xf numFmtId="174" fontId="5" fillId="3" borderId="5" xfId="1" applyNumberFormat="1" applyFont="1" applyFill="1" applyBorder="1" applyAlignment="1">
      <alignment horizontal="center"/>
    </xf>
    <xf numFmtId="174" fontId="5" fillId="3" borderId="6" xfId="1" applyNumberFormat="1" applyFont="1" applyFill="1" applyBorder="1" applyAlignment="1">
      <alignment horizontal="center"/>
    </xf>
    <xf numFmtId="172" fontId="5" fillId="0" borderId="4" xfId="0" applyNumberFormat="1" applyFont="1" applyFill="1" applyBorder="1" applyAlignment="1" applyProtection="1">
      <alignment horizontal="left" wrapText="1"/>
      <protection locked="0"/>
    </xf>
    <xf numFmtId="0" fontId="5" fillId="0" borderId="4" xfId="0" applyFont="1" applyBorder="1"/>
    <xf numFmtId="174" fontId="7" fillId="0" borderId="5" xfId="1" applyNumberFormat="1" applyFont="1" applyFill="1" applyBorder="1" applyAlignment="1">
      <alignment horizontal="center"/>
    </xf>
    <xf numFmtId="174" fontId="8" fillId="0" borderId="4" xfId="1" applyNumberFormat="1" applyFont="1" applyBorder="1" applyAlignment="1">
      <alignment horizontal="center"/>
    </xf>
    <xf numFmtId="174" fontId="5" fillId="2" borderId="4" xfId="1" applyNumberFormat="1" applyFont="1" applyFill="1" applyBorder="1" applyAlignment="1">
      <alignment horizontal="left"/>
    </xf>
    <xf numFmtId="174" fontId="5" fillId="2" borderId="5" xfId="1" applyNumberFormat="1" applyFont="1" applyFill="1" applyBorder="1" applyAlignment="1">
      <alignment horizontal="center"/>
    </xf>
    <xf numFmtId="174" fontId="5" fillId="2" borderId="6" xfId="1" applyNumberFormat="1" applyFont="1" applyFill="1" applyBorder="1" applyAlignment="1">
      <alignment horizontal="center"/>
    </xf>
    <xf numFmtId="174" fontId="8" fillId="0" borderId="5" xfId="1" applyNumberFormat="1" applyFont="1" applyFill="1" applyBorder="1" applyAlignment="1">
      <alignment horizontal="center"/>
    </xf>
    <xf numFmtId="174" fontId="5" fillId="2" borderId="4" xfId="1" applyNumberFormat="1" applyFont="1" applyFill="1" applyBorder="1" applyAlignment="1"/>
    <xf numFmtId="174" fontId="5" fillId="0" borderId="4" xfId="1" applyNumberFormat="1" applyFont="1" applyFill="1" applyBorder="1" applyAlignment="1"/>
    <xf numFmtId="174" fontId="8" fillId="0" borderId="5" xfId="1" applyNumberFormat="1" applyFont="1" applyFill="1" applyBorder="1" applyAlignment="1"/>
    <xf numFmtId="174" fontId="8" fillId="0" borderId="6" xfId="1" applyNumberFormat="1" applyFont="1" applyFill="1" applyBorder="1" applyAlignment="1"/>
    <xf numFmtId="174" fontId="5" fillId="2" borderId="7" xfId="1" applyNumberFormat="1" applyFont="1" applyFill="1" applyBorder="1" applyAlignment="1">
      <alignment horizontal="left"/>
    </xf>
    <xf numFmtId="174" fontId="5" fillId="2" borderId="8" xfId="1" applyNumberFormat="1" applyFont="1" applyFill="1" applyBorder="1" applyAlignment="1">
      <alignment horizontal="center"/>
    </xf>
    <xf numFmtId="174" fontId="5" fillId="2" borderId="9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95250</xdr:rowOff>
    </xdr:from>
    <xdr:to>
      <xdr:col>5</xdr:col>
      <xdr:colOff>1076325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98" y="95250"/>
          <a:ext cx="8315327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01600" cmpd="tri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Jászberény Városi Önkormányzat 2020. évi tartaléka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0" workbookViewId="0">
      <selection activeCell="A53" sqref="A53"/>
    </sheetView>
  </sheetViews>
  <sheetFormatPr defaultRowHeight="12.75" x14ac:dyDescent="0.2"/>
  <cols>
    <col min="1" max="1" width="50.28515625" customWidth="1"/>
    <col min="2" max="2" width="14.7109375" bestFit="1" customWidth="1"/>
    <col min="3" max="3" width="14.7109375" style="3" bestFit="1" customWidth="1"/>
    <col min="4" max="5" width="14.7109375" bestFit="1" customWidth="1"/>
    <col min="6" max="6" width="16.85546875" style="6" customWidth="1"/>
    <col min="7" max="7" width="14.42578125" customWidth="1"/>
  </cols>
  <sheetData>
    <row r="1" spans="1:7" ht="13.5" customHeight="1" x14ac:dyDescent="0.2"/>
    <row r="2" spans="1:7" ht="20.25" customHeight="1" x14ac:dyDescent="0.2"/>
    <row r="3" spans="1:7" ht="18" x14ac:dyDescent="0.25">
      <c r="A3" s="49"/>
      <c r="B3" s="49"/>
      <c r="C3" s="4"/>
      <c r="D3" s="2"/>
      <c r="E3" s="2"/>
      <c r="F3" s="2"/>
    </row>
    <row r="4" spans="1:7" ht="20.25" customHeight="1" x14ac:dyDescent="0.25">
      <c r="A4" s="1"/>
      <c r="B4" s="1"/>
      <c r="C4" s="5"/>
      <c r="D4" s="1"/>
      <c r="E4" s="50" t="s">
        <v>0</v>
      </c>
      <c r="F4" s="50"/>
    </row>
    <row r="5" spans="1:7" ht="6" customHeight="1" x14ac:dyDescent="0.2"/>
    <row r="6" spans="1:7" ht="13.5" thickBot="1" x14ac:dyDescent="0.25">
      <c r="B6" s="7"/>
      <c r="C6" s="8"/>
      <c r="D6" s="7"/>
      <c r="E6" s="7"/>
      <c r="F6" s="9"/>
      <c r="G6" s="7"/>
    </row>
    <row r="7" spans="1:7" ht="25.5" x14ac:dyDescent="0.2">
      <c r="A7" s="10"/>
      <c r="B7" s="11" t="s">
        <v>1</v>
      </c>
      <c r="C7" s="12" t="s">
        <v>2</v>
      </c>
      <c r="D7" s="11" t="s">
        <v>3</v>
      </c>
      <c r="E7" s="12" t="s">
        <v>4</v>
      </c>
      <c r="F7" s="13" t="s">
        <v>5</v>
      </c>
      <c r="G7" s="7"/>
    </row>
    <row r="8" spans="1:7" ht="17.25" customHeight="1" x14ac:dyDescent="0.2">
      <c r="A8" s="14" t="s">
        <v>6</v>
      </c>
      <c r="B8" s="15">
        <f>SUM(B9:B20)</f>
        <v>181211000</v>
      </c>
      <c r="C8" s="15">
        <f>SUM(C9:C20)</f>
        <v>0</v>
      </c>
      <c r="D8" s="15">
        <f>SUM(D9:D20)</f>
        <v>10604177</v>
      </c>
      <c r="E8" s="15">
        <f>SUM(E9:E20)</f>
        <v>141943156</v>
      </c>
      <c r="F8" s="16">
        <f>SUM(F9:F20)</f>
        <v>49872021</v>
      </c>
      <c r="G8" s="7"/>
    </row>
    <row r="9" spans="1:7" ht="17.25" customHeight="1" x14ac:dyDescent="0.2">
      <c r="A9" s="17" t="s">
        <v>7</v>
      </c>
      <c r="B9" s="18">
        <v>2932000</v>
      </c>
      <c r="C9" s="18"/>
      <c r="D9" s="18"/>
      <c r="E9" s="18">
        <v>2231623</v>
      </c>
      <c r="F9" s="19">
        <f>B9-C9+D9-E9</f>
        <v>700377</v>
      </c>
      <c r="G9" s="7"/>
    </row>
    <row r="10" spans="1:7" ht="17.25" customHeight="1" x14ac:dyDescent="0.2">
      <c r="A10" s="20" t="s">
        <v>8</v>
      </c>
      <c r="B10" s="18">
        <v>2507000</v>
      </c>
      <c r="C10" s="18"/>
      <c r="D10" s="18"/>
      <c r="E10" s="18">
        <v>2321252</v>
      </c>
      <c r="F10" s="19">
        <f t="shared" ref="F10:F20" si="0">B10-C10+D10-E10</f>
        <v>185748</v>
      </c>
      <c r="G10" s="7"/>
    </row>
    <row r="11" spans="1:7" ht="17.25" customHeight="1" x14ac:dyDescent="0.2">
      <c r="A11" s="20" t="s">
        <v>9</v>
      </c>
      <c r="B11" s="18">
        <v>5500000</v>
      </c>
      <c r="C11" s="18"/>
      <c r="D11" s="18"/>
      <c r="E11" s="18">
        <v>4862156</v>
      </c>
      <c r="F11" s="19">
        <f t="shared" si="0"/>
        <v>637844</v>
      </c>
      <c r="G11" s="7"/>
    </row>
    <row r="12" spans="1:7" ht="17.25" customHeight="1" x14ac:dyDescent="0.2">
      <c r="A12" s="20" t="s">
        <v>10</v>
      </c>
      <c r="B12" s="18">
        <v>12000000</v>
      </c>
      <c r="C12" s="18"/>
      <c r="D12" s="18"/>
      <c r="E12" s="18">
        <v>6873678</v>
      </c>
      <c r="F12" s="19">
        <f t="shared" si="0"/>
        <v>5126322</v>
      </c>
      <c r="G12" s="7"/>
    </row>
    <row r="13" spans="1:7" ht="17.25" customHeight="1" x14ac:dyDescent="0.2">
      <c r="A13" s="20" t="s">
        <v>11</v>
      </c>
      <c r="B13" s="18">
        <v>45792000</v>
      </c>
      <c r="C13" s="18"/>
      <c r="D13" s="18"/>
      <c r="E13" s="18">
        <v>40346391</v>
      </c>
      <c r="F13" s="19">
        <f t="shared" si="0"/>
        <v>5445609</v>
      </c>
      <c r="G13" s="7"/>
    </row>
    <row r="14" spans="1:7" ht="17.25" customHeight="1" x14ac:dyDescent="0.2">
      <c r="A14" s="20" t="s">
        <v>12</v>
      </c>
      <c r="B14" s="18">
        <v>15356000</v>
      </c>
      <c r="C14" s="18"/>
      <c r="D14" s="18"/>
      <c r="E14" s="18">
        <v>15248207</v>
      </c>
      <c r="F14" s="19">
        <f t="shared" si="0"/>
        <v>107793</v>
      </c>
      <c r="G14" s="7"/>
    </row>
    <row r="15" spans="1:7" ht="17.25" customHeight="1" x14ac:dyDescent="0.2">
      <c r="A15" s="20" t="s">
        <v>13</v>
      </c>
      <c r="B15" s="18">
        <v>15000000</v>
      </c>
      <c r="C15" s="18"/>
      <c r="D15" s="18"/>
      <c r="E15" s="18">
        <v>8276328</v>
      </c>
      <c r="F15" s="19">
        <f t="shared" si="0"/>
        <v>6723672</v>
      </c>
      <c r="G15" s="7"/>
    </row>
    <row r="16" spans="1:7" ht="17.25" customHeight="1" x14ac:dyDescent="0.2">
      <c r="A16" s="21" t="s">
        <v>14</v>
      </c>
      <c r="B16" s="18">
        <v>30250000</v>
      </c>
      <c r="C16" s="18"/>
      <c r="D16" s="18"/>
      <c r="E16" s="18">
        <v>27211490</v>
      </c>
      <c r="F16" s="19">
        <f t="shared" si="0"/>
        <v>3038510</v>
      </c>
      <c r="G16" s="7"/>
    </row>
    <row r="17" spans="1:7" ht="17.25" customHeight="1" x14ac:dyDescent="0.2">
      <c r="A17" s="21" t="s">
        <v>15</v>
      </c>
      <c r="B17" s="18">
        <v>25559000</v>
      </c>
      <c r="C17" s="18"/>
      <c r="D17" s="18"/>
      <c r="E17" s="18">
        <v>25559000</v>
      </c>
      <c r="F17" s="19">
        <f t="shared" si="0"/>
        <v>0</v>
      </c>
      <c r="G17" s="7"/>
    </row>
    <row r="18" spans="1:7" ht="17.25" customHeight="1" x14ac:dyDescent="0.2">
      <c r="A18" s="21" t="s">
        <v>16</v>
      </c>
      <c r="B18" s="18">
        <v>14246000</v>
      </c>
      <c r="C18" s="18"/>
      <c r="D18" s="18"/>
      <c r="E18" s="18">
        <v>503990</v>
      </c>
      <c r="F18" s="19">
        <f t="shared" si="0"/>
        <v>13742010</v>
      </c>
      <c r="G18" s="7"/>
    </row>
    <row r="19" spans="1:7" ht="17.25" customHeight="1" x14ac:dyDescent="0.2">
      <c r="A19" s="22" t="s">
        <v>17</v>
      </c>
      <c r="B19" s="18">
        <v>12069000</v>
      </c>
      <c r="C19" s="18"/>
      <c r="D19" s="18"/>
      <c r="E19" s="18"/>
      <c r="F19" s="19">
        <f t="shared" si="0"/>
        <v>12069000</v>
      </c>
      <c r="G19" s="7"/>
    </row>
    <row r="20" spans="1:7" ht="17.25" customHeight="1" x14ac:dyDescent="0.2">
      <c r="A20" s="22" t="s">
        <v>18</v>
      </c>
      <c r="B20" s="18"/>
      <c r="C20" s="18"/>
      <c r="D20" s="18">
        <v>10604177</v>
      </c>
      <c r="E20" s="18">
        <v>8509041</v>
      </c>
      <c r="F20" s="19">
        <f t="shared" si="0"/>
        <v>2095136</v>
      </c>
      <c r="G20" s="7"/>
    </row>
    <row r="21" spans="1:7" ht="17.25" customHeight="1" x14ac:dyDescent="0.2">
      <c r="A21" s="14" t="s">
        <v>19</v>
      </c>
      <c r="B21" s="23"/>
      <c r="C21" s="23"/>
      <c r="D21" s="23"/>
      <c r="E21" s="23"/>
      <c r="F21" s="24"/>
    </row>
    <row r="22" spans="1:7" ht="17.25" customHeight="1" x14ac:dyDescent="0.2">
      <c r="A22" s="14" t="s">
        <v>20</v>
      </c>
      <c r="B22" s="15">
        <f>SUM(B23:B44)</f>
        <v>39000000</v>
      </c>
      <c r="C22" s="15">
        <f>SUM(C23:C44)</f>
        <v>25900000</v>
      </c>
      <c r="D22" s="15">
        <f>SUM(D23:D44)</f>
        <v>2000000</v>
      </c>
      <c r="E22" s="15">
        <f>SUM(E23:E44)</f>
        <v>7842576</v>
      </c>
      <c r="F22" s="16">
        <f>SUM(F23:F44)</f>
        <v>7257424</v>
      </c>
    </row>
    <row r="23" spans="1:7" ht="17.25" customHeight="1" x14ac:dyDescent="0.2">
      <c r="A23" s="25" t="s">
        <v>21</v>
      </c>
      <c r="B23" s="18">
        <v>2500000</v>
      </c>
      <c r="C23" s="18"/>
      <c r="D23" s="18"/>
      <c r="E23" s="18">
        <v>2090000</v>
      </c>
      <c r="F23" s="19">
        <f>B23-C23+D23-E23</f>
        <v>410000</v>
      </c>
    </row>
    <row r="24" spans="1:7" ht="17.25" customHeight="1" x14ac:dyDescent="0.2">
      <c r="A24" s="20" t="s">
        <v>22</v>
      </c>
      <c r="B24" s="26">
        <v>2500000</v>
      </c>
      <c r="C24" s="26">
        <v>2500000</v>
      </c>
      <c r="D24" s="26"/>
      <c r="E24" s="26"/>
      <c r="F24" s="19">
        <f t="shared" ref="F24:F43" si="1">B24-C24+D24-E24</f>
        <v>0</v>
      </c>
    </row>
    <row r="25" spans="1:7" ht="17.25" customHeight="1" x14ac:dyDescent="0.2">
      <c r="A25" s="20" t="s">
        <v>23</v>
      </c>
      <c r="B25" s="26">
        <v>2500000</v>
      </c>
      <c r="C25" s="26">
        <v>1500000</v>
      </c>
      <c r="D25" s="26"/>
      <c r="E25" s="26">
        <v>50000</v>
      </c>
      <c r="F25" s="19">
        <f t="shared" si="1"/>
        <v>950000</v>
      </c>
    </row>
    <row r="26" spans="1:7" ht="17.25" customHeight="1" x14ac:dyDescent="0.2">
      <c r="A26" s="25" t="s">
        <v>24</v>
      </c>
      <c r="B26" s="26">
        <v>1000000</v>
      </c>
      <c r="C26" s="26">
        <v>650000</v>
      </c>
      <c r="D26" s="26"/>
      <c r="E26" s="26">
        <v>320470</v>
      </c>
      <c r="F26" s="19">
        <f t="shared" si="1"/>
        <v>29530</v>
      </c>
    </row>
    <row r="27" spans="1:7" ht="17.25" customHeight="1" x14ac:dyDescent="0.2">
      <c r="A27" s="25" t="s">
        <v>25</v>
      </c>
      <c r="B27" s="26">
        <v>1000000</v>
      </c>
      <c r="C27" s="26">
        <v>500000</v>
      </c>
      <c r="D27" s="26">
        <v>2000000</v>
      </c>
      <c r="E27" s="26"/>
      <c r="F27" s="19">
        <f t="shared" si="1"/>
        <v>2500000</v>
      </c>
    </row>
    <row r="28" spans="1:7" ht="17.25" customHeight="1" x14ac:dyDescent="0.2">
      <c r="A28" s="25" t="s">
        <v>26</v>
      </c>
      <c r="B28" s="26">
        <v>1500000</v>
      </c>
      <c r="C28" s="26">
        <v>1500000</v>
      </c>
      <c r="D28" s="26"/>
      <c r="E28" s="26"/>
      <c r="F28" s="19">
        <f t="shared" si="1"/>
        <v>0</v>
      </c>
    </row>
    <row r="29" spans="1:7" ht="17.25" customHeight="1" x14ac:dyDescent="0.2">
      <c r="A29" s="25" t="s">
        <v>27</v>
      </c>
      <c r="B29" s="26">
        <v>1500000</v>
      </c>
      <c r="C29" s="26">
        <v>1500000</v>
      </c>
      <c r="D29" s="26"/>
      <c r="E29" s="26"/>
      <c r="F29" s="19">
        <f t="shared" si="1"/>
        <v>0</v>
      </c>
    </row>
    <row r="30" spans="1:7" ht="17.25" customHeight="1" x14ac:dyDescent="0.2">
      <c r="A30" s="25" t="s">
        <v>28</v>
      </c>
      <c r="B30" s="26">
        <v>2000000</v>
      </c>
      <c r="C30" s="26"/>
      <c r="D30" s="26"/>
      <c r="E30" s="26">
        <v>2000000</v>
      </c>
      <c r="F30" s="19">
        <f t="shared" si="1"/>
        <v>0</v>
      </c>
    </row>
    <row r="31" spans="1:7" ht="17.25" customHeight="1" x14ac:dyDescent="0.2">
      <c r="A31" s="25" t="s">
        <v>29</v>
      </c>
      <c r="B31" s="26">
        <v>2000000</v>
      </c>
      <c r="C31" s="26"/>
      <c r="D31" s="26"/>
      <c r="E31" s="26">
        <v>1302106</v>
      </c>
      <c r="F31" s="19">
        <f t="shared" si="1"/>
        <v>697894</v>
      </c>
    </row>
    <row r="32" spans="1:7" ht="17.25" customHeight="1" x14ac:dyDescent="0.2">
      <c r="A32" s="21" t="s">
        <v>30</v>
      </c>
      <c r="B32" s="18">
        <v>500000</v>
      </c>
      <c r="C32" s="18"/>
      <c r="D32" s="18"/>
      <c r="E32" s="18">
        <v>80000</v>
      </c>
      <c r="F32" s="19">
        <f t="shared" si="1"/>
        <v>420000</v>
      </c>
    </row>
    <row r="33" spans="1:6" ht="17.25" customHeight="1" x14ac:dyDescent="0.2">
      <c r="A33" s="20" t="s">
        <v>31</v>
      </c>
      <c r="B33" s="26">
        <v>1500000</v>
      </c>
      <c r="C33" s="26">
        <v>1500000</v>
      </c>
      <c r="D33" s="26"/>
      <c r="E33" s="26"/>
      <c r="F33" s="19">
        <f t="shared" si="1"/>
        <v>0</v>
      </c>
    </row>
    <row r="34" spans="1:6" ht="17.25" customHeight="1" x14ac:dyDescent="0.2">
      <c r="A34" s="20" t="s">
        <v>32</v>
      </c>
      <c r="B34" s="26">
        <v>1500000</v>
      </c>
      <c r="C34" s="26">
        <v>500000</v>
      </c>
      <c r="D34" s="26"/>
      <c r="E34" s="26"/>
      <c r="F34" s="19">
        <f t="shared" si="1"/>
        <v>1000000</v>
      </c>
    </row>
    <row r="35" spans="1:6" ht="17.25" customHeight="1" x14ac:dyDescent="0.2">
      <c r="A35" s="20" t="s">
        <v>33</v>
      </c>
      <c r="B35" s="26">
        <v>500000</v>
      </c>
      <c r="C35" s="26">
        <v>500000</v>
      </c>
      <c r="D35" s="26"/>
      <c r="E35" s="26"/>
      <c r="F35" s="19">
        <f t="shared" si="1"/>
        <v>0</v>
      </c>
    </row>
    <row r="36" spans="1:6" ht="17.25" customHeight="1" x14ac:dyDescent="0.2">
      <c r="A36" s="20" t="s">
        <v>34</v>
      </c>
      <c r="B36" s="26">
        <v>500000</v>
      </c>
      <c r="C36" s="26">
        <v>500000</v>
      </c>
      <c r="D36" s="26"/>
      <c r="E36" s="26"/>
      <c r="F36" s="19">
        <f t="shared" si="1"/>
        <v>0</v>
      </c>
    </row>
    <row r="37" spans="1:6" ht="29.25" customHeight="1" x14ac:dyDescent="0.2">
      <c r="A37" s="20" t="s">
        <v>35</v>
      </c>
      <c r="B37" s="26">
        <v>2000000</v>
      </c>
      <c r="C37" s="26">
        <v>2000000</v>
      </c>
      <c r="D37" s="26"/>
      <c r="E37" s="26"/>
      <c r="F37" s="19">
        <f t="shared" si="1"/>
        <v>0</v>
      </c>
    </row>
    <row r="38" spans="1:6" ht="25.5" customHeight="1" x14ac:dyDescent="0.2">
      <c r="A38" s="20" t="s">
        <v>36</v>
      </c>
      <c r="B38" s="26">
        <v>9000000</v>
      </c>
      <c r="C38" s="26">
        <v>9000000</v>
      </c>
      <c r="D38" s="26"/>
      <c r="E38" s="26"/>
      <c r="F38" s="19">
        <f t="shared" si="1"/>
        <v>0</v>
      </c>
    </row>
    <row r="39" spans="1:6" ht="17.25" customHeight="1" x14ac:dyDescent="0.2">
      <c r="A39" s="21" t="s">
        <v>37</v>
      </c>
      <c r="B39" s="27">
        <v>500000</v>
      </c>
      <c r="C39" s="27">
        <v>500000</v>
      </c>
      <c r="D39" s="27"/>
      <c r="E39" s="27"/>
      <c r="F39" s="19">
        <f t="shared" si="1"/>
        <v>0</v>
      </c>
    </row>
    <row r="40" spans="1:6" ht="17.25" customHeight="1" x14ac:dyDescent="0.2">
      <c r="A40" s="25" t="s">
        <v>38</v>
      </c>
      <c r="B40" s="27">
        <v>1250000</v>
      </c>
      <c r="C40" s="27"/>
      <c r="D40" s="27"/>
      <c r="E40" s="27"/>
      <c r="F40" s="19">
        <f t="shared" si="1"/>
        <v>1250000</v>
      </c>
    </row>
    <row r="41" spans="1:6" ht="17.25" customHeight="1" x14ac:dyDescent="0.2">
      <c r="A41" s="25" t="s">
        <v>39</v>
      </c>
      <c r="B41" s="27">
        <v>1250000</v>
      </c>
      <c r="C41" s="27">
        <v>1250000</v>
      </c>
      <c r="D41" s="27"/>
      <c r="E41" s="27"/>
      <c r="F41" s="19">
        <f t="shared" si="1"/>
        <v>0</v>
      </c>
    </row>
    <row r="42" spans="1:6" ht="17.25" customHeight="1" x14ac:dyDescent="0.2">
      <c r="A42" s="21" t="s">
        <v>40</v>
      </c>
      <c r="B42" s="27">
        <v>2000000</v>
      </c>
      <c r="C42" s="27"/>
      <c r="D42" s="27"/>
      <c r="E42" s="27">
        <v>2000000</v>
      </c>
      <c r="F42" s="19">
        <f t="shared" si="1"/>
        <v>0</v>
      </c>
    </row>
    <row r="43" spans="1:6" ht="17.25" customHeight="1" x14ac:dyDescent="0.2">
      <c r="A43" s="21" t="s">
        <v>41</v>
      </c>
      <c r="B43" s="27">
        <v>2000000</v>
      </c>
      <c r="C43" s="27">
        <v>2000000</v>
      </c>
      <c r="D43" s="27"/>
      <c r="E43" s="27"/>
      <c r="F43" s="19">
        <f t="shared" si="1"/>
        <v>0</v>
      </c>
    </row>
    <row r="44" spans="1:6" ht="7.5" customHeight="1" x14ac:dyDescent="0.2">
      <c r="A44" s="21"/>
      <c r="B44" s="27"/>
      <c r="C44" s="27"/>
      <c r="D44" s="27"/>
      <c r="E44" s="27"/>
      <c r="F44" s="28"/>
    </row>
    <row r="45" spans="1:6" ht="17.25" customHeight="1" x14ac:dyDescent="0.2">
      <c r="A45" s="14" t="s">
        <v>42</v>
      </c>
      <c r="B45" s="15">
        <f>SUM(B46:B53)</f>
        <v>60000000</v>
      </c>
      <c r="C45" s="15">
        <f>SUM(C46:C53)</f>
        <v>51155000</v>
      </c>
      <c r="D45" s="15">
        <f>SUM(D46:D53)</f>
        <v>32000000</v>
      </c>
      <c r="E45" s="15">
        <f>SUM(E46:E53)</f>
        <v>20835421</v>
      </c>
      <c r="F45" s="16">
        <f>F46+F47+F51+F52+F48+F49+F50</f>
        <v>20009579</v>
      </c>
    </row>
    <row r="46" spans="1:6" ht="17.25" customHeight="1" x14ac:dyDescent="0.2">
      <c r="A46" s="25" t="s">
        <v>43</v>
      </c>
      <c r="B46" s="27">
        <v>5000000</v>
      </c>
      <c r="C46" s="27">
        <v>3900000</v>
      </c>
      <c r="D46" s="27"/>
      <c r="E46" s="27">
        <v>1092600</v>
      </c>
      <c r="F46" s="28">
        <f>B46-C46+D46-E46</f>
        <v>7400</v>
      </c>
    </row>
    <row r="47" spans="1:6" ht="17.25" customHeight="1" x14ac:dyDescent="0.2">
      <c r="A47" s="20" t="s">
        <v>44</v>
      </c>
      <c r="B47" s="27">
        <v>10000000</v>
      </c>
      <c r="C47" s="27">
        <v>9300000</v>
      </c>
      <c r="D47" s="27"/>
      <c r="E47" s="27">
        <v>698500</v>
      </c>
      <c r="F47" s="28">
        <f t="shared" ref="F47:F52" si="2">B47-C47+D47-E47</f>
        <v>1500</v>
      </c>
    </row>
    <row r="48" spans="1:6" ht="17.25" customHeight="1" x14ac:dyDescent="0.2">
      <c r="A48" s="20" t="s">
        <v>45</v>
      </c>
      <c r="B48" s="27">
        <v>10000000</v>
      </c>
      <c r="C48" s="27">
        <v>10000000</v>
      </c>
      <c r="D48" s="27"/>
      <c r="E48" s="27"/>
      <c r="F48" s="28">
        <f t="shared" si="2"/>
        <v>0</v>
      </c>
    </row>
    <row r="49" spans="1:6" ht="17.25" customHeight="1" x14ac:dyDescent="0.2">
      <c r="A49" s="21" t="s">
        <v>46</v>
      </c>
      <c r="B49" s="29">
        <v>10000000</v>
      </c>
      <c r="C49" s="29">
        <v>10000000</v>
      </c>
      <c r="D49" s="29"/>
      <c r="E49" s="29"/>
      <c r="F49" s="28">
        <f t="shared" si="2"/>
        <v>0</v>
      </c>
    </row>
    <row r="50" spans="1:6" ht="17.25" customHeight="1" x14ac:dyDescent="0.2">
      <c r="A50" s="21" t="s">
        <v>47</v>
      </c>
      <c r="B50" s="29">
        <v>10000000</v>
      </c>
      <c r="C50" s="29">
        <v>10000000</v>
      </c>
      <c r="D50" s="29">
        <v>20000000</v>
      </c>
      <c r="E50" s="29"/>
      <c r="F50" s="28">
        <f t="shared" si="2"/>
        <v>20000000</v>
      </c>
    </row>
    <row r="51" spans="1:6" ht="17.25" customHeight="1" x14ac:dyDescent="0.2">
      <c r="A51" s="25" t="s">
        <v>48</v>
      </c>
      <c r="B51" s="29">
        <v>7500000</v>
      </c>
      <c r="C51" s="29">
        <v>5455000</v>
      </c>
      <c r="D51" s="29">
        <v>1000000</v>
      </c>
      <c r="E51" s="29">
        <v>3044321</v>
      </c>
      <c r="F51" s="28">
        <f t="shared" si="2"/>
        <v>679</v>
      </c>
    </row>
    <row r="52" spans="1:6" ht="17.25" customHeight="1" x14ac:dyDescent="0.2">
      <c r="A52" s="25" t="s">
        <v>49</v>
      </c>
      <c r="B52" s="29">
        <v>7500000</v>
      </c>
      <c r="C52" s="29">
        <v>2500000</v>
      </c>
      <c r="D52" s="29">
        <v>11000000</v>
      </c>
      <c r="E52" s="29">
        <v>16000000</v>
      </c>
      <c r="F52" s="28">
        <f t="shared" si="2"/>
        <v>0</v>
      </c>
    </row>
    <row r="53" spans="1:6" ht="10.5" customHeight="1" x14ac:dyDescent="0.2">
      <c r="A53" s="20"/>
      <c r="B53" s="27"/>
      <c r="C53" s="27"/>
      <c r="D53" s="27"/>
      <c r="E53" s="30"/>
      <c r="F53" s="19"/>
    </row>
    <row r="54" spans="1:6" ht="17.25" customHeight="1" x14ac:dyDescent="0.2">
      <c r="A54" s="31" t="s">
        <v>50</v>
      </c>
      <c r="B54" s="32">
        <f>SUM(B55:B61)</f>
        <v>19500000</v>
      </c>
      <c r="C54" s="32">
        <f>SUM(C55:C61)</f>
        <v>13000000</v>
      </c>
      <c r="D54" s="32">
        <f>SUM(D55:D61)</f>
        <v>33000000</v>
      </c>
      <c r="E54" s="32">
        <f>SUM(E55:E61)</f>
        <v>34020499</v>
      </c>
      <c r="F54" s="33">
        <f>SUM(F55:F61)</f>
        <v>5479501</v>
      </c>
    </row>
    <row r="55" spans="1:6" ht="17.25" customHeight="1" x14ac:dyDescent="0.2">
      <c r="A55" s="34" t="s">
        <v>51</v>
      </c>
      <c r="B55" s="27">
        <v>2000000</v>
      </c>
      <c r="C55" s="27">
        <v>2000000</v>
      </c>
      <c r="D55" s="27">
        <v>2000000</v>
      </c>
      <c r="E55" s="29">
        <v>2000000</v>
      </c>
      <c r="F55" s="19">
        <f t="shared" ref="F55:F60" si="3">B55-C55+D55-E55</f>
        <v>0</v>
      </c>
    </row>
    <row r="56" spans="1:6" ht="17.25" customHeight="1" x14ac:dyDescent="0.2">
      <c r="A56" s="34" t="s">
        <v>52</v>
      </c>
      <c r="B56" s="27">
        <v>2000000</v>
      </c>
      <c r="C56" s="27"/>
      <c r="D56" s="27">
        <v>2000000</v>
      </c>
      <c r="E56" s="29">
        <v>2000000</v>
      </c>
      <c r="F56" s="19">
        <f t="shared" si="3"/>
        <v>2000000</v>
      </c>
    </row>
    <row r="57" spans="1:6" ht="17.25" customHeight="1" x14ac:dyDescent="0.2">
      <c r="A57" s="34" t="s">
        <v>53</v>
      </c>
      <c r="B57" s="29">
        <v>1500000</v>
      </c>
      <c r="C57" s="29"/>
      <c r="D57" s="29"/>
      <c r="E57" s="29">
        <v>464550</v>
      </c>
      <c r="F57" s="19">
        <f t="shared" si="3"/>
        <v>1035450</v>
      </c>
    </row>
    <row r="58" spans="1:6" ht="17.25" customHeight="1" x14ac:dyDescent="0.2">
      <c r="A58" s="35" t="s">
        <v>54</v>
      </c>
      <c r="B58" s="36">
        <v>5000000</v>
      </c>
      <c r="C58" s="36">
        <v>2000000</v>
      </c>
      <c r="D58" s="36">
        <v>29000000</v>
      </c>
      <c r="E58" s="36">
        <v>29555949</v>
      </c>
      <c r="F58" s="19">
        <f t="shared" si="3"/>
        <v>2444051</v>
      </c>
    </row>
    <row r="59" spans="1:6" ht="17.25" customHeight="1" x14ac:dyDescent="0.2">
      <c r="A59" s="35" t="s">
        <v>55</v>
      </c>
      <c r="B59" s="29">
        <v>4000000</v>
      </c>
      <c r="C59" s="29">
        <v>4000000</v>
      </c>
      <c r="D59" s="29"/>
      <c r="E59" s="29"/>
      <c r="F59" s="19">
        <f t="shared" si="3"/>
        <v>0</v>
      </c>
    </row>
    <row r="60" spans="1:6" ht="17.25" customHeight="1" x14ac:dyDescent="0.2">
      <c r="A60" s="21" t="s">
        <v>56</v>
      </c>
      <c r="B60" s="29">
        <v>5000000</v>
      </c>
      <c r="C60" s="29">
        <v>5000000</v>
      </c>
      <c r="D60" s="29"/>
      <c r="E60" s="29"/>
      <c r="F60" s="19">
        <f t="shared" si="3"/>
        <v>0</v>
      </c>
    </row>
    <row r="61" spans="1:6" ht="8.25" customHeight="1" x14ac:dyDescent="0.2">
      <c r="A61" s="37"/>
      <c r="B61" s="29"/>
      <c r="C61" s="29"/>
      <c r="D61" s="29"/>
      <c r="E61" s="29"/>
      <c r="F61" s="19">
        <f>B61-E61</f>
        <v>0</v>
      </c>
    </row>
    <row r="62" spans="1:6" ht="17.25" customHeight="1" x14ac:dyDescent="0.2">
      <c r="A62" s="38" t="s">
        <v>57</v>
      </c>
      <c r="B62" s="39">
        <f>SUM(B63:B65)</f>
        <v>7890000</v>
      </c>
      <c r="C62" s="39">
        <f>SUM(C63:C65)</f>
        <v>3000000</v>
      </c>
      <c r="D62" s="39">
        <f>SUM(D63:D65)</f>
        <v>0</v>
      </c>
      <c r="E62" s="39">
        <f>SUM(E63:E65)</f>
        <v>4890000</v>
      </c>
      <c r="F62" s="40">
        <f>SUM(F63:F65)</f>
        <v>0</v>
      </c>
    </row>
    <row r="63" spans="1:6" ht="17.25" customHeight="1" x14ac:dyDescent="0.2">
      <c r="A63" s="21" t="s">
        <v>58</v>
      </c>
      <c r="B63" s="41">
        <v>4890000</v>
      </c>
      <c r="C63" s="41"/>
      <c r="D63" s="41"/>
      <c r="E63" s="41">
        <v>4890000</v>
      </c>
      <c r="F63" s="19">
        <f>B63-C63+D63-E63</f>
        <v>0</v>
      </c>
    </row>
    <row r="64" spans="1:6" ht="17.25" customHeight="1" x14ac:dyDescent="0.2">
      <c r="A64" s="21" t="s">
        <v>59</v>
      </c>
      <c r="B64" s="41">
        <v>1500000</v>
      </c>
      <c r="C64" s="41">
        <v>1500000</v>
      </c>
      <c r="D64" s="41"/>
      <c r="E64" s="41"/>
      <c r="F64" s="19">
        <f>B64-C64+D64-E64</f>
        <v>0</v>
      </c>
    </row>
    <row r="65" spans="1:6" ht="17.25" customHeight="1" x14ac:dyDescent="0.2">
      <c r="A65" s="21" t="s">
        <v>60</v>
      </c>
      <c r="B65" s="41">
        <v>1500000</v>
      </c>
      <c r="C65" s="41">
        <v>1500000</v>
      </c>
      <c r="D65" s="41"/>
      <c r="E65" s="41"/>
      <c r="F65" s="19">
        <f>B65-C65+D65-E65</f>
        <v>0</v>
      </c>
    </row>
    <row r="66" spans="1:6" ht="17.25" customHeight="1" x14ac:dyDescent="0.2">
      <c r="A66" s="42" t="s">
        <v>61</v>
      </c>
      <c r="B66" s="15"/>
      <c r="C66" s="15"/>
      <c r="D66" s="15"/>
      <c r="E66" s="15">
        <v>0</v>
      </c>
      <c r="F66" s="16"/>
    </row>
    <row r="67" spans="1:6" ht="24" customHeight="1" x14ac:dyDescent="0.2">
      <c r="A67" s="43" t="s">
        <v>62</v>
      </c>
      <c r="B67" s="44">
        <v>40000000</v>
      </c>
      <c r="C67" s="44"/>
      <c r="D67" s="44">
        <v>165002796</v>
      </c>
      <c r="E67" s="44">
        <v>122179764</v>
      </c>
      <c r="F67" s="45">
        <f>B67-C67+D67-E67</f>
        <v>82823032</v>
      </c>
    </row>
    <row r="68" spans="1:6" ht="17.25" customHeight="1" thickBot="1" x14ac:dyDescent="0.25">
      <c r="A68" s="46" t="s">
        <v>63</v>
      </c>
      <c r="B68" s="47">
        <f>SUM(B8,B22,B45,B54,B62,B66+B67)</f>
        <v>347601000</v>
      </c>
      <c r="C68" s="47">
        <f>C67+C66+C62+C54+C45+C22+C8</f>
        <v>93055000</v>
      </c>
      <c r="D68" s="47">
        <f>D67+D66+D62+D54+D45+D22+D8</f>
        <v>242606973</v>
      </c>
      <c r="E68" s="47">
        <f>SUM(E8,E22,E45,E54,E62,E66+E67)</f>
        <v>331711416</v>
      </c>
      <c r="F68" s="48">
        <f>SUM(F8,F22,F45,F54,F62,F66+F67)</f>
        <v>165441557</v>
      </c>
    </row>
  </sheetData>
  <mergeCells count="2">
    <mergeCell ref="A3:B3"/>
    <mergeCell ref="E4:F4"/>
  </mergeCells>
  <pageMargins left="0.70866141732283472" right="0.70866141732283472" top="0.74803149606299213" bottom="0.74803149606299213" header="0.31496062992125984" footer="0.31496062992125984"/>
  <pageSetup paperSize="9" scale="63" firstPageNumber="32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</vt:lpstr>
    </vt:vector>
  </TitlesOfParts>
  <Company>PH.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Kovács Szilvia</cp:lastModifiedBy>
  <cp:lastPrinted>2021-05-20T06:40:35Z</cp:lastPrinted>
  <dcterms:created xsi:type="dcterms:W3CDTF">2000-01-25T13:39:24Z</dcterms:created>
  <dcterms:modified xsi:type="dcterms:W3CDTF">2021-05-31T11:42:10Z</dcterms:modified>
</cp:coreProperties>
</file>