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ILDI\ildi\2020. KT\02.14\költségvetés\"/>
    </mc:Choice>
  </mc:AlternateContent>
  <bookViews>
    <workbookView xWindow="0" yWindow="0" windowWidth="24000" windowHeight="8535" firstSheet="1" activeTab="1"/>
  </bookViews>
  <sheets>
    <sheet name="6.mell. Felhalm.mérleg" sheetId="15" r:id="rId1"/>
    <sheet name="6.függ összkiadás" sheetId="26" r:id="rId2"/>
  </sheets>
  <definedNames>
    <definedName name="_xlnm.Print_Area" localSheetId="1">'6.függ összkiadás'!$A$1:$M$40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2" i="26" l="1"/>
  <c r="K40" i="26" l="1"/>
  <c r="L40" i="26" l="1"/>
  <c r="J40" i="26"/>
  <c r="I40" i="26"/>
  <c r="H40" i="26"/>
  <c r="G40" i="26"/>
  <c r="F40" i="26"/>
  <c r="E40" i="26"/>
  <c r="D40" i="26"/>
  <c r="C40" i="26"/>
  <c r="B40" i="26"/>
  <c r="M39" i="26"/>
  <c r="M38" i="26"/>
  <c r="M37" i="26"/>
  <c r="M36" i="26"/>
  <c r="L32" i="26"/>
  <c r="K32" i="26"/>
  <c r="J32" i="26"/>
  <c r="I32" i="26"/>
  <c r="H32" i="26"/>
  <c r="G32" i="26"/>
  <c r="F32" i="26"/>
  <c r="E32" i="26"/>
  <c r="D32" i="26"/>
  <c r="C32" i="26"/>
  <c r="B32" i="26"/>
  <c r="M31" i="26"/>
  <c r="M30" i="26"/>
  <c r="M29" i="26"/>
  <c r="M28" i="26"/>
  <c r="M27" i="26"/>
  <c r="M26" i="26"/>
  <c r="M25" i="26"/>
  <c r="M24" i="26"/>
  <c r="M23" i="26"/>
  <c r="M22" i="26"/>
  <c r="M21" i="26"/>
  <c r="M20" i="26"/>
  <c r="M19" i="26"/>
  <c r="M18" i="26"/>
  <c r="M17" i="26"/>
  <c r="M16" i="26"/>
  <c r="M15" i="26"/>
  <c r="M14" i="26"/>
  <c r="M13" i="26"/>
  <c r="M11" i="26"/>
  <c r="M10" i="26"/>
  <c r="M9" i="26"/>
  <c r="M8" i="26"/>
  <c r="M7" i="26"/>
  <c r="M32" i="26" l="1"/>
  <c r="M40" i="26"/>
  <c r="C20" i="15" l="1"/>
  <c r="C13" i="15" l="1"/>
  <c r="C17" i="15" s="1"/>
  <c r="C23" i="15" s="1"/>
  <c r="F11" i="15"/>
  <c r="F15" i="15"/>
  <c r="F20" i="15" l="1"/>
  <c r="F23" i="15" s="1"/>
  <c r="F24" i="15" l="1"/>
  <c r="C24" i="15" l="1"/>
  <c r="C25" i="15" s="1"/>
  <c r="C27" i="15" s="1"/>
</calcChain>
</file>

<file path=xl/sharedStrings.xml><?xml version="1.0" encoding="utf-8"?>
<sst xmlns="http://schemas.openxmlformats.org/spreadsheetml/2006/main" count="138" uniqueCount="107">
  <si>
    <t>Összesen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</si>
  <si>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</si>
  <si>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</si>
  <si>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</si>
  <si>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</si>
  <si>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</si>
  <si>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</si>
  <si>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</si>
  <si>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</si>
  <si>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</si>
  <si>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</si>
  <si>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</si>
  <si>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</si>
  <si>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kiadások előirányzata mérlegszerű bemutatása</t>
  </si>
  <si>
    <t>Bevételek</t>
  </si>
  <si>
    <t>Kiadások</t>
  </si>
  <si>
    <t>A</t>
  </si>
  <si>
    <t>B</t>
  </si>
  <si>
    <t>C</t>
  </si>
  <si>
    <t>D</t>
  </si>
  <si>
    <t>Felhalmozási célú önkormányzati támogatás</t>
  </si>
  <si>
    <t>Felújítási, beruházási  kiadások ÁFÁ-val együtt</t>
  </si>
  <si>
    <t xml:space="preserve">Felhalmozási bevételek </t>
  </si>
  <si>
    <t>Immateriális javak vásárlása</t>
  </si>
  <si>
    <t>Felhalmozási célú átvett pénzeszköz</t>
  </si>
  <si>
    <t>Ingatlanok vásárlása, létesítése</t>
  </si>
  <si>
    <t>Egyéb felhalmozási célú átvett pénzeszköz</t>
  </si>
  <si>
    <t>Tárgyi eszközök beszerzése</t>
  </si>
  <si>
    <t>Átvett pénzeszközök összesen</t>
  </si>
  <si>
    <t>Beruházási kiadások ÁFÁ-val</t>
  </si>
  <si>
    <t>Felhalmozási célú áfa vissztérítés</t>
  </si>
  <si>
    <t>Egyéb felhalmozási célú támogatások átadása államháztartáson belülre</t>
  </si>
  <si>
    <t>Felhalmozási bevételek összesen:</t>
  </si>
  <si>
    <t>Egyéb felhalmozási célú támogatások átadása államháztartáson kivülre</t>
  </si>
  <si>
    <t>Előző évi költségvetési maradvány igénybevétele    ( felhalmozási )</t>
  </si>
  <si>
    <t>Felhalmozási céltartalék</t>
  </si>
  <si>
    <t>Fejlesztési célú hitel igénybevétele</t>
  </si>
  <si>
    <t>Egyéb felhalmozási célú kiadások összesen</t>
  </si>
  <si>
    <t xml:space="preserve">Finanszírozási bevételek összesen </t>
  </si>
  <si>
    <t>Felhalmozási kiadások összesen</t>
  </si>
  <si>
    <t>Hosszúlejáratú hitelek törlesztése</t>
  </si>
  <si>
    <t xml:space="preserve">Finanszírozási kiadások összesen </t>
  </si>
  <si>
    <t>27.</t>
  </si>
  <si>
    <t xml:space="preserve">FELHALMOZÁSI CÉLÚ BEVÉTELEK ÖSSZESEN </t>
  </si>
  <si>
    <t xml:space="preserve">FELHALMOZÁSI CÉLÚ KIADÁSOK ÖSSZESEN </t>
  </si>
  <si>
    <t>28.</t>
  </si>
  <si>
    <t>Költségvetési bevételek összesen:</t>
  </si>
  <si>
    <t>Költségvetési kiadások összesen:</t>
  </si>
  <si>
    <t>29.</t>
  </si>
  <si>
    <t>Költségvetési működési hiány mértéke :</t>
  </si>
  <si>
    <t>30.</t>
  </si>
  <si>
    <t>Költségvetési felhalmozási hiány mértéke :</t>
  </si>
  <si>
    <t>31.</t>
  </si>
  <si>
    <t>Költségvetési hiány mértéke :</t>
  </si>
  <si>
    <t>Ft</t>
  </si>
  <si>
    <t>Tartalék</t>
  </si>
  <si>
    <t>forintban</t>
  </si>
  <si>
    <t>Feladat/jogcím</t>
  </si>
  <si>
    <t>összesen</t>
  </si>
  <si>
    <t>500002-045230 - Komp- és révközlekedés</t>
  </si>
  <si>
    <t>999000-011130 - jogalkotó, Igazgatási tevékenység</t>
  </si>
  <si>
    <t>999000-013350 - vagyongazdálkodás</t>
  </si>
  <si>
    <t>999000-066020 - községgazdálkodás</t>
  </si>
  <si>
    <t>999000-074031 - család- és nővédelmi eü.gondozás</t>
  </si>
  <si>
    <t>889921-107051 - szociális étkeztetés</t>
  </si>
  <si>
    <t>889922-107052 - házi segítségnyújtás</t>
  </si>
  <si>
    <t>889928-107055 - tanyagondnoki szolgáltatás</t>
  </si>
  <si>
    <t>999000-041233 - hosszabb közfoglalkoztatás</t>
  </si>
  <si>
    <t>910501-082044 - könyvtári szolgáltatások</t>
  </si>
  <si>
    <t>910501-082091 - közművelődési tevékenység</t>
  </si>
  <si>
    <t>960302-013320 - köztemető fenntartás</t>
  </si>
  <si>
    <t>999000-018010 - önkormányzat elszámolásai a kp-i kv-sel</t>
  </si>
  <si>
    <t>999000-091110 - óvodai nevelés, ellátás szakmai feladatai</t>
  </si>
  <si>
    <t>999000-018030 - támogatási célú fin. műveletek</t>
  </si>
  <si>
    <t>6. függelék</t>
  </si>
  <si>
    <t>személyi juttatás</t>
  </si>
  <si>
    <t>fogl. járulék</t>
  </si>
  <si>
    <t>dologi kiadás</t>
  </si>
  <si>
    <t>ellátottak juttatásai</t>
  </si>
  <si>
    <t>befizetési köt.</t>
  </si>
  <si>
    <t>tám.ért.  kiadás</t>
  </si>
  <si>
    <t>pe.átadás</t>
  </si>
  <si>
    <t>felhalm kiadás</t>
  </si>
  <si>
    <t>megel.vissza-tér</t>
  </si>
  <si>
    <t>int.finansz</t>
  </si>
  <si>
    <t>010002-042130 - állattartás</t>
  </si>
  <si>
    <t>999000-064010 - közvilágítás</t>
  </si>
  <si>
    <t>999000-107060 - települési támogatás</t>
  </si>
  <si>
    <t>931102-081045 - sport tevékenység</t>
  </si>
  <si>
    <t>999000-045160 - utak fenntartása</t>
  </si>
  <si>
    <t>999000-072112 - háziorvosi ügyeleti ellátás</t>
  </si>
  <si>
    <t>999000-084031 - civil szervezetek működési támogatása</t>
  </si>
  <si>
    <t>999000-047460 - vállalkozások működési támogatás</t>
  </si>
  <si>
    <t>999000-091120 - sni óvodai nevelés, ellátás szakmai feladatai</t>
  </si>
  <si>
    <t>999000-091140 - óvodai nevelés, ellátás működtetési feladatai</t>
  </si>
  <si>
    <t>999000-107060 - esélyegyenlőség támogatása (bursa, ösztöndíj)</t>
  </si>
  <si>
    <t>konyhai tevékenység</t>
  </si>
  <si>
    <t xml:space="preserve">Az önkormányzat összevont felhalmozási bevételek és </t>
  </si>
  <si>
    <t>Nagyrév Község Önkormányzat 2020. évi várható kiadásai kormányzati funkciónként</t>
  </si>
  <si>
    <t>999000-062020 - településfejlesztési projektek</t>
  </si>
  <si>
    <t>999000-041237 - közmunka start2019</t>
  </si>
  <si>
    <t>Nagyrévi Tündérkert Óvoda és Konyha 2020. évi várható kiadásai kormányzati funkciónként</t>
  </si>
  <si>
    <t>2020. év</t>
  </si>
  <si>
    <t>2020. évi terv</t>
  </si>
  <si>
    <t xml:space="preserve">    </t>
  </si>
  <si>
    <t xml:space="preserve">6. melléklet Nagyrév Község Önk Képv-test. a 2020. évi költségvetésről szóló  .1./2020. (II.15.) sz. rendeletéhez </t>
  </si>
  <si>
    <t>Nagyrév Község Önkormányzat Képviselő-testületének a 2020. évi költségvetésről szóló 1./2020.(II.15.) sz.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</si>
</sst>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0_ ;[Red]\-#,##0\ "/>
    <numFmt numFmtId="165" formatCode="_-* #,##0\ _F_t_-;\-* #,##0\ _F_t_-;_-* &quot;-&quot;??\ _F_t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family val="2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5" fillId="0" borderId="0"/>
  </cellStyleXfs>
  <cellXfs count="101">
    <xf numFmtId="0" fontId="0" fillId="0" borderId="0" xfId="0"/>
    <xf numFmtId="0" fontId="2" fillId="0" borderId="0" xfId="0" applyFont="1"/>
    <xf numFmtId="3" fontId="4" fillId="0" borderId="1" xfId="2" applyNumberFormat="1" applyFont="1" applyBorder="1" applyAlignment="1" applyProtection="1">
      <alignment vertical="center"/>
    </xf>
    <xf numFmtId="0" fontId="6" fillId="0" borderId="0" xfId="2" applyFont="1"/>
    <xf numFmtId="0" fontId="6" fillId="0" borderId="0" xfId="2" applyFont="1" applyAlignment="1">
      <alignment horizontal="right" vertical="center" wrapText="1"/>
    </xf>
    <xf numFmtId="0" fontId="4" fillId="0" borderId="0" xfId="2" applyNumberFormat="1" applyFont="1" applyBorder="1" applyAlignment="1" applyProtection="1">
      <alignment horizontal="right"/>
    </xf>
    <xf numFmtId="0" fontId="6" fillId="0" borderId="1" xfId="2" applyFont="1" applyFill="1" applyBorder="1" applyAlignment="1"/>
    <xf numFmtId="0" fontId="6" fillId="0" borderId="1" xfId="2" applyFont="1" applyFill="1" applyBorder="1" applyAlignment="1">
      <alignment horizontal="center"/>
    </xf>
    <xf numFmtId="164" fontId="8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NumberFormat="1" applyFont="1" applyBorder="1" applyAlignment="1" applyProtection="1">
      <alignment horizontal="right" vertical="center" wrapText="1"/>
    </xf>
    <xf numFmtId="0" fontId="6" fillId="0" borderId="2" xfId="2" applyFont="1" applyFill="1" applyBorder="1" applyAlignment="1">
      <alignment vertical="center" wrapText="1"/>
    </xf>
    <xf numFmtId="0" fontId="4" fillId="0" borderId="1" xfId="2" applyNumberFormat="1" applyFont="1" applyBorder="1" applyAlignment="1" applyProtection="1">
      <alignment horizontal="left" vertical="center" wrapText="1"/>
    </xf>
    <xf numFmtId="3" fontId="5" fillId="0" borderId="1" xfId="2" applyNumberFormat="1" applyFont="1" applyBorder="1" applyAlignment="1">
      <alignment vertical="center"/>
    </xf>
    <xf numFmtId="3" fontId="6" fillId="0" borderId="1" xfId="2" applyNumberFormat="1" applyFont="1" applyBorder="1" applyAlignment="1">
      <alignment vertical="center"/>
    </xf>
    <xf numFmtId="0" fontId="4" fillId="0" borderId="2" xfId="2" applyNumberFormat="1" applyFont="1" applyBorder="1" applyAlignment="1" applyProtection="1">
      <alignment horizontal="left" vertical="center" wrapText="1"/>
    </xf>
    <xf numFmtId="0" fontId="4" fillId="0" borderId="1" xfId="2" applyNumberFormat="1" applyFont="1" applyBorder="1" applyAlignment="1" applyProtection="1">
      <alignment vertical="center" wrapText="1"/>
    </xf>
    <xf numFmtId="0" fontId="8" fillId="0" borderId="2" xfId="2" applyNumberFormat="1" applyFont="1" applyBorder="1" applyAlignment="1" applyProtection="1">
      <alignment horizontal="left" vertical="center" wrapText="1"/>
    </xf>
    <xf numFmtId="3" fontId="8" fillId="0" borderId="1" xfId="2" applyNumberFormat="1" applyFont="1" applyBorder="1" applyAlignment="1" applyProtection="1">
      <alignment vertical="center"/>
    </xf>
    <xf numFmtId="0" fontId="8" fillId="0" borderId="1" xfId="2" applyNumberFormat="1" applyFont="1" applyBorder="1" applyAlignment="1" applyProtection="1">
      <alignment horizontal="left" vertical="center" wrapText="1"/>
    </xf>
    <xf numFmtId="0" fontId="4" fillId="0" borderId="1" xfId="2" applyNumberFormat="1" applyFont="1" applyFill="1" applyBorder="1" applyAlignment="1" applyProtection="1">
      <alignment horizontal="left" vertical="center" wrapText="1"/>
    </xf>
    <xf numFmtId="0" fontId="5" fillId="0" borderId="0" xfId="2" applyFont="1"/>
    <xf numFmtId="0" fontId="6" fillId="0" borderId="1" xfId="2" applyFont="1" applyFill="1" applyBorder="1" applyAlignment="1">
      <alignment vertical="center" wrapText="1"/>
    </xf>
    <xf numFmtId="3" fontId="5" fillId="0" borderId="1" xfId="2" applyNumberFormat="1" applyFont="1" applyFill="1" applyBorder="1" applyAlignment="1">
      <alignment vertical="center"/>
    </xf>
    <xf numFmtId="0" fontId="8" fillId="0" borderId="0" xfId="2" applyNumberFormat="1" applyFont="1" applyBorder="1" applyAlignment="1" applyProtection="1">
      <alignment horizontal="left" vertical="center" wrapText="1"/>
    </xf>
    <xf numFmtId="0" fontId="8" fillId="0" borderId="2" xfId="2" applyNumberFormat="1" applyFont="1" applyFill="1" applyBorder="1" applyAlignment="1" applyProtection="1">
      <alignment horizontal="left" vertical="center" wrapText="1"/>
    </xf>
    <xf numFmtId="3" fontId="8" fillId="0" borderId="1" xfId="2" applyNumberFormat="1" applyFont="1" applyFill="1" applyBorder="1" applyAlignment="1" applyProtection="1">
      <alignment vertical="center"/>
    </xf>
    <xf numFmtId="0" fontId="5" fillId="0" borderId="1" xfId="2" applyNumberFormat="1" applyFont="1" applyFill="1" applyBorder="1" applyAlignment="1" applyProtection="1">
      <alignment horizontal="left" vertical="center" wrapText="1"/>
    </xf>
    <xf numFmtId="3" fontId="5" fillId="0" borderId="1" xfId="2" applyNumberFormat="1" applyFont="1" applyFill="1" applyBorder="1" applyAlignment="1" applyProtection="1">
      <alignment vertical="center"/>
    </xf>
    <xf numFmtId="3" fontId="6" fillId="0" borderId="1" xfId="2" applyNumberFormat="1" applyFont="1" applyFill="1" applyBorder="1" applyAlignment="1">
      <alignment vertical="center"/>
    </xf>
    <xf numFmtId="0" fontId="8" fillId="0" borderId="1" xfId="2" applyNumberFormat="1" applyFont="1" applyFill="1" applyBorder="1" applyAlignment="1" applyProtection="1">
      <alignment horizontal="left" vertical="center" wrapText="1"/>
    </xf>
    <xf numFmtId="0" fontId="5" fillId="0" borderId="3" xfId="2" applyFont="1" applyFill="1" applyBorder="1" applyAlignment="1">
      <alignment wrapText="1"/>
    </xf>
    <xf numFmtId="0" fontId="5" fillId="0" borderId="3" xfId="2" applyFont="1" applyBorder="1" applyAlignment="1">
      <alignment wrapText="1"/>
    </xf>
    <xf numFmtId="0" fontId="5" fillId="0" borderId="2" xfId="2" applyFont="1" applyBorder="1" applyAlignment="1">
      <alignment wrapText="1"/>
    </xf>
    <xf numFmtId="0" fontId="4" fillId="0" borderId="0" xfId="2" applyNumberFormat="1" applyFont="1" applyBorder="1" applyAlignment="1" applyProtection="1">
      <alignment horizontal="right" vertical="center" wrapText="1"/>
    </xf>
    <xf numFmtId="0" fontId="6" fillId="0" borderId="0" xfId="2" applyFont="1" applyBorder="1"/>
    <xf numFmtId="0" fontId="11" fillId="0" borderId="0" xfId="2" applyFont="1" applyAlignment="1">
      <alignment horizontal="center" wrapText="1"/>
    </xf>
    <xf numFmtId="0" fontId="12" fillId="0" borderId="0" xfId="0" applyFont="1"/>
    <xf numFmtId="0" fontId="11" fillId="0" borderId="0" xfId="2" applyFont="1" applyAlignment="1">
      <alignment horizontal="center"/>
    </xf>
    <xf numFmtId="0" fontId="4" fillId="0" borderId="1" xfId="2" applyNumberFormat="1" applyFont="1" applyFill="1" applyBorder="1" applyAlignment="1" applyProtection="1">
      <alignment horizontal="right" vertical="center" wrapText="1"/>
    </xf>
    <xf numFmtId="0" fontId="6" fillId="0" borderId="0" xfId="2" applyFont="1" applyFill="1"/>
    <xf numFmtId="0" fontId="2" fillId="0" borderId="0" xfId="0" applyFont="1" applyFill="1"/>
    <xf numFmtId="0" fontId="6" fillId="2" borderId="0" xfId="2" applyFont="1" applyFill="1"/>
    <xf numFmtId="3" fontId="4" fillId="2" borderId="1" xfId="2" applyNumberFormat="1" applyFont="1" applyFill="1" applyBorder="1" applyAlignment="1" applyProtection="1">
      <alignment vertical="center"/>
    </xf>
    <xf numFmtId="0" fontId="15" fillId="0" borderId="0" xfId="6" applyFont="1"/>
    <xf numFmtId="0" fontId="15" fillId="0" borderId="0" xfId="6"/>
    <xf numFmtId="0" fontId="17" fillId="0" borderId="0" xfId="6" applyFont="1"/>
    <xf numFmtId="0" fontId="15" fillId="0" borderId="17" xfId="6" applyFont="1" applyBorder="1" applyAlignment="1"/>
    <xf numFmtId="0" fontId="15" fillId="0" borderId="17" xfId="6" applyFont="1" applyBorder="1"/>
    <xf numFmtId="0" fontId="15" fillId="0" borderId="12" xfId="6" applyFont="1" applyBorder="1" applyAlignment="1"/>
    <xf numFmtId="0" fontId="15" fillId="0" borderId="1" xfId="6" applyFont="1" applyBorder="1" applyAlignment="1"/>
    <xf numFmtId="0" fontId="15" fillId="0" borderId="1" xfId="6" applyFont="1" applyBorder="1"/>
    <xf numFmtId="0" fontId="15" fillId="0" borderId="5" xfId="6" applyFont="1" applyBorder="1"/>
    <xf numFmtId="0" fontId="15" fillId="0" borderId="14" xfId="6" applyFont="1" applyBorder="1"/>
    <xf numFmtId="0" fontId="15" fillId="0" borderId="5" xfId="6" applyFont="1" applyBorder="1" applyAlignment="1"/>
    <xf numFmtId="0" fontId="18" fillId="0" borderId="18" xfId="6" applyFont="1" applyBorder="1" applyAlignment="1"/>
    <xf numFmtId="0" fontId="18" fillId="0" borderId="13" xfId="6" applyFont="1" applyBorder="1"/>
    <xf numFmtId="0" fontId="18" fillId="0" borderId="19" xfId="6" applyFont="1" applyBorder="1"/>
    <xf numFmtId="0" fontId="18" fillId="0" borderId="0" xfId="6" applyFont="1"/>
    <xf numFmtId="0" fontId="15" fillId="0" borderId="20" xfId="6" applyFont="1" applyBorder="1" applyAlignment="1"/>
    <xf numFmtId="0" fontId="15" fillId="0" borderId="21" xfId="6" applyFont="1" applyBorder="1"/>
    <xf numFmtId="0" fontId="20" fillId="0" borderId="15" xfId="6" applyFont="1" applyBorder="1" applyAlignment="1">
      <alignment horizontal="center" wrapText="1"/>
    </xf>
    <xf numFmtId="0" fontId="20" fillId="0" borderId="16" xfId="6" applyFont="1" applyBorder="1" applyAlignment="1">
      <alignment horizontal="center" wrapText="1"/>
    </xf>
    <xf numFmtId="0" fontId="15" fillId="0" borderId="1" xfId="6" applyFont="1" applyFill="1" applyBorder="1" applyAlignment="1"/>
    <xf numFmtId="0" fontId="15" fillId="0" borderId="1" xfId="6" applyFont="1" applyFill="1" applyBorder="1"/>
    <xf numFmtId="0" fontId="6" fillId="2" borderId="1" xfId="2" applyFont="1" applyFill="1" applyBorder="1"/>
    <xf numFmtId="0" fontId="6" fillId="2" borderId="2" xfId="2" applyFont="1" applyFill="1" applyBorder="1"/>
    <xf numFmtId="2" fontId="5" fillId="0" borderId="1" xfId="2" applyNumberFormat="1" applyFont="1" applyFill="1" applyBorder="1" applyAlignment="1">
      <alignment vertical="center" wrapText="1"/>
    </xf>
    <xf numFmtId="0" fontId="5" fillId="0" borderId="1" xfId="2" applyFont="1" applyFill="1" applyBorder="1"/>
    <xf numFmtId="3" fontId="5" fillId="0" borderId="1" xfId="2" applyNumberFormat="1" applyFont="1" applyFill="1" applyBorder="1"/>
    <xf numFmtId="0" fontId="15" fillId="0" borderId="20" xfId="6" applyFont="1" applyFill="1" applyBorder="1" applyAlignment="1"/>
    <xf numFmtId="0" fontId="15" fillId="0" borderId="17" xfId="6" applyFont="1" applyFill="1" applyBorder="1" applyAlignment="1"/>
    <xf numFmtId="0" fontId="15" fillId="0" borderId="17" xfId="6" applyFont="1" applyFill="1" applyBorder="1"/>
    <xf numFmtId="0" fontId="15" fillId="0" borderId="21" xfId="6" applyFont="1" applyFill="1" applyBorder="1"/>
    <xf numFmtId="0" fontId="15" fillId="0" borderId="0" xfId="6" applyFont="1" applyFill="1"/>
    <xf numFmtId="0" fontId="15" fillId="0" borderId="12" xfId="6" applyFont="1" applyFill="1" applyBorder="1" applyAlignment="1"/>
    <xf numFmtId="0" fontId="15" fillId="0" borderId="14" xfId="6" applyFont="1" applyFill="1" applyBorder="1"/>
    <xf numFmtId="0" fontId="21" fillId="0" borderId="12" xfId="6" applyFont="1" applyFill="1" applyBorder="1" applyAlignment="1"/>
    <xf numFmtId="165" fontId="13" fillId="0" borderId="0" xfId="1" applyNumberFormat="1" applyFont="1" applyAlignment="1">
      <alignment horizontal="right"/>
    </xf>
    <xf numFmtId="0" fontId="4" fillId="0" borderId="0" xfId="2" applyNumberFormat="1" applyFont="1" applyBorder="1" applyAlignment="1" applyProtection="1">
      <alignment horizontal="right"/>
    </xf>
    <xf numFmtId="164" fontId="8" fillId="0" borderId="4" xfId="2" applyNumberFormat="1" applyFont="1" applyFill="1" applyBorder="1" applyAlignment="1" applyProtection="1">
      <alignment horizontal="center" vertical="center" wrapText="1"/>
    </xf>
    <xf numFmtId="164" fontId="8" fillId="0" borderId="8" xfId="2" applyNumberFormat="1" applyFont="1" applyFill="1" applyBorder="1" applyAlignment="1" applyProtection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10" fillId="0" borderId="0" xfId="2" applyNumberFormat="1" applyFont="1" applyBorder="1" applyAlignment="1" applyProtection="1">
      <alignment horizontal="center" vertical="center" wrapText="1"/>
    </xf>
    <xf numFmtId="0" fontId="10" fillId="0" borderId="0" xfId="2" applyNumberFormat="1" applyFont="1" applyBorder="1" applyAlignment="1" applyProtection="1">
      <alignment horizontal="center"/>
    </xf>
    <xf numFmtId="0" fontId="9" fillId="0" borderId="4" xfId="2" applyNumberFormat="1" applyFont="1" applyFill="1" applyBorder="1" applyAlignment="1" applyProtection="1">
      <alignment vertical="center"/>
    </xf>
    <xf numFmtId="0" fontId="6" fillId="0" borderId="8" xfId="2" applyFont="1" applyFill="1" applyBorder="1" applyAlignment="1"/>
    <xf numFmtId="0" fontId="9" fillId="0" borderId="4" xfId="2" applyNumberFormat="1" applyFont="1" applyFill="1" applyBorder="1" applyAlignment="1" applyProtection="1">
      <alignment horizontal="center" vertical="center"/>
    </xf>
    <xf numFmtId="0" fontId="6" fillId="0" borderId="8" xfId="2" applyFont="1" applyFill="1" applyBorder="1" applyAlignment="1">
      <alignment horizontal="center"/>
    </xf>
    <xf numFmtId="164" fontId="8" fillId="0" borderId="6" xfId="2" applyNumberFormat="1" applyFont="1" applyFill="1" applyBorder="1" applyAlignment="1" applyProtection="1">
      <alignment horizontal="center" vertical="center" wrapText="1"/>
    </xf>
    <xf numFmtId="164" fontId="8" fillId="0" borderId="9" xfId="2" applyNumberFormat="1" applyFont="1" applyFill="1" applyBorder="1" applyAlignment="1" applyProtection="1">
      <alignment horizontal="center" vertical="center" wrapText="1"/>
    </xf>
    <xf numFmtId="0" fontId="9" fillId="0" borderId="7" xfId="2" applyNumberFormat="1" applyFont="1" applyFill="1" applyBorder="1" applyAlignment="1" applyProtection="1">
      <alignment horizontal="center" vertical="center"/>
    </xf>
    <xf numFmtId="0" fontId="6" fillId="0" borderId="10" xfId="2" applyFont="1" applyFill="1" applyBorder="1" applyAlignment="1">
      <alignment horizontal="center"/>
    </xf>
    <xf numFmtId="0" fontId="6" fillId="0" borderId="11" xfId="2" applyFont="1" applyFill="1" applyBorder="1" applyAlignment="1">
      <alignment horizontal="center"/>
    </xf>
    <xf numFmtId="0" fontId="20" fillId="0" borderId="15" xfId="6" applyFont="1" applyBorder="1" applyAlignment="1">
      <alignment horizontal="center" wrapText="1"/>
    </xf>
    <xf numFmtId="0" fontId="20" fillId="0" borderId="16" xfId="6" applyFont="1" applyBorder="1" applyAlignment="1">
      <alignment horizontal="center" wrapText="1"/>
    </xf>
    <xf numFmtId="0" fontId="19" fillId="0" borderId="15" xfId="6" applyFont="1" applyBorder="1" applyAlignment="1">
      <alignment horizontal="center" wrapText="1"/>
    </xf>
    <xf numFmtId="0" fontId="19" fillId="0" borderId="16" xfId="6" applyFont="1" applyBorder="1" applyAlignment="1">
      <alignment horizontal="center" wrapText="1"/>
    </xf>
    <xf numFmtId="0" fontId="19" fillId="0" borderId="15" xfId="6" applyFont="1" applyBorder="1" applyAlignment="1">
      <alignment horizontal="center"/>
    </xf>
    <xf numFmtId="0" fontId="19" fillId="0" borderId="16" xfId="6" applyFont="1" applyBorder="1" applyAlignment="1">
      <alignment horizontal="center"/>
    </xf>
    <xf numFmtId="0" fontId="18" fillId="0" borderId="0" xfId="6" applyFont="1" applyAlignment="1">
      <alignment horizontal="center"/>
    </xf>
    <xf numFmtId="0" fontId="16" fillId="0" borderId="0" xfId="6" applyFont="1" applyAlignment="1">
      <alignment horizontal="right"/>
    </xf>
  </cellXfs>
  <cellStyles count="7">
    <cellStyle name="Ezres" xfId="1" builtinId="3"/>
    <cellStyle name="Ezres 2" xfId="3"/>
    <cellStyle name="Ezres 3" xfId="5"/>
    <cellStyle name="Normál" xfId="0" builtinId="0"/>
    <cellStyle name="Normál 2" xfId="2"/>
    <cellStyle name="Normál 3" xfId="6"/>
    <cellStyle name="Normál 3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Normal="100" workbookViewId="0">
      <selection activeCell="A2" sqref="A2:F2"/>
    </sheetView>
  </sheetViews>
  <sheetFormatPr defaultRowHeight="15.75" x14ac:dyDescent="0.25"/>
  <cols>
    <col min="1" max="1" width="9.140625" style="1"/>
    <col min="2" max="2" width="40.140625" style="1" bestFit="1" customWidth="1"/>
    <col min="3" max="3" width="16.42578125" style="1" customWidth="1"/>
    <col min="4" max="4" width="9.140625" style="1"/>
    <col min="5" max="5" width="39.5703125" style="1" bestFit="1" customWidth="1"/>
    <col min="6" max="6" width="14.140625" style="1" bestFit="1" customWidth="1"/>
    <col min="7" max="16384" width="9.140625" style="1"/>
  </cols>
  <sheetData>
    <row r="1" spans="1:7" x14ac:dyDescent="0.25">
      <c r="A1" s="81"/>
      <c r="B1" s="81"/>
      <c r="C1" s="81"/>
      <c r="D1" s="81"/>
      <c r="E1" s="81"/>
      <c r="F1" s="81"/>
      <c r="G1" s="3"/>
    </row>
    <row r="2" spans="1:7" x14ac:dyDescent="0.25">
      <c r="A2" s="77" t="s">
        <v>105</v>
      </c>
      <c r="B2" s="77"/>
      <c r="C2" s="77"/>
      <c r="D2" s="77"/>
      <c r="E2" s="77"/>
      <c r="F2" s="77"/>
      <c r="G2" s="3"/>
    </row>
    <row r="3" spans="1:7" x14ac:dyDescent="0.25">
      <c r="A3" s="4"/>
      <c r="B3" s="4"/>
      <c r="C3" s="4"/>
      <c r="D3" s="4"/>
      <c r="E3" s="4"/>
      <c r="F3" s="4"/>
      <c r="G3" s="3"/>
    </row>
    <row r="4" spans="1:7" s="36" customFormat="1" ht="18.75" x14ac:dyDescent="0.3">
      <c r="A4" s="82" t="s">
        <v>97</v>
      </c>
      <c r="B4" s="82"/>
      <c r="C4" s="82"/>
      <c r="D4" s="82"/>
      <c r="E4" s="82"/>
      <c r="F4" s="82"/>
      <c r="G4" s="35"/>
    </row>
    <row r="5" spans="1:7" s="36" customFormat="1" ht="18.75" x14ac:dyDescent="0.3">
      <c r="A5" s="82" t="s">
        <v>13</v>
      </c>
      <c r="B5" s="82"/>
      <c r="C5" s="82"/>
      <c r="D5" s="82"/>
      <c r="E5" s="82"/>
      <c r="F5" s="82"/>
      <c r="G5" s="35"/>
    </row>
    <row r="6" spans="1:7" s="36" customFormat="1" ht="18.75" x14ac:dyDescent="0.3">
      <c r="A6" s="83" t="s">
        <v>102</v>
      </c>
      <c r="B6" s="83"/>
      <c r="C6" s="83"/>
      <c r="D6" s="83"/>
      <c r="E6" s="83"/>
      <c r="F6" s="83"/>
      <c r="G6" s="37"/>
    </row>
    <row r="7" spans="1:7" x14ac:dyDescent="0.25">
      <c r="A7" s="78"/>
      <c r="B7" s="78"/>
      <c r="C7" s="78"/>
      <c r="D7" s="78"/>
      <c r="E7" s="78"/>
      <c r="F7" s="5" t="s">
        <v>54</v>
      </c>
      <c r="G7" s="3"/>
    </row>
    <row r="8" spans="1:7" x14ac:dyDescent="0.25">
      <c r="A8" s="84"/>
      <c r="B8" s="86" t="s">
        <v>14</v>
      </c>
      <c r="C8" s="88" t="s">
        <v>103</v>
      </c>
      <c r="D8" s="90"/>
      <c r="E8" s="86" t="s">
        <v>15</v>
      </c>
      <c r="F8" s="79" t="s">
        <v>103</v>
      </c>
      <c r="G8" s="3"/>
    </row>
    <row r="9" spans="1:7" x14ac:dyDescent="0.25">
      <c r="A9" s="85"/>
      <c r="B9" s="87"/>
      <c r="C9" s="89"/>
      <c r="D9" s="91"/>
      <c r="E9" s="92"/>
      <c r="F9" s="80"/>
      <c r="G9" s="3"/>
    </row>
    <row r="10" spans="1:7" x14ac:dyDescent="0.25">
      <c r="A10" s="6"/>
      <c r="B10" s="7" t="s">
        <v>16</v>
      </c>
      <c r="C10" s="8" t="s">
        <v>17</v>
      </c>
      <c r="D10" s="7"/>
      <c r="E10" s="7" t="s">
        <v>18</v>
      </c>
      <c r="F10" s="8" t="s">
        <v>19</v>
      </c>
      <c r="G10" s="3"/>
    </row>
    <row r="11" spans="1:7" ht="31.5" x14ac:dyDescent="0.25">
      <c r="A11" s="9" t="s">
        <v>1</v>
      </c>
      <c r="B11" s="10" t="s">
        <v>20</v>
      </c>
      <c r="C11" s="2">
        <v>0</v>
      </c>
      <c r="D11" s="9" t="s">
        <v>1</v>
      </c>
      <c r="E11" s="11" t="s">
        <v>21</v>
      </c>
      <c r="F11" s="12" t="e">
        <f>#REF!</f>
        <v>#REF!</v>
      </c>
      <c r="G11" s="3"/>
    </row>
    <row r="12" spans="1:7" x14ac:dyDescent="0.25">
      <c r="A12" s="9" t="s">
        <v>2</v>
      </c>
      <c r="B12" s="10" t="s">
        <v>22</v>
      </c>
      <c r="C12" s="2">
        <v>773430</v>
      </c>
      <c r="D12" s="9" t="s">
        <v>2</v>
      </c>
      <c r="E12" s="11" t="s">
        <v>23</v>
      </c>
      <c r="F12" s="13">
        <v>0</v>
      </c>
      <c r="G12" s="3"/>
    </row>
    <row r="13" spans="1:7" x14ac:dyDescent="0.25">
      <c r="A13" s="9" t="s">
        <v>3</v>
      </c>
      <c r="B13" s="14" t="s">
        <v>24</v>
      </c>
      <c r="C13" s="2" t="e">
        <f>#REF!</f>
        <v>#REF!</v>
      </c>
      <c r="D13" s="9" t="s">
        <v>3</v>
      </c>
      <c r="E13" s="11" t="s">
        <v>25</v>
      </c>
      <c r="F13" s="13">
        <v>0</v>
      </c>
      <c r="G13" s="3"/>
    </row>
    <row r="14" spans="1:7" x14ac:dyDescent="0.25">
      <c r="A14" s="9" t="s">
        <v>4</v>
      </c>
      <c r="B14" s="14" t="s">
        <v>26</v>
      </c>
      <c r="C14" s="2">
        <v>0</v>
      </c>
      <c r="D14" s="9" t="s">
        <v>4</v>
      </c>
      <c r="E14" s="15" t="s">
        <v>27</v>
      </c>
      <c r="F14" s="13">
        <v>0</v>
      </c>
      <c r="G14" s="3"/>
    </row>
    <row r="15" spans="1:7" x14ac:dyDescent="0.25">
      <c r="A15" s="9" t="s">
        <v>5</v>
      </c>
      <c r="B15" s="16" t="s">
        <v>28</v>
      </c>
      <c r="C15" s="17">
        <v>0</v>
      </c>
      <c r="D15" s="9" t="s">
        <v>5</v>
      </c>
      <c r="E15" s="18" t="s">
        <v>29</v>
      </c>
      <c r="F15" s="12" t="e">
        <f>#REF!</f>
        <v>#REF!</v>
      </c>
      <c r="G15" s="3"/>
    </row>
    <row r="16" spans="1:7" ht="31.5" x14ac:dyDescent="0.25">
      <c r="A16" s="9" t="s">
        <v>6</v>
      </c>
      <c r="B16" s="16" t="s">
        <v>30</v>
      </c>
      <c r="C16" s="17">
        <v>0</v>
      </c>
      <c r="D16" s="9" t="s">
        <v>6</v>
      </c>
      <c r="E16" s="19" t="s">
        <v>31</v>
      </c>
      <c r="F16" s="13">
        <v>0</v>
      </c>
      <c r="G16" s="3"/>
    </row>
    <row r="17" spans="1:8" ht="31.5" x14ac:dyDescent="0.25">
      <c r="A17" s="9" t="s">
        <v>7</v>
      </c>
      <c r="B17" s="16" t="s">
        <v>32</v>
      </c>
      <c r="C17" s="17" t="e">
        <f>SUM(C11:C16)</f>
        <v>#REF!</v>
      </c>
      <c r="D17" s="9" t="s">
        <v>7</v>
      </c>
      <c r="E17" s="19" t="s">
        <v>33</v>
      </c>
      <c r="F17" s="13">
        <v>0</v>
      </c>
      <c r="G17" s="3"/>
      <c r="H17" s="20"/>
    </row>
    <row r="18" spans="1:8" ht="31.5" x14ac:dyDescent="0.25">
      <c r="A18" s="9" t="s">
        <v>8</v>
      </c>
      <c r="B18" s="21" t="s">
        <v>34</v>
      </c>
      <c r="C18" s="17">
        <v>56435035</v>
      </c>
      <c r="D18" s="9" t="s">
        <v>8</v>
      </c>
      <c r="E18" s="19" t="s">
        <v>35</v>
      </c>
      <c r="F18" s="13">
        <v>0</v>
      </c>
      <c r="G18" s="3"/>
      <c r="H18" s="3"/>
    </row>
    <row r="19" spans="1:8" x14ac:dyDescent="0.25">
      <c r="A19" s="9" t="s">
        <v>9</v>
      </c>
      <c r="B19" s="10" t="s">
        <v>36</v>
      </c>
      <c r="C19" s="17">
        <v>0</v>
      </c>
      <c r="D19" s="9" t="s">
        <v>9</v>
      </c>
      <c r="E19" s="19" t="s">
        <v>37</v>
      </c>
      <c r="F19" s="22">
        <v>0</v>
      </c>
      <c r="G19" s="3"/>
      <c r="H19" s="23"/>
    </row>
    <row r="20" spans="1:8" x14ac:dyDescent="0.25">
      <c r="A20" s="9" t="s">
        <v>10</v>
      </c>
      <c r="B20" s="24" t="s">
        <v>38</v>
      </c>
      <c r="C20" s="25">
        <f>SUM(C18:C19)</f>
        <v>56435035</v>
      </c>
      <c r="D20" s="9" t="s">
        <v>10</v>
      </c>
      <c r="E20" s="26" t="s">
        <v>39</v>
      </c>
      <c r="F20" s="27" t="e">
        <f>F11+F15</f>
        <v>#REF!</v>
      </c>
      <c r="G20" s="3"/>
      <c r="H20" s="3"/>
    </row>
    <row r="21" spans="1:8" x14ac:dyDescent="0.25">
      <c r="A21" s="9" t="s">
        <v>11</v>
      </c>
      <c r="B21" s="41"/>
      <c r="C21" s="64"/>
      <c r="D21" s="9" t="s">
        <v>11</v>
      </c>
      <c r="E21" s="19" t="s">
        <v>40</v>
      </c>
      <c r="F21" s="28">
        <v>0</v>
      </c>
      <c r="G21" s="3"/>
      <c r="H21" s="3"/>
    </row>
    <row r="22" spans="1:8" x14ac:dyDescent="0.25">
      <c r="A22" s="9" t="s">
        <v>12</v>
      </c>
      <c r="B22" s="65"/>
      <c r="C22" s="42"/>
      <c r="D22" s="9" t="s">
        <v>12</v>
      </c>
      <c r="E22" s="29" t="s">
        <v>41</v>
      </c>
      <c r="F22" s="22">
        <v>0</v>
      </c>
      <c r="G22" s="3"/>
      <c r="H22" s="3"/>
    </row>
    <row r="23" spans="1:8" s="40" customFormat="1" ht="31.5" x14ac:dyDescent="0.25">
      <c r="A23" s="38" t="s">
        <v>42</v>
      </c>
      <c r="B23" s="66" t="s">
        <v>43</v>
      </c>
      <c r="C23" s="25" t="e">
        <f>C17+C20</f>
        <v>#REF!</v>
      </c>
      <c r="D23" s="38" t="s">
        <v>42</v>
      </c>
      <c r="E23" s="66" t="s">
        <v>44</v>
      </c>
      <c r="F23" s="27" t="e">
        <f>F20</f>
        <v>#REF!</v>
      </c>
      <c r="G23" s="39"/>
      <c r="H23" s="39"/>
    </row>
    <row r="24" spans="1:8" s="40" customFormat="1" x14ac:dyDescent="0.25">
      <c r="A24" s="38" t="s">
        <v>45</v>
      </c>
      <c r="B24" s="67" t="s">
        <v>46</v>
      </c>
      <c r="C24" s="68" t="e">
        <f>#REF!+'6.mell. Felhalm.mérleg'!C23</f>
        <v>#REF!</v>
      </c>
      <c r="D24" s="38" t="s">
        <v>45</v>
      </c>
      <c r="E24" s="67" t="s">
        <v>47</v>
      </c>
      <c r="F24" s="68" t="e">
        <f>F23+#REF!</f>
        <v>#REF!</v>
      </c>
      <c r="G24" s="39"/>
      <c r="H24" s="39"/>
    </row>
    <row r="25" spans="1:8" ht="31.5" x14ac:dyDescent="0.25">
      <c r="A25" s="9" t="s">
        <v>48</v>
      </c>
      <c r="B25" s="30" t="s">
        <v>49</v>
      </c>
      <c r="C25" s="25" t="e">
        <f>(C24-F24)</f>
        <v>#REF!</v>
      </c>
      <c r="D25" s="9" t="s">
        <v>48</v>
      </c>
      <c r="E25" s="19"/>
      <c r="F25" s="28"/>
      <c r="G25" s="3"/>
      <c r="H25" s="3"/>
    </row>
    <row r="26" spans="1:8" ht="31.5" x14ac:dyDescent="0.25">
      <c r="A26" s="9" t="s">
        <v>50</v>
      </c>
      <c r="B26" s="31" t="s">
        <v>51</v>
      </c>
      <c r="C26" s="17">
        <v>0</v>
      </c>
      <c r="D26" s="9" t="s">
        <v>50</v>
      </c>
      <c r="E26" s="29"/>
      <c r="F26" s="22"/>
      <c r="G26" s="3"/>
      <c r="H26" s="3"/>
    </row>
    <row r="27" spans="1:8" x14ac:dyDescent="0.25">
      <c r="A27" s="9" t="s">
        <v>52</v>
      </c>
      <c r="B27" s="32" t="s">
        <v>53</v>
      </c>
      <c r="C27" s="17" t="e">
        <f>SUM(C25:C26)</f>
        <v>#REF!</v>
      </c>
      <c r="D27" s="9" t="s">
        <v>52</v>
      </c>
      <c r="E27" s="29"/>
      <c r="F27" s="25"/>
      <c r="G27" s="3"/>
      <c r="H27" s="3"/>
    </row>
    <row r="28" spans="1:8" x14ac:dyDescent="0.25">
      <c r="A28" s="33"/>
      <c r="B28" s="3"/>
      <c r="C28" s="3"/>
      <c r="D28" s="34"/>
      <c r="E28" s="3"/>
      <c r="F28" s="3"/>
      <c r="G28" s="34"/>
      <c r="H28" s="3"/>
    </row>
    <row r="29" spans="1:8" x14ac:dyDescent="0.25">
      <c r="A29" s="33"/>
      <c r="B29" s="3"/>
      <c r="C29" s="3"/>
      <c r="D29" s="3"/>
      <c r="E29" s="3"/>
      <c r="F29" s="3"/>
      <c r="G29" s="3"/>
      <c r="H29" s="3"/>
    </row>
    <row r="30" spans="1:8" x14ac:dyDescent="0.25">
      <c r="A30" s="33"/>
      <c r="B30" s="3"/>
      <c r="C30" s="3"/>
      <c r="D30" s="3"/>
      <c r="E30" s="3"/>
      <c r="F30" s="3"/>
      <c r="G30" s="3"/>
      <c r="H30" s="3"/>
    </row>
    <row r="31" spans="1:8" x14ac:dyDescent="0.25">
      <c r="A31" s="33"/>
      <c r="B31" s="3"/>
      <c r="C31" s="3"/>
      <c r="D31" s="3"/>
      <c r="E31" s="3"/>
      <c r="F31" s="3"/>
      <c r="G31" s="3"/>
      <c r="H31" s="3"/>
    </row>
    <row r="32" spans="1:8" x14ac:dyDescent="0.25">
      <c r="A32" s="33"/>
      <c r="B32" s="3"/>
      <c r="C32" s="3"/>
      <c r="D32" s="3"/>
      <c r="E32" s="3"/>
      <c r="F32" s="3"/>
      <c r="G32" s="3"/>
      <c r="H32" s="3"/>
    </row>
    <row r="33" spans="1:1" x14ac:dyDescent="0.25">
      <c r="A33" s="33"/>
    </row>
    <row r="34" spans="1:1" x14ac:dyDescent="0.25">
      <c r="A34" s="33"/>
    </row>
  </sheetData>
  <mergeCells count="12">
    <mergeCell ref="F8:F9"/>
    <mergeCell ref="A1:F1"/>
    <mergeCell ref="A4:F4"/>
    <mergeCell ref="A5:F5"/>
    <mergeCell ref="A6:F6"/>
    <mergeCell ref="A7:E7"/>
    <mergeCell ref="A8:A9"/>
    <mergeCell ref="B8:B9"/>
    <mergeCell ref="C8:C9"/>
    <mergeCell ref="D8:D9"/>
    <mergeCell ref="E8:E9"/>
    <mergeCell ref="A2:F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zoomScaleNormal="100" workbookViewId="0">
      <selection activeCell="A2" sqref="A2:M2"/>
    </sheetView>
  </sheetViews>
  <sheetFormatPr defaultRowHeight="12.75" x14ac:dyDescent="0.2"/>
  <cols>
    <col min="1" max="1" width="52.140625" style="44" customWidth="1"/>
    <col min="2" max="5" width="9.140625" style="44"/>
    <col min="6" max="6" width="9.42578125" style="44" customWidth="1"/>
    <col min="7" max="7" width="9.140625" style="44"/>
    <col min="8" max="8" width="9.42578125" style="44" customWidth="1"/>
    <col min="9" max="9" width="10.7109375" style="44" customWidth="1"/>
    <col min="10" max="11" width="11.42578125" style="44" customWidth="1"/>
    <col min="12" max="12" width="10.42578125" style="44" customWidth="1"/>
    <col min="13" max="13" width="10" style="44" bestFit="1" customWidth="1"/>
    <col min="14" max="16384" width="9.140625" style="44"/>
  </cols>
  <sheetData>
    <row r="1" spans="1:14" x14ac:dyDescent="0.2">
      <c r="A1" s="43"/>
      <c r="J1" s="43" t="s">
        <v>74</v>
      </c>
      <c r="K1" s="43"/>
    </row>
    <row r="2" spans="1:14" x14ac:dyDescent="0.2">
      <c r="A2" s="100" t="s">
        <v>106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4" x14ac:dyDescent="0.2">
      <c r="M3" s="45" t="s">
        <v>56</v>
      </c>
    </row>
    <row r="4" spans="1:14" ht="13.5" thickBot="1" x14ac:dyDescent="0.25">
      <c r="A4" s="99" t="s">
        <v>98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4" ht="13.5" thickTop="1" x14ac:dyDescent="0.2">
      <c r="A5" s="97" t="s">
        <v>57</v>
      </c>
      <c r="B5" s="95" t="s">
        <v>75</v>
      </c>
      <c r="C5" s="95" t="s">
        <v>76</v>
      </c>
      <c r="D5" s="95" t="s">
        <v>77</v>
      </c>
      <c r="E5" s="95" t="s">
        <v>78</v>
      </c>
      <c r="F5" s="95" t="s">
        <v>79</v>
      </c>
      <c r="G5" s="95" t="s">
        <v>80</v>
      </c>
      <c r="H5" s="95" t="s">
        <v>81</v>
      </c>
      <c r="I5" s="95" t="s">
        <v>82</v>
      </c>
      <c r="J5" s="93" t="s">
        <v>83</v>
      </c>
      <c r="K5" s="93" t="s">
        <v>55</v>
      </c>
      <c r="L5" s="95" t="s">
        <v>84</v>
      </c>
      <c r="M5" s="97" t="s">
        <v>58</v>
      </c>
    </row>
    <row r="6" spans="1:14" ht="13.5" thickBot="1" x14ac:dyDescent="0.25">
      <c r="A6" s="98"/>
      <c r="B6" s="96"/>
      <c r="C6" s="96"/>
      <c r="D6" s="96"/>
      <c r="E6" s="96"/>
      <c r="F6" s="96"/>
      <c r="G6" s="96"/>
      <c r="H6" s="96"/>
      <c r="I6" s="96"/>
      <c r="J6" s="94"/>
      <c r="K6" s="94"/>
      <c r="L6" s="96"/>
      <c r="M6" s="98"/>
    </row>
    <row r="7" spans="1:14" s="73" customFormat="1" ht="13.5" thickTop="1" x14ac:dyDescent="0.2">
      <c r="A7" s="69" t="s">
        <v>59</v>
      </c>
      <c r="B7" s="70">
        <v>8669800</v>
      </c>
      <c r="C7" s="70">
        <v>1517215</v>
      </c>
      <c r="D7" s="70">
        <v>1364000</v>
      </c>
      <c r="E7" s="71">
        <v>0</v>
      </c>
      <c r="F7" s="71">
        <v>0</v>
      </c>
      <c r="G7" s="70">
        <v>0</v>
      </c>
      <c r="H7" s="70">
        <v>0</v>
      </c>
      <c r="I7" s="70">
        <v>737616</v>
      </c>
      <c r="J7" s="71">
        <v>0</v>
      </c>
      <c r="K7" s="71">
        <v>0</v>
      </c>
      <c r="L7" s="71">
        <v>0</v>
      </c>
      <c r="M7" s="72">
        <f t="shared" ref="M7:M31" si="0">SUM(B7:L7)</f>
        <v>12288631</v>
      </c>
    </row>
    <row r="8" spans="1:14" s="73" customFormat="1" x14ac:dyDescent="0.2">
      <c r="A8" s="74" t="s">
        <v>61</v>
      </c>
      <c r="B8" s="62">
        <v>0</v>
      </c>
      <c r="C8" s="62">
        <v>0</v>
      </c>
      <c r="D8" s="62">
        <v>5606528</v>
      </c>
      <c r="E8" s="63">
        <v>0</v>
      </c>
      <c r="F8" s="63">
        <v>0</v>
      </c>
      <c r="G8" s="62">
        <v>0</v>
      </c>
      <c r="H8" s="62">
        <v>0</v>
      </c>
      <c r="I8" s="62">
        <v>39204527</v>
      </c>
      <c r="J8" s="63">
        <v>0</v>
      </c>
      <c r="K8" s="63">
        <v>0</v>
      </c>
      <c r="L8" s="63">
        <v>0</v>
      </c>
      <c r="M8" s="75">
        <f t="shared" si="0"/>
        <v>44811055</v>
      </c>
      <c r="N8" s="73" t="s">
        <v>104</v>
      </c>
    </row>
    <row r="9" spans="1:14" s="73" customFormat="1" x14ac:dyDescent="0.2">
      <c r="A9" s="74" t="s">
        <v>60</v>
      </c>
      <c r="B9" s="62">
        <v>9031728</v>
      </c>
      <c r="C9" s="62">
        <v>1580552</v>
      </c>
      <c r="D9" s="62">
        <v>8066000</v>
      </c>
      <c r="E9" s="63">
        <v>0</v>
      </c>
      <c r="F9" s="63">
        <v>0</v>
      </c>
      <c r="G9" s="62">
        <v>7982888</v>
      </c>
      <c r="H9" s="62">
        <v>0</v>
      </c>
      <c r="I9" s="62">
        <v>0</v>
      </c>
      <c r="J9" s="63">
        <v>0</v>
      </c>
      <c r="K9" s="63">
        <v>0</v>
      </c>
      <c r="L9" s="63">
        <v>0</v>
      </c>
      <c r="M9" s="75">
        <f t="shared" si="0"/>
        <v>26661168</v>
      </c>
    </row>
    <row r="10" spans="1:14" s="73" customFormat="1" x14ac:dyDescent="0.2">
      <c r="A10" s="74" t="s">
        <v>85</v>
      </c>
      <c r="B10" s="62">
        <v>0</v>
      </c>
      <c r="C10" s="62">
        <v>0</v>
      </c>
      <c r="D10" s="62">
        <v>115570</v>
      </c>
      <c r="E10" s="63">
        <v>0</v>
      </c>
      <c r="F10" s="63">
        <v>0</v>
      </c>
      <c r="G10" s="62">
        <v>0</v>
      </c>
      <c r="H10" s="62">
        <v>0</v>
      </c>
      <c r="I10" s="62">
        <v>0</v>
      </c>
      <c r="J10" s="63">
        <v>0</v>
      </c>
      <c r="K10" s="63">
        <v>0</v>
      </c>
      <c r="L10" s="63">
        <v>0</v>
      </c>
      <c r="M10" s="75">
        <f t="shared" si="0"/>
        <v>115570</v>
      </c>
    </row>
    <row r="11" spans="1:14" s="73" customFormat="1" x14ac:dyDescent="0.2">
      <c r="A11" s="74" t="s">
        <v>86</v>
      </c>
      <c r="B11" s="62">
        <v>0</v>
      </c>
      <c r="C11" s="62">
        <v>0</v>
      </c>
      <c r="D11" s="62">
        <v>3022600</v>
      </c>
      <c r="E11" s="63">
        <v>0</v>
      </c>
      <c r="F11" s="63">
        <v>0</v>
      </c>
      <c r="G11" s="62">
        <v>0</v>
      </c>
      <c r="H11" s="62">
        <v>0</v>
      </c>
      <c r="I11" s="62">
        <v>0</v>
      </c>
      <c r="J11" s="63">
        <v>0</v>
      </c>
      <c r="K11" s="63">
        <v>0</v>
      </c>
      <c r="L11" s="63">
        <v>0</v>
      </c>
      <c r="M11" s="75">
        <f t="shared" si="0"/>
        <v>3022600</v>
      </c>
    </row>
    <row r="12" spans="1:14" s="73" customFormat="1" x14ac:dyDescent="0.2">
      <c r="A12" s="74" t="s">
        <v>99</v>
      </c>
      <c r="B12" s="62">
        <v>0</v>
      </c>
      <c r="C12" s="62">
        <v>0</v>
      </c>
      <c r="D12" s="62">
        <v>785071</v>
      </c>
      <c r="E12" s="63">
        <v>0</v>
      </c>
      <c r="F12" s="63">
        <v>766000</v>
      </c>
      <c r="G12" s="62">
        <v>0</v>
      </c>
      <c r="H12" s="62">
        <v>0</v>
      </c>
      <c r="I12" s="62">
        <v>17266322</v>
      </c>
      <c r="J12" s="63">
        <v>0</v>
      </c>
      <c r="K12" s="63">
        <v>0</v>
      </c>
      <c r="L12" s="63">
        <v>0</v>
      </c>
      <c r="M12" s="75">
        <f t="shared" ref="M12" si="1">SUM(B12:L12)</f>
        <v>18817393</v>
      </c>
    </row>
    <row r="13" spans="1:14" s="73" customFormat="1" x14ac:dyDescent="0.2">
      <c r="A13" s="74" t="s">
        <v>62</v>
      </c>
      <c r="B13" s="62">
        <v>8030538</v>
      </c>
      <c r="C13" s="62">
        <v>1405350</v>
      </c>
      <c r="D13" s="62">
        <v>7468150</v>
      </c>
      <c r="E13" s="63">
        <v>0</v>
      </c>
      <c r="F13" s="63">
        <v>0</v>
      </c>
      <c r="G13" s="62">
        <v>0</v>
      </c>
      <c r="H13" s="62">
        <v>0</v>
      </c>
      <c r="I13" s="62">
        <v>0</v>
      </c>
      <c r="J13" s="63">
        <v>0</v>
      </c>
      <c r="K13" s="63">
        <v>0</v>
      </c>
      <c r="L13" s="63">
        <v>0</v>
      </c>
      <c r="M13" s="75">
        <f t="shared" si="0"/>
        <v>16904038</v>
      </c>
    </row>
    <row r="14" spans="1:14" s="73" customFormat="1" x14ac:dyDescent="0.2">
      <c r="A14" s="74" t="s">
        <v>63</v>
      </c>
      <c r="B14" s="62">
        <v>4641070</v>
      </c>
      <c r="C14" s="62">
        <v>803373</v>
      </c>
      <c r="D14" s="62">
        <v>693000</v>
      </c>
      <c r="E14" s="63">
        <v>0</v>
      </c>
      <c r="F14" s="63">
        <v>0</v>
      </c>
      <c r="G14" s="62">
        <v>0</v>
      </c>
      <c r="H14" s="62">
        <v>0</v>
      </c>
      <c r="I14" s="62">
        <v>0</v>
      </c>
      <c r="J14" s="63">
        <v>0</v>
      </c>
      <c r="K14" s="63">
        <v>0</v>
      </c>
      <c r="L14" s="63">
        <v>0</v>
      </c>
      <c r="M14" s="75">
        <f t="shared" si="0"/>
        <v>6137443</v>
      </c>
    </row>
    <row r="15" spans="1:14" s="73" customFormat="1" x14ac:dyDescent="0.2">
      <c r="A15" s="74" t="s">
        <v>87</v>
      </c>
      <c r="B15" s="62">
        <v>0</v>
      </c>
      <c r="C15" s="62">
        <v>0</v>
      </c>
      <c r="D15" s="62">
        <v>0</v>
      </c>
      <c r="E15" s="62">
        <v>530000</v>
      </c>
      <c r="F15" s="63">
        <v>0</v>
      </c>
      <c r="G15" s="62">
        <v>0</v>
      </c>
      <c r="H15" s="62">
        <v>0</v>
      </c>
      <c r="I15" s="62">
        <v>0</v>
      </c>
      <c r="J15" s="63">
        <v>0</v>
      </c>
      <c r="K15" s="63">
        <v>0</v>
      </c>
      <c r="L15" s="63">
        <v>0</v>
      </c>
      <c r="M15" s="75">
        <f t="shared" si="0"/>
        <v>530000</v>
      </c>
    </row>
    <row r="16" spans="1:14" s="73" customFormat="1" x14ac:dyDescent="0.2">
      <c r="A16" s="74" t="s">
        <v>64</v>
      </c>
      <c r="B16" s="62">
        <v>3310400</v>
      </c>
      <c r="C16" s="62">
        <v>579320</v>
      </c>
      <c r="D16" s="62">
        <v>7102102</v>
      </c>
      <c r="E16" s="63">
        <v>0</v>
      </c>
      <c r="F16" s="63">
        <v>0</v>
      </c>
      <c r="G16" s="62">
        <v>0</v>
      </c>
      <c r="H16" s="62">
        <v>0</v>
      </c>
      <c r="I16" s="62">
        <v>0</v>
      </c>
      <c r="J16" s="63">
        <v>0</v>
      </c>
      <c r="K16" s="63">
        <v>0</v>
      </c>
      <c r="L16" s="63">
        <v>0</v>
      </c>
      <c r="M16" s="75">
        <f t="shared" si="0"/>
        <v>10991822</v>
      </c>
    </row>
    <row r="17" spans="1:13" s="73" customFormat="1" x14ac:dyDescent="0.2">
      <c r="A17" s="74" t="s">
        <v>65</v>
      </c>
      <c r="B17" s="62">
        <v>5279051</v>
      </c>
      <c r="C17" s="62">
        <v>923834</v>
      </c>
      <c r="D17" s="62">
        <v>548480</v>
      </c>
      <c r="E17" s="62">
        <v>0</v>
      </c>
      <c r="F17" s="63">
        <v>0</v>
      </c>
      <c r="G17" s="62">
        <v>0</v>
      </c>
      <c r="H17" s="62">
        <v>0</v>
      </c>
      <c r="I17" s="62">
        <v>0</v>
      </c>
      <c r="J17" s="63">
        <v>0</v>
      </c>
      <c r="K17" s="63">
        <v>0</v>
      </c>
      <c r="L17" s="63">
        <v>0</v>
      </c>
      <c r="M17" s="75">
        <f t="shared" si="0"/>
        <v>6751365</v>
      </c>
    </row>
    <row r="18" spans="1:13" s="73" customFormat="1" x14ac:dyDescent="0.2">
      <c r="A18" s="74" t="s">
        <v>66</v>
      </c>
      <c r="B18" s="62">
        <v>2643550</v>
      </c>
      <c r="C18" s="62">
        <v>462621</v>
      </c>
      <c r="D18" s="62">
        <v>805000</v>
      </c>
      <c r="E18" s="62">
        <v>0</v>
      </c>
      <c r="F18" s="63">
        <v>0</v>
      </c>
      <c r="G18" s="62">
        <v>0</v>
      </c>
      <c r="H18" s="62">
        <v>0</v>
      </c>
      <c r="I18" s="62">
        <v>0</v>
      </c>
      <c r="J18" s="63">
        <v>0</v>
      </c>
      <c r="K18" s="63">
        <v>0</v>
      </c>
      <c r="L18" s="63">
        <v>0</v>
      </c>
      <c r="M18" s="75">
        <f t="shared" si="0"/>
        <v>3911171</v>
      </c>
    </row>
    <row r="19" spans="1:13" s="73" customFormat="1" x14ac:dyDescent="0.2">
      <c r="A19" s="74" t="s">
        <v>67</v>
      </c>
      <c r="B19" s="62">
        <v>2853668</v>
      </c>
      <c r="C19" s="62">
        <v>249697</v>
      </c>
      <c r="D19" s="62">
        <v>0</v>
      </c>
      <c r="E19" s="62">
        <v>0</v>
      </c>
      <c r="F19" s="63">
        <v>0</v>
      </c>
      <c r="G19" s="62">
        <v>0</v>
      </c>
      <c r="H19" s="62">
        <v>0</v>
      </c>
      <c r="I19" s="62">
        <v>0</v>
      </c>
      <c r="J19" s="63">
        <v>0</v>
      </c>
      <c r="K19" s="63">
        <v>0</v>
      </c>
      <c r="L19" s="63">
        <v>0</v>
      </c>
      <c r="M19" s="75">
        <f t="shared" si="0"/>
        <v>3103365</v>
      </c>
    </row>
    <row r="20" spans="1:13" s="73" customFormat="1" x14ac:dyDescent="0.2">
      <c r="A20" s="74" t="s">
        <v>100</v>
      </c>
      <c r="B20" s="62">
        <v>1324884</v>
      </c>
      <c r="C20" s="62">
        <v>115940</v>
      </c>
      <c r="D20" s="62">
        <v>2391310</v>
      </c>
      <c r="E20" s="62">
        <v>0</v>
      </c>
      <c r="F20" s="63">
        <v>0</v>
      </c>
      <c r="G20" s="62">
        <v>0</v>
      </c>
      <c r="H20" s="62">
        <v>0</v>
      </c>
      <c r="I20" s="62">
        <v>0</v>
      </c>
      <c r="J20" s="63">
        <v>0</v>
      </c>
      <c r="K20" s="63">
        <v>0</v>
      </c>
      <c r="L20" s="63">
        <v>0</v>
      </c>
      <c r="M20" s="75">
        <f t="shared" si="0"/>
        <v>3832134</v>
      </c>
    </row>
    <row r="21" spans="1:13" s="73" customFormat="1" x14ac:dyDescent="0.2">
      <c r="A21" s="74" t="s">
        <v>68</v>
      </c>
      <c r="B21" s="62">
        <v>2606341</v>
      </c>
      <c r="C21" s="62">
        <v>441830</v>
      </c>
      <c r="D21" s="62">
        <v>1688000</v>
      </c>
      <c r="E21" s="62">
        <v>0</v>
      </c>
      <c r="F21" s="63">
        <v>0</v>
      </c>
      <c r="G21" s="62">
        <v>0</v>
      </c>
      <c r="H21" s="62">
        <v>0</v>
      </c>
      <c r="I21" s="62">
        <v>0</v>
      </c>
      <c r="J21" s="63">
        <v>0</v>
      </c>
      <c r="K21" s="63">
        <v>0</v>
      </c>
      <c r="L21" s="63">
        <v>0</v>
      </c>
      <c r="M21" s="75">
        <f t="shared" si="0"/>
        <v>4736171</v>
      </c>
    </row>
    <row r="22" spans="1:13" s="73" customFormat="1" x14ac:dyDescent="0.2">
      <c r="A22" s="74" t="s">
        <v>69</v>
      </c>
      <c r="B22" s="62">
        <v>0</v>
      </c>
      <c r="C22" s="62">
        <v>0</v>
      </c>
      <c r="D22" s="62">
        <v>1007000</v>
      </c>
      <c r="E22" s="62">
        <v>0</v>
      </c>
      <c r="F22" s="63">
        <v>0</v>
      </c>
      <c r="G22" s="62">
        <v>0</v>
      </c>
      <c r="H22" s="62">
        <v>0</v>
      </c>
      <c r="I22" s="62">
        <v>0</v>
      </c>
      <c r="J22" s="63">
        <v>0</v>
      </c>
      <c r="K22" s="63">
        <v>0</v>
      </c>
      <c r="L22" s="63">
        <v>0</v>
      </c>
      <c r="M22" s="75">
        <f t="shared" si="0"/>
        <v>1007000</v>
      </c>
    </row>
    <row r="23" spans="1:13" s="73" customFormat="1" x14ac:dyDescent="0.2">
      <c r="A23" s="74" t="s">
        <v>88</v>
      </c>
      <c r="B23" s="62">
        <v>0</v>
      </c>
      <c r="C23" s="62">
        <v>0</v>
      </c>
      <c r="D23" s="62">
        <v>38100</v>
      </c>
      <c r="E23" s="62">
        <v>0</v>
      </c>
      <c r="F23" s="63">
        <v>0</v>
      </c>
      <c r="G23" s="62">
        <v>0</v>
      </c>
      <c r="H23" s="62">
        <v>0</v>
      </c>
      <c r="I23" s="62">
        <v>0</v>
      </c>
      <c r="J23" s="63">
        <v>0</v>
      </c>
      <c r="K23" s="63">
        <v>0</v>
      </c>
      <c r="L23" s="63">
        <v>0</v>
      </c>
      <c r="M23" s="75">
        <f t="shared" si="0"/>
        <v>38100</v>
      </c>
    </row>
    <row r="24" spans="1:13" s="73" customFormat="1" x14ac:dyDescent="0.2">
      <c r="A24" s="74" t="s">
        <v>70</v>
      </c>
      <c r="B24" s="62">
        <v>0</v>
      </c>
      <c r="C24" s="62">
        <v>0</v>
      </c>
      <c r="D24" s="62">
        <v>60300</v>
      </c>
      <c r="E24" s="62">
        <v>0</v>
      </c>
      <c r="F24" s="63">
        <v>0</v>
      </c>
      <c r="G24" s="62">
        <v>0</v>
      </c>
      <c r="H24" s="62">
        <v>0</v>
      </c>
      <c r="I24" s="62">
        <v>0</v>
      </c>
      <c r="J24" s="63">
        <v>0</v>
      </c>
      <c r="K24" s="63">
        <v>0</v>
      </c>
      <c r="L24" s="63">
        <v>0</v>
      </c>
      <c r="M24" s="75">
        <f t="shared" si="0"/>
        <v>60300</v>
      </c>
    </row>
    <row r="25" spans="1:13" s="73" customFormat="1" x14ac:dyDescent="0.2">
      <c r="A25" s="74" t="s">
        <v>89</v>
      </c>
      <c r="B25" s="62">
        <v>0</v>
      </c>
      <c r="C25" s="62">
        <v>0</v>
      </c>
      <c r="D25" s="62">
        <v>38100</v>
      </c>
      <c r="E25" s="62">
        <v>0</v>
      </c>
      <c r="F25" s="63">
        <v>0</v>
      </c>
      <c r="G25" s="62">
        <v>0</v>
      </c>
      <c r="H25" s="62">
        <v>0</v>
      </c>
      <c r="I25" s="62">
        <v>0</v>
      </c>
      <c r="J25" s="63">
        <v>0</v>
      </c>
      <c r="K25" s="63">
        <v>0</v>
      </c>
      <c r="L25" s="63">
        <v>0</v>
      </c>
      <c r="M25" s="75">
        <f t="shared" si="0"/>
        <v>38100</v>
      </c>
    </row>
    <row r="26" spans="1:13" s="73" customFormat="1" x14ac:dyDescent="0.2">
      <c r="A26" s="74" t="s">
        <v>90</v>
      </c>
      <c r="B26" s="62">
        <v>0</v>
      </c>
      <c r="C26" s="62">
        <v>0</v>
      </c>
      <c r="D26" s="62">
        <v>0</v>
      </c>
      <c r="E26" s="62">
        <v>0</v>
      </c>
      <c r="F26" s="63">
        <v>0</v>
      </c>
      <c r="G26" s="62">
        <v>778608</v>
      </c>
      <c r="H26" s="62">
        <v>0</v>
      </c>
      <c r="I26" s="62">
        <v>0</v>
      </c>
      <c r="J26" s="63">
        <v>0</v>
      </c>
      <c r="K26" s="63">
        <v>0</v>
      </c>
      <c r="L26" s="63">
        <v>0</v>
      </c>
      <c r="M26" s="75">
        <f t="shared" si="0"/>
        <v>778608</v>
      </c>
    </row>
    <row r="27" spans="1:13" s="73" customFormat="1" x14ac:dyDescent="0.2">
      <c r="A27" s="74" t="s">
        <v>91</v>
      </c>
      <c r="B27" s="62">
        <v>0</v>
      </c>
      <c r="C27" s="62">
        <v>0</v>
      </c>
      <c r="D27" s="62">
        <v>0</v>
      </c>
      <c r="E27" s="62">
        <v>0</v>
      </c>
      <c r="F27" s="63">
        <v>0</v>
      </c>
      <c r="G27" s="62">
        <v>0</v>
      </c>
      <c r="H27" s="62">
        <v>312175</v>
      </c>
      <c r="I27" s="62">
        <v>0</v>
      </c>
      <c r="J27" s="63">
        <v>0</v>
      </c>
      <c r="K27" s="63">
        <v>0</v>
      </c>
      <c r="L27" s="63">
        <v>0</v>
      </c>
      <c r="M27" s="75">
        <f t="shared" si="0"/>
        <v>312175</v>
      </c>
    </row>
    <row r="28" spans="1:13" s="73" customFormat="1" x14ac:dyDescent="0.2">
      <c r="A28" s="76" t="s">
        <v>95</v>
      </c>
      <c r="B28" s="62">
        <v>0</v>
      </c>
      <c r="C28" s="62">
        <v>0</v>
      </c>
      <c r="D28" s="62">
        <v>0</v>
      </c>
      <c r="E28" s="62">
        <v>0</v>
      </c>
      <c r="F28" s="63">
        <v>0</v>
      </c>
      <c r="G28" s="62">
        <v>240000</v>
      </c>
      <c r="H28" s="62">
        <v>60000</v>
      </c>
      <c r="I28" s="62">
        <v>0</v>
      </c>
      <c r="J28" s="63">
        <v>0</v>
      </c>
      <c r="K28" s="63">
        <v>0</v>
      </c>
      <c r="L28" s="63">
        <v>0</v>
      </c>
      <c r="M28" s="75">
        <f t="shared" si="0"/>
        <v>300000</v>
      </c>
    </row>
    <row r="29" spans="1:13" s="73" customFormat="1" x14ac:dyDescent="0.2">
      <c r="A29" s="74" t="s">
        <v>92</v>
      </c>
      <c r="B29" s="62">
        <v>0</v>
      </c>
      <c r="C29" s="62">
        <v>0</v>
      </c>
      <c r="D29" s="62">
        <v>0</v>
      </c>
      <c r="E29" s="62">
        <v>0</v>
      </c>
      <c r="F29" s="63">
        <v>0</v>
      </c>
      <c r="G29" s="62">
        <v>0</v>
      </c>
      <c r="H29" s="62">
        <v>26400</v>
      </c>
      <c r="I29" s="62">
        <v>0</v>
      </c>
      <c r="J29" s="63">
        <v>0</v>
      </c>
      <c r="K29" s="63">
        <v>0</v>
      </c>
      <c r="L29" s="63">
        <v>0</v>
      </c>
      <c r="M29" s="75">
        <f t="shared" si="0"/>
        <v>26400</v>
      </c>
    </row>
    <row r="30" spans="1:13" s="73" customFormat="1" x14ac:dyDescent="0.2">
      <c r="A30" s="74" t="s">
        <v>71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2114135</v>
      </c>
      <c r="K30" s="63">
        <v>0</v>
      </c>
      <c r="L30" s="63">
        <v>0</v>
      </c>
      <c r="M30" s="75">
        <f t="shared" si="0"/>
        <v>2114135</v>
      </c>
    </row>
    <row r="31" spans="1:13" s="73" customFormat="1" x14ac:dyDescent="0.2">
      <c r="A31" s="74" t="s">
        <v>73</v>
      </c>
      <c r="B31" s="62">
        <v>0</v>
      </c>
      <c r="C31" s="62">
        <v>0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3">
        <v>28304739</v>
      </c>
      <c r="M31" s="75">
        <f t="shared" si="0"/>
        <v>28304739</v>
      </c>
    </row>
    <row r="32" spans="1:13" s="57" customFormat="1" ht="13.5" thickBot="1" x14ac:dyDescent="0.25">
      <c r="A32" s="54" t="s">
        <v>0</v>
      </c>
      <c r="B32" s="55">
        <f t="shared" ref="B32:M32" si="2">SUM(B7:B31)</f>
        <v>48391030</v>
      </c>
      <c r="C32" s="55">
        <f t="shared" si="2"/>
        <v>8079732</v>
      </c>
      <c r="D32" s="55">
        <f t="shared" si="2"/>
        <v>40799311</v>
      </c>
      <c r="E32" s="55">
        <f t="shared" si="2"/>
        <v>530000</v>
      </c>
      <c r="F32" s="55">
        <f t="shared" si="2"/>
        <v>766000</v>
      </c>
      <c r="G32" s="55">
        <f t="shared" si="2"/>
        <v>9001496</v>
      </c>
      <c r="H32" s="55">
        <f t="shared" si="2"/>
        <v>398575</v>
      </c>
      <c r="I32" s="55">
        <f t="shared" si="2"/>
        <v>57208465</v>
      </c>
      <c r="J32" s="55">
        <f t="shared" si="2"/>
        <v>2114135</v>
      </c>
      <c r="K32" s="55">
        <f t="shared" si="2"/>
        <v>0</v>
      </c>
      <c r="L32" s="55">
        <f t="shared" si="2"/>
        <v>28304739</v>
      </c>
      <c r="M32" s="56">
        <f t="shared" si="2"/>
        <v>195593483</v>
      </c>
    </row>
    <row r="33" spans="1:13" ht="13.5" thickBot="1" x14ac:dyDescent="0.25">
      <c r="A33" s="99" t="s">
        <v>101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</row>
    <row r="34" spans="1:13" ht="13.5" thickTop="1" x14ac:dyDescent="0.2">
      <c r="A34" s="97" t="s">
        <v>57</v>
      </c>
      <c r="B34" s="95" t="s">
        <v>75</v>
      </c>
      <c r="C34" s="95" t="s">
        <v>76</v>
      </c>
      <c r="D34" s="95" t="s">
        <v>77</v>
      </c>
      <c r="E34" s="95" t="s">
        <v>78</v>
      </c>
      <c r="F34" s="95" t="s">
        <v>79</v>
      </c>
      <c r="G34" s="95" t="s">
        <v>80</v>
      </c>
      <c r="H34" s="95" t="s">
        <v>81</v>
      </c>
      <c r="I34" s="95" t="s">
        <v>82</v>
      </c>
      <c r="J34" s="93" t="s">
        <v>83</v>
      </c>
      <c r="K34" s="60"/>
      <c r="L34" s="95" t="s">
        <v>84</v>
      </c>
      <c r="M34" s="97" t="s">
        <v>58</v>
      </c>
    </row>
    <row r="35" spans="1:13" ht="13.5" thickBot="1" x14ac:dyDescent="0.25">
      <c r="A35" s="98"/>
      <c r="B35" s="96"/>
      <c r="C35" s="96"/>
      <c r="D35" s="96"/>
      <c r="E35" s="96"/>
      <c r="F35" s="96"/>
      <c r="G35" s="96"/>
      <c r="H35" s="96"/>
      <c r="I35" s="96"/>
      <c r="J35" s="94"/>
      <c r="K35" s="61"/>
      <c r="L35" s="96"/>
      <c r="M35" s="98"/>
    </row>
    <row r="36" spans="1:13" ht="14.25" thickTop="1" thickBot="1" x14ac:dyDescent="0.25">
      <c r="A36" s="58" t="s">
        <v>72</v>
      </c>
      <c r="B36" s="46">
        <v>10329275</v>
      </c>
      <c r="C36" s="46">
        <v>1764678</v>
      </c>
      <c r="D36" s="46">
        <v>286700</v>
      </c>
      <c r="E36" s="47">
        <v>0</v>
      </c>
      <c r="F36" s="47">
        <v>0</v>
      </c>
      <c r="G36" s="46">
        <v>0</v>
      </c>
      <c r="H36" s="46">
        <v>0</v>
      </c>
      <c r="I36" s="46">
        <v>0</v>
      </c>
      <c r="J36" s="47">
        <v>0</v>
      </c>
      <c r="K36" s="47">
        <v>0</v>
      </c>
      <c r="L36" s="47">
        <v>0</v>
      </c>
      <c r="M36" s="59">
        <f>SUM(B36:L36)</f>
        <v>12380653</v>
      </c>
    </row>
    <row r="37" spans="1:13" ht="13.5" thickTop="1" x14ac:dyDescent="0.2">
      <c r="A37" s="58" t="s">
        <v>93</v>
      </c>
      <c r="B37" s="53">
        <v>500000</v>
      </c>
      <c r="C37" s="53">
        <v>87500</v>
      </c>
      <c r="D37" s="53">
        <v>300000</v>
      </c>
      <c r="E37" s="51">
        <v>0</v>
      </c>
      <c r="F37" s="51">
        <v>0</v>
      </c>
      <c r="G37" s="53">
        <v>0</v>
      </c>
      <c r="H37" s="53">
        <v>0</v>
      </c>
      <c r="I37" s="53">
        <v>0</v>
      </c>
      <c r="J37" s="51">
        <v>0</v>
      </c>
      <c r="K37" s="51">
        <v>0</v>
      </c>
      <c r="L37" s="51">
        <v>0</v>
      </c>
      <c r="M37" s="59">
        <f>SUM(B37:L37)</f>
        <v>887500</v>
      </c>
    </row>
    <row r="38" spans="1:13" x14ac:dyDescent="0.2">
      <c r="A38" s="48" t="s">
        <v>94</v>
      </c>
      <c r="B38" s="49">
        <v>2837708</v>
      </c>
      <c r="C38" s="49">
        <v>496599</v>
      </c>
      <c r="D38" s="62">
        <v>1342650</v>
      </c>
      <c r="E38" s="50">
        <v>0</v>
      </c>
      <c r="F38" s="50">
        <v>0</v>
      </c>
      <c r="G38" s="49">
        <v>0</v>
      </c>
      <c r="H38" s="49">
        <v>0</v>
      </c>
      <c r="I38" s="49">
        <v>0</v>
      </c>
      <c r="J38" s="50">
        <v>0</v>
      </c>
      <c r="K38" s="50">
        <v>0</v>
      </c>
      <c r="L38" s="50">
        <v>0</v>
      </c>
      <c r="M38" s="52">
        <f>SUM(B38:L38)</f>
        <v>4676957</v>
      </c>
    </row>
    <row r="39" spans="1:13" x14ac:dyDescent="0.2">
      <c r="A39" s="48" t="s">
        <v>96</v>
      </c>
      <c r="B39" s="49">
        <v>7655800</v>
      </c>
      <c r="C39" s="49">
        <v>1322440</v>
      </c>
      <c r="D39" s="62">
        <v>9063400</v>
      </c>
      <c r="E39" s="50">
        <v>0</v>
      </c>
      <c r="F39" s="50">
        <v>0</v>
      </c>
      <c r="G39" s="49">
        <v>0</v>
      </c>
      <c r="H39" s="49">
        <v>0</v>
      </c>
      <c r="I39" s="49">
        <v>0</v>
      </c>
      <c r="J39" s="50">
        <v>0</v>
      </c>
      <c r="K39" s="50">
        <v>0</v>
      </c>
      <c r="L39" s="50">
        <v>0</v>
      </c>
      <c r="M39" s="52">
        <f>SUM(B39:L39)</f>
        <v>18041640</v>
      </c>
    </row>
    <row r="40" spans="1:13" x14ac:dyDescent="0.2">
      <c r="A40" s="48" t="s">
        <v>0</v>
      </c>
      <c r="B40" s="49">
        <f>SUM(B36:B39)</f>
        <v>21322783</v>
      </c>
      <c r="C40" s="49">
        <f t="shared" ref="C40:L40" si="3">SUM(C36:C39)</f>
        <v>3671217</v>
      </c>
      <c r="D40" s="49">
        <f t="shared" si="3"/>
        <v>10992750</v>
      </c>
      <c r="E40" s="49">
        <f t="shared" si="3"/>
        <v>0</v>
      </c>
      <c r="F40" s="49">
        <f t="shared" si="3"/>
        <v>0</v>
      </c>
      <c r="G40" s="49">
        <f t="shared" si="3"/>
        <v>0</v>
      </c>
      <c r="H40" s="49">
        <f t="shared" si="3"/>
        <v>0</v>
      </c>
      <c r="I40" s="49">
        <f t="shared" si="3"/>
        <v>0</v>
      </c>
      <c r="J40" s="49">
        <f t="shared" si="3"/>
        <v>0</v>
      </c>
      <c r="K40" s="49">
        <f t="shared" si="3"/>
        <v>0</v>
      </c>
      <c r="L40" s="49">
        <f t="shared" si="3"/>
        <v>0</v>
      </c>
      <c r="M40" s="52">
        <f>SUM(B40:L40)</f>
        <v>35986750</v>
      </c>
    </row>
  </sheetData>
  <mergeCells count="28">
    <mergeCell ref="A33:M33"/>
    <mergeCell ref="A2:M2"/>
    <mergeCell ref="A4:M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M34:M35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L34:L35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6.mell. Felhalm.mérleg</vt:lpstr>
      <vt:lpstr>6.függ összkiadás</vt:lpstr>
      <vt:lpstr>'6.függ összkiadás'!Nyomtatási_terület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KSZKI</dc:creator>
  <cp:lastModifiedBy>user2</cp:lastModifiedBy>
  <cp:lastPrinted>2020-02-18T07:04:43Z</cp:lastPrinted>
  <dcterms:created xsi:type="dcterms:W3CDTF">2018-02-08T08:04:55Z</dcterms:created>
  <dcterms:modified xsi:type="dcterms:W3CDTF">2021-05-27T13:43:58Z</dcterms:modified>
</cp:coreProperties>
</file>