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ékány István\2021. 05 hó testületi ülés\Zárszámadás Önk.2021\"/>
    </mc:Choice>
  </mc:AlternateContent>
  <bookViews>
    <workbookView xWindow="32760" yWindow="32760" windowWidth="28800" windowHeight="12435"/>
  </bookViews>
  <sheets>
    <sheet name="Munkalap1" sheetId="1" r:id="rId1"/>
    <sheet name="Munkalap2" sheetId="2" r:id="rId2"/>
    <sheet name="Munkalap3" sheetId="3" r:id="rId3"/>
  </sheets>
  <definedNames>
    <definedName name="_xlnm.Print_Area" localSheetId="0">Munkalap1!$A$1:$F$86</definedName>
  </definedNames>
  <calcPr calcId="152511"/>
</workbook>
</file>

<file path=xl/calcChain.xml><?xml version="1.0" encoding="utf-8"?>
<calcChain xmlns="http://schemas.openxmlformats.org/spreadsheetml/2006/main">
  <c r="D48" i="1" l="1"/>
  <c r="E14" i="1"/>
  <c r="E11" i="1"/>
  <c r="F14" i="1"/>
  <c r="F9" i="1"/>
  <c r="D14" i="1"/>
  <c r="D9" i="1"/>
  <c r="F23" i="1"/>
  <c r="D38" i="1"/>
  <c r="E38" i="1"/>
  <c r="D35" i="1"/>
  <c r="E35" i="1"/>
  <c r="F35" i="1"/>
  <c r="F38" i="1"/>
  <c r="F48" i="1"/>
  <c r="F59" i="1"/>
  <c r="E48" i="1"/>
  <c r="D11" i="1"/>
  <c r="F19" i="1"/>
  <c r="F12" i="1"/>
  <c r="E72" i="1"/>
  <c r="E80" i="1"/>
  <c r="E86" i="1"/>
  <c r="F72" i="1"/>
  <c r="D72" i="1"/>
  <c r="F82" i="1"/>
  <c r="D62" i="1"/>
  <c r="E62" i="1"/>
  <c r="F62" i="1"/>
  <c r="E32" i="1"/>
  <c r="F32" i="1"/>
  <c r="D32" i="1"/>
  <c r="E23" i="1"/>
  <c r="E59" i="1"/>
  <c r="D23" i="1"/>
  <c r="E9" i="1"/>
  <c r="F80" i="1"/>
  <c r="F86" i="1"/>
  <c r="F11" i="1"/>
  <c r="D80" i="1"/>
  <c r="D86" i="1"/>
  <c r="D59" i="1"/>
</calcChain>
</file>

<file path=xl/sharedStrings.xml><?xml version="1.0" encoding="utf-8"?>
<sst xmlns="http://schemas.openxmlformats.org/spreadsheetml/2006/main" count="174" uniqueCount="131">
  <si>
    <t>eFt-ban</t>
  </si>
  <si>
    <t>Sor</t>
  </si>
  <si>
    <t>Megnevezés</t>
  </si>
  <si>
    <t>szám</t>
  </si>
  <si>
    <t>BEVÉTELEK</t>
  </si>
  <si>
    <t>1.</t>
  </si>
  <si>
    <t>I.</t>
  </si>
  <si>
    <t>Működési bevételek</t>
  </si>
  <si>
    <t>2.</t>
  </si>
  <si>
    <t>Intézményi működési bevételek</t>
  </si>
  <si>
    <t>3.</t>
  </si>
  <si>
    <t>4.</t>
  </si>
  <si>
    <t>5.</t>
  </si>
  <si>
    <t>6.</t>
  </si>
  <si>
    <t xml:space="preserve"> - iparűzési adó</t>
  </si>
  <si>
    <t>7.</t>
  </si>
  <si>
    <t>8.</t>
  </si>
  <si>
    <t>9.</t>
  </si>
  <si>
    <t>10.</t>
  </si>
  <si>
    <t xml:space="preserve"> - gépjárműadó</t>
  </si>
  <si>
    <t>11.</t>
  </si>
  <si>
    <t xml:space="preserve"> - termőföld bérbeadásából sz. bevétel utáni szja</t>
  </si>
  <si>
    <t>12.</t>
  </si>
  <si>
    <t>13.</t>
  </si>
  <si>
    <t>14.</t>
  </si>
  <si>
    <t>15.</t>
  </si>
  <si>
    <t>II.</t>
  </si>
  <si>
    <t>Támogatások</t>
  </si>
  <si>
    <t>16.</t>
  </si>
  <si>
    <t>17.</t>
  </si>
  <si>
    <t>18.</t>
  </si>
  <si>
    <t>19.</t>
  </si>
  <si>
    <t>20.</t>
  </si>
  <si>
    <t>21.</t>
  </si>
  <si>
    <t>III.</t>
  </si>
  <si>
    <t>24.</t>
  </si>
  <si>
    <t>27.</t>
  </si>
  <si>
    <t>IV.</t>
  </si>
  <si>
    <t>28.</t>
  </si>
  <si>
    <t>V.</t>
  </si>
  <si>
    <t>29.</t>
  </si>
  <si>
    <t>30.</t>
  </si>
  <si>
    <t>31.</t>
  </si>
  <si>
    <t>VI.</t>
  </si>
  <si>
    <t>Támogatási kölcsönök visszatérülése</t>
  </si>
  <si>
    <t>32.</t>
  </si>
  <si>
    <t>VII.</t>
  </si>
  <si>
    <t>Hitelek</t>
  </si>
  <si>
    <t>33.</t>
  </si>
  <si>
    <t>34.</t>
  </si>
  <si>
    <t>35.</t>
  </si>
  <si>
    <t>36.</t>
  </si>
  <si>
    <t>KIADÁSOK</t>
  </si>
  <si>
    <t>Személyi juttatások</t>
  </si>
  <si>
    <t>Felújítások kiadásai</t>
  </si>
  <si>
    <t>Beruházási kiadások</t>
  </si>
  <si>
    <t>Hitelek, kölcsönök nyújtása és törlesztése</t>
  </si>
  <si>
    <t>KIADÁSOK FŐÖSSZESEN:</t>
  </si>
  <si>
    <t>KÖLTSÉGVETÉSI BEVÉTELEK ÖSSZESEN:</t>
  </si>
  <si>
    <t>Felhalmozási kiadások</t>
  </si>
  <si>
    <t>KÖLTSÉGVETÉSI KIADÁSOK ÖSSZESEN:</t>
  </si>
  <si>
    <t>37.</t>
  </si>
  <si>
    <t>Hitelfelvétel államháztartáson kívülről</t>
  </si>
  <si>
    <t>Tárgyi eszközök és immateriális j. ért.</t>
  </si>
  <si>
    <t>38.</t>
  </si>
  <si>
    <t>39.</t>
  </si>
  <si>
    <t>40.</t>
  </si>
  <si>
    <t>Általános tartalék</t>
  </si>
  <si>
    <t xml:space="preserve"> - magánszemélyek kommunális adója</t>
  </si>
  <si>
    <t>Működési célú kölcsönök visszatérülése</t>
  </si>
  <si>
    <t>Felhalmozási célú kölcsönök visszatérülése</t>
  </si>
  <si>
    <t>41.</t>
  </si>
  <si>
    <t>42.</t>
  </si>
  <si>
    <t>BEVÉTELEK ÖSSZESEN:</t>
  </si>
  <si>
    <t>Maradvány felhasználás</t>
  </si>
  <si>
    <t>VIII.</t>
  </si>
  <si>
    <t>Közhatalmi bevételek</t>
  </si>
  <si>
    <t xml:space="preserve"> - egyéb közhatalmi bevétel</t>
  </si>
  <si>
    <t>A/ Helyi önkormányzatok működésének ált. támogatása</t>
  </si>
  <si>
    <t xml:space="preserve"> - működési célú likvid hitel </t>
  </si>
  <si>
    <t>IX.</t>
  </si>
  <si>
    <t>Belföldi értékpapírok bevételei</t>
  </si>
  <si>
    <t>Működési célú támogatási kölcsön törlesztése</t>
  </si>
  <si>
    <t>Felhalmozási célú támogatási kölcsön törlesztése</t>
  </si>
  <si>
    <t>Finanszírozási kiadások</t>
  </si>
  <si>
    <t>Belföldi értékpapírok kiadásai</t>
  </si>
  <si>
    <t xml:space="preserve"> - helyi adókhoz kapcsolódó pótlék</t>
  </si>
  <si>
    <t>C/ Tel. önk. szoc., gyermekjóléti, gyermekétk.f. tám.</t>
  </si>
  <si>
    <t>Hitel, kölcsöntörlesztés államháztartáson kívülre</t>
  </si>
  <si>
    <t xml:space="preserve"> - bírság bevételek</t>
  </si>
  <si>
    <t>Egyéb működési célú támogatás áht-on belülre</t>
  </si>
  <si>
    <r>
      <t>B/ Tel. önk. egyes köznevelési,</t>
    </r>
    <r>
      <rPr>
        <sz val="12"/>
        <color indexed="8"/>
        <rFont val="Times New Roman"/>
        <family val="1"/>
        <charset val="238"/>
      </rPr>
      <t xml:space="preserve"> f. támogatása</t>
    </r>
  </si>
  <si>
    <r>
      <t xml:space="preserve">D/ Tel. önk. </t>
    </r>
    <r>
      <rPr>
        <sz val="12"/>
        <color indexed="8"/>
        <rFont val="Times New Roman"/>
        <family val="1"/>
        <charset val="238"/>
      </rPr>
      <t>kultúrális f. támogatása</t>
    </r>
  </si>
  <si>
    <t>Támogatás államháztartáson belülről</t>
  </si>
  <si>
    <t>Egyéb működési célú támogatás áht-on belülről</t>
  </si>
  <si>
    <t>Egyéb felhalmozás célú támogatás áht-on bel.</t>
  </si>
  <si>
    <r>
      <t xml:space="preserve">Felhalmozási </t>
    </r>
    <r>
      <rPr>
        <b/>
        <sz val="12"/>
        <color indexed="8"/>
        <rFont val="Times New Roman"/>
        <family val="1"/>
        <charset val="238"/>
      </rPr>
      <t>bevételek</t>
    </r>
  </si>
  <si>
    <t>Átvett pénzeszközök</t>
  </si>
  <si>
    <r>
      <t xml:space="preserve">Működési </t>
    </r>
    <r>
      <rPr>
        <b/>
        <sz val="12"/>
        <color indexed="8"/>
        <rFont val="Times New Roman"/>
        <family val="1"/>
        <charset val="238"/>
      </rPr>
      <t>kiadások</t>
    </r>
  </si>
  <si>
    <t>Munkaadókat terhelő jár. és szoc. hozz. adó</t>
  </si>
  <si>
    <t>Dologi kiadások</t>
  </si>
  <si>
    <t>Ellátottak juttatása</t>
  </si>
  <si>
    <t>Egyéb működési célú támogatás áht-on kívülre</t>
  </si>
  <si>
    <t>E/ Helyi önkormányzatok kiegészítő támogatásai</t>
  </si>
  <si>
    <t>Helyi önkormányzatok felhalmozási célú költségvetési tám.</t>
  </si>
  <si>
    <t>A/ Vagyoni típusú adók</t>
  </si>
  <si>
    <t>Ingatlanok értékesítése</t>
  </si>
  <si>
    <t>Működési célú pénzeszközátvétel áht-on kívülről</t>
  </si>
  <si>
    <t>Felhalm. célú pénzeszközátvétel áht-on kívülről</t>
  </si>
  <si>
    <r>
      <t xml:space="preserve"> - előző évi </t>
    </r>
    <r>
      <rPr>
        <sz val="12"/>
        <color indexed="8"/>
        <rFont val="Times New Roman"/>
        <family val="1"/>
        <charset val="238"/>
      </rPr>
      <t>maradványból felhalm. c. igénybevétel</t>
    </r>
  </si>
  <si>
    <t>22.</t>
  </si>
  <si>
    <t>23.</t>
  </si>
  <si>
    <t>25.</t>
  </si>
  <si>
    <t>26.</t>
  </si>
  <si>
    <t>Önkormányzatok rendkívüli tám. - működők. meg. szolg. tám.</t>
  </si>
  <si>
    <t>Helyi önkormányzatok működési célú költségvetési támogatása</t>
  </si>
  <si>
    <t>D/ Helyi adóhoz k. pótl., bírs., bírs. bev., egyéb közh. bev</t>
  </si>
  <si>
    <t>C/ Jövedelemadók</t>
  </si>
  <si>
    <t>B/ Termékek és szolgáltatások adói</t>
  </si>
  <si>
    <t>Államháztartáson belüli megelőlegezés visszafizetése</t>
  </si>
  <si>
    <t>Egyéb felhalmozási célú támogatás áht-on kívülre</t>
  </si>
  <si>
    <t>Egyéb felhalmozás célú támogatás áht-on belülre</t>
  </si>
  <si>
    <t xml:space="preserve">Céltartalék </t>
  </si>
  <si>
    <t xml:space="preserve"> - előző évi maradványból műk. c. igénybevétel </t>
  </si>
  <si>
    <t>Elvonások, befizetések</t>
  </si>
  <si>
    <t>Eredeti előirányzat</t>
  </si>
  <si>
    <t>Módosított előirányzat</t>
  </si>
  <si>
    <t>Teljesítés</t>
  </si>
  <si>
    <t>43.</t>
  </si>
  <si>
    <t xml:space="preserve">       2. számú melléklet</t>
  </si>
  <si>
    <t>Öcsöd Nagyközségi Önkormányzat 2020. évi összesített bevételi és kiadási előirányzatai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</si>
</sst>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1.95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1"/>
    </font>
    <font>
      <sz val="12"/>
      <color indexed="8"/>
      <name val="Arial"/>
      <family val="2"/>
      <charset val="238"/>
    </font>
    <font>
      <sz val="12"/>
      <color indexed="8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ont="1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/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right"/>
    </xf>
    <xf numFmtId="0" fontId="1" fillId="0" borderId="2" xfId="0" applyNumberFormat="1" applyFont="1" applyFill="1" applyBorder="1"/>
    <xf numFmtId="49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right"/>
    </xf>
    <xf numFmtId="0" fontId="1" fillId="0" borderId="1" xfId="0" applyNumberFormat="1" applyFont="1" applyFill="1" applyBorder="1"/>
    <xf numFmtId="0" fontId="2" fillId="0" borderId="4" xfId="0" applyNumberFormat="1" applyFont="1" applyFill="1" applyBorder="1" applyAlignment="1">
      <alignment horizontal="right"/>
    </xf>
    <xf numFmtId="0" fontId="2" fillId="0" borderId="5" xfId="0" applyNumberFormat="1" applyFont="1" applyFill="1" applyBorder="1"/>
    <xf numFmtId="0" fontId="1" fillId="0" borderId="3" xfId="0" applyNumberFormat="1" applyFont="1" applyFill="1" applyBorder="1" applyAlignment="1">
      <alignment horizontal="left"/>
    </xf>
    <xf numFmtId="0" fontId="2" fillId="0" borderId="6" xfId="0" applyNumberFormat="1" applyFont="1" applyFill="1" applyBorder="1"/>
    <xf numFmtId="0" fontId="3" fillId="0" borderId="4" xfId="0" applyNumberFormat="1" applyFont="1" applyFill="1" applyBorder="1"/>
    <xf numFmtId="0" fontId="8" fillId="0" borderId="0" xfId="0" applyNumberFormat="1" applyFont="1" applyFill="1" applyBorder="1"/>
    <xf numFmtId="0" fontId="3" fillId="0" borderId="2" xfId="0" applyNumberFormat="1" applyFont="1" applyFill="1" applyBorder="1"/>
    <xf numFmtId="3" fontId="2" fillId="0" borderId="7" xfId="0" applyNumberFormat="1" applyFont="1" applyFill="1" applyBorder="1" applyAlignment="1">
      <alignment horizontal="right"/>
    </xf>
    <xf numFmtId="0" fontId="2" fillId="0" borderId="7" xfId="0" applyNumberFormat="1" applyFont="1" applyFill="1" applyBorder="1" applyAlignment="1">
      <alignment horizontal="right"/>
    </xf>
    <xf numFmtId="0" fontId="1" fillId="0" borderId="7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 horizontal="left"/>
    </xf>
    <xf numFmtId="0" fontId="2" fillId="0" borderId="9" xfId="0" applyNumberFormat="1" applyFont="1" applyFill="1" applyBorder="1"/>
    <xf numFmtId="0" fontId="2" fillId="0" borderId="4" xfId="0" applyNumberFormat="1" applyFont="1" applyFill="1" applyBorder="1" applyAlignment="1">
      <alignment horizontal="left"/>
    </xf>
    <xf numFmtId="0" fontId="12" fillId="0" borderId="0" xfId="0" applyFont="1"/>
    <xf numFmtId="0" fontId="11" fillId="0" borderId="1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left"/>
    </xf>
    <xf numFmtId="3" fontId="2" fillId="0" borderId="7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3" fillId="0" borderId="0" xfId="0" applyFont="1"/>
    <xf numFmtId="0" fontId="1" fillId="0" borderId="5" xfId="0" applyNumberFormat="1" applyFont="1" applyFill="1" applyBorder="1"/>
    <xf numFmtId="0" fontId="1" fillId="0" borderId="4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>
      <alignment horizontal="left"/>
    </xf>
    <xf numFmtId="0" fontId="14" fillId="0" borderId="1" xfId="0" applyNumberFormat="1" applyFont="1" applyFill="1" applyBorder="1" applyAlignment="1">
      <alignment horizontal="right"/>
    </xf>
    <xf numFmtId="0" fontId="1" fillId="0" borderId="10" xfId="0" applyNumberFormat="1" applyFont="1" applyFill="1" applyBorder="1"/>
    <xf numFmtId="0" fontId="2" fillId="0" borderId="3" xfId="0" applyNumberFormat="1" applyFont="1" applyFill="1" applyBorder="1" applyAlignment="1">
      <alignment horizontal="right"/>
    </xf>
    <xf numFmtId="0" fontId="2" fillId="0" borderId="7" xfId="0" applyNumberFormat="1" applyFont="1" applyFill="1" applyBorder="1"/>
    <xf numFmtId="0" fontId="1" fillId="0" borderId="7" xfId="0" applyNumberFormat="1" applyFont="1" applyFill="1" applyBorder="1"/>
    <xf numFmtId="0" fontId="5" fillId="0" borderId="2" xfId="0" applyNumberFormat="1" applyFont="1" applyFill="1" applyBorder="1"/>
    <xf numFmtId="0" fontId="1" fillId="0" borderId="11" xfId="0" applyNumberFormat="1" applyFont="1" applyFill="1" applyBorder="1" applyAlignment="1">
      <alignment horizontal="right"/>
    </xf>
    <xf numFmtId="0" fontId="1" fillId="0" borderId="9" xfId="0" applyNumberFormat="1" applyFont="1" applyFill="1" applyBorder="1" applyAlignment="1">
      <alignment horizontal="left"/>
    </xf>
    <xf numFmtId="0" fontId="2" fillId="0" borderId="12" xfId="0" applyNumberFormat="1" applyFont="1" applyFill="1" applyBorder="1"/>
    <xf numFmtId="0" fontId="2" fillId="0" borderId="3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 horizontal="right"/>
    </xf>
    <xf numFmtId="3" fontId="1" fillId="0" borderId="7" xfId="0" applyNumberFormat="1" applyFont="1" applyFill="1" applyBorder="1"/>
    <xf numFmtId="3" fontId="1" fillId="0" borderId="13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2" fillId="0" borderId="8" xfId="0" applyNumberFormat="1" applyFont="1" applyFill="1" applyBorder="1" applyAlignment="1">
      <alignment horizontal="left"/>
    </xf>
    <xf numFmtId="3" fontId="2" fillId="0" borderId="9" xfId="0" applyNumberFormat="1" applyFont="1" applyFill="1" applyBorder="1" applyAlignment="1">
      <alignment horizontal="left"/>
    </xf>
    <xf numFmtId="3" fontId="2" fillId="0" borderId="15" xfId="0" applyNumberFormat="1" applyFont="1" applyFill="1" applyBorder="1" applyAlignment="1">
      <alignment horizontal="left"/>
    </xf>
    <xf numFmtId="3" fontId="1" fillId="0" borderId="7" xfId="0" applyNumberFormat="1" applyFont="1" applyFill="1" applyBorder="1" applyAlignment="1">
      <alignment horizontal="left"/>
    </xf>
    <xf numFmtId="3" fontId="1" fillId="0" borderId="13" xfId="0" applyNumberFormat="1" applyFont="1" applyFill="1" applyBorder="1"/>
    <xf numFmtId="3" fontId="1" fillId="0" borderId="13" xfId="0" quotePrefix="1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/>
    <xf numFmtId="3" fontId="9" fillId="0" borderId="7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10" fillId="0" borderId="7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tabSelected="1" view="pageBreakPreview" zoomScale="112" zoomScaleNormal="100" zoomScaleSheetLayoutView="112" workbookViewId="0">
      <selection activeCell="J10" sqref="J10"/>
    </sheetView>
  </sheetViews>
  <sheetFormatPr defaultColWidth="11.42578125" defaultRowHeight="12.75" x14ac:dyDescent="0.2"/>
  <cols>
    <col min="1" max="1" width="5.28515625" style="1" customWidth="1"/>
    <col min="2" max="2" width="4.85546875" style="1" customWidth="1"/>
    <col min="3" max="3" width="56.7109375" style="1" bestFit="1" customWidth="1"/>
    <col min="4" max="4" width="12.85546875" style="72" customWidth="1"/>
    <col min="5" max="5" width="11.42578125" style="72" customWidth="1"/>
    <col min="6" max="6" width="12.7109375" style="73" bestFit="1" customWidth="1"/>
    <col min="7" max="16384" width="11.42578125" style="1"/>
  </cols>
  <sheetData>
    <row r="1" spans="1:8" s="3" customFormat="1" ht="15.75" x14ac:dyDescent="0.25">
      <c r="A1" s="2"/>
      <c r="D1" s="80" t="s">
        <v>129</v>
      </c>
      <c r="E1" s="80"/>
      <c r="F1" s="80"/>
    </row>
    <row r="2" spans="1:8" s="3" customFormat="1" ht="15.75" x14ac:dyDescent="0.25">
      <c r="A2" s="79" t="s">
        <v>130</v>
      </c>
      <c r="B2" s="79"/>
      <c r="C2" s="79"/>
      <c r="D2" s="79"/>
      <c r="E2" s="79"/>
      <c r="F2" s="79"/>
    </row>
    <row r="3" spans="1:8" s="3" customFormat="1" ht="15.75" x14ac:dyDescent="0.25">
      <c r="A3" s="2"/>
      <c r="C3" s="4"/>
      <c r="D3" s="5"/>
      <c r="E3" s="5"/>
      <c r="F3" s="5" t="s">
        <v>0</v>
      </c>
      <c r="G3" s="4"/>
    </row>
    <row r="4" spans="1:8" s="3" customFormat="1" ht="15.75" x14ac:dyDescent="0.25">
      <c r="A4" s="32" t="s">
        <v>1</v>
      </c>
      <c r="B4" s="32"/>
      <c r="C4" s="33" t="s">
        <v>2</v>
      </c>
      <c r="D4" s="81" t="s">
        <v>125</v>
      </c>
      <c r="E4" s="83" t="s">
        <v>126</v>
      </c>
      <c r="F4" s="78" t="s">
        <v>127</v>
      </c>
      <c r="G4" s="1"/>
      <c r="H4" s="7"/>
    </row>
    <row r="5" spans="1:8" s="3" customFormat="1" ht="15.75" x14ac:dyDescent="0.25">
      <c r="A5" s="34" t="s">
        <v>3</v>
      </c>
      <c r="B5" s="34"/>
      <c r="C5" s="23"/>
      <c r="D5" s="82"/>
      <c r="E5" s="84"/>
      <c r="F5" s="78"/>
      <c r="G5" s="1"/>
      <c r="H5" s="7"/>
    </row>
    <row r="6" spans="1:8" s="3" customFormat="1" ht="15.75" x14ac:dyDescent="0.25">
      <c r="A6" s="34" t="s">
        <v>5</v>
      </c>
      <c r="B6" s="34"/>
      <c r="C6" s="37" t="s">
        <v>8</v>
      </c>
      <c r="D6" s="38" t="s">
        <v>10</v>
      </c>
      <c r="E6" s="56" t="s">
        <v>11</v>
      </c>
      <c r="F6" s="38" t="s">
        <v>12</v>
      </c>
      <c r="G6" s="1"/>
      <c r="H6" s="7"/>
    </row>
    <row r="7" spans="1:8" s="3" customFormat="1" ht="15.75" x14ac:dyDescent="0.25">
      <c r="A7" s="34"/>
      <c r="B7" s="34"/>
      <c r="C7" s="37"/>
      <c r="D7" s="38"/>
      <c r="E7" s="56"/>
      <c r="F7" s="58"/>
      <c r="G7" s="1"/>
      <c r="H7" s="7"/>
    </row>
    <row r="8" spans="1:8" s="3" customFormat="1" ht="15.75" x14ac:dyDescent="0.25">
      <c r="A8" s="8"/>
      <c r="B8" s="8"/>
      <c r="C8" s="28" t="s">
        <v>4</v>
      </c>
      <c r="D8" s="29"/>
      <c r="E8" s="57"/>
      <c r="F8" s="29"/>
      <c r="G8" s="1"/>
      <c r="H8" s="9"/>
    </row>
    <row r="9" spans="1:8" s="9" customFormat="1" ht="15.75" x14ac:dyDescent="0.25">
      <c r="A9" s="10" t="s">
        <v>5</v>
      </c>
      <c r="B9" s="11" t="s">
        <v>6</v>
      </c>
      <c r="C9" s="12" t="s">
        <v>7</v>
      </c>
      <c r="D9" s="29">
        <f>SUM(D10+D14+D12+D19)</f>
        <v>215999</v>
      </c>
      <c r="E9" s="29">
        <f>SUM(E10+E14+E12+E19)</f>
        <v>197888</v>
      </c>
      <c r="F9" s="29">
        <f>SUM(F10+F14+F12+F19)</f>
        <v>190205</v>
      </c>
      <c r="G9" s="1"/>
    </row>
    <row r="10" spans="1:8" s="9" customFormat="1" ht="15.75" x14ac:dyDescent="0.25">
      <c r="A10" s="13" t="s">
        <v>8</v>
      </c>
      <c r="B10" s="14"/>
      <c r="C10" s="15" t="s">
        <v>9</v>
      </c>
      <c r="D10" s="59">
        <v>96099</v>
      </c>
      <c r="E10" s="59">
        <v>105618</v>
      </c>
      <c r="F10" s="60">
        <v>107196</v>
      </c>
      <c r="G10" s="1"/>
      <c r="H10" s="3"/>
    </row>
    <row r="11" spans="1:8" s="3" customFormat="1" ht="15.75" x14ac:dyDescent="0.25">
      <c r="A11" s="13" t="s">
        <v>10</v>
      </c>
      <c r="B11" s="14"/>
      <c r="C11" s="15" t="s">
        <v>76</v>
      </c>
      <c r="D11" s="60">
        <f>SUM(D19+D14+D12)</f>
        <v>119900</v>
      </c>
      <c r="E11" s="60">
        <f>SUM(E19+E14+E12)</f>
        <v>92270</v>
      </c>
      <c r="F11" s="60">
        <f>SUM(F19+F14+F12)</f>
        <v>83009</v>
      </c>
      <c r="G11" s="1"/>
    </row>
    <row r="12" spans="1:8" s="3" customFormat="1" ht="15.75" x14ac:dyDescent="0.25">
      <c r="A12" s="13" t="s">
        <v>11</v>
      </c>
      <c r="B12" s="14"/>
      <c r="C12" s="15" t="s">
        <v>105</v>
      </c>
      <c r="D12" s="59">
        <v>14000</v>
      </c>
      <c r="E12" s="59">
        <v>17445</v>
      </c>
      <c r="F12" s="60">
        <f>SUM(F13)</f>
        <v>12354</v>
      </c>
      <c r="G12" s="1"/>
    </row>
    <row r="13" spans="1:8" s="3" customFormat="1" ht="15.75" x14ac:dyDescent="0.25">
      <c r="A13" s="13" t="s">
        <v>12</v>
      </c>
      <c r="B13" s="14"/>
      <c r="C13" s="16" t="s">
        <v>68</v>
      </c>
      <c r="D13" s="59">
        <v>14000</v>
      </c>
      <c r="E13" s="59">
        <v>17445</v>
      </c>
      <c r="F13" s="60">
        <v>12354</v>
      </c>
      <c r="G13" s="1"/>
    </row>
    <row r="14" spans="1:8" s="3" customFormat="1" ht="15.75" x14ac:dyDescent="0.25">
      <c r="A14" s="13" t="s">
        <v>13</v>
      </c>
      <c r="B14" s="14"/>
      <c r="C14" s="16" t="s">
        <v>118</v>
      </c>
      <c r="D14" s="59">
        <f>SUM(D15:D16)</f>
        <v>105000</v>
      </c>
      <c r="E14" s="59">
        <f>SUM(E15:E16)</f>
        <v>71211</v>
      </c>
      <c r="F14" s="59">
        <f>SUM(F15:F16)</f>
        <v>68674</v>
      </c>
      <c r="G14" s="1"/>
    </row>
    <row r="15" spans="1:8" s="3" customFormat="1" ht="14.85" customHeight="1" x14ac:dyDescent="0.25">
      <c r="A15" s="13" t="s">
        <v>15</v>
      </c>
      <c r="B15" s="14"/>
      <c r="C15" s="17" t="s">
        <v>14</v>
      </c>
      <c r="D15" s="59">
        <v>100000</v>
      </c>
      <c r="E15" s="59">
        <v>71211</v>
      </c>
      <c r="F15" s="60">
        <v>68674</v>
      </c>
      <c r="G15" s="1"/>
    </row>
    <row r="16" spans="1:8" s="3" customFormat="1" ht="15.75" x14ac:dyDescent="0.25">
      <c r="A16" s="13" t="s">
        <v>16</v>
      </c>
      <c r="B16" s="43"/>
      <c r="C16" s="44" t="s">
        <v>19</v>
      </c>
      <c r="D16" s="59">
        <v>5000</v>
      </c>
      <c r="E16" s="59">
        <v>0</v>
      </c>
      <c r="F16" s="60">
        <v>0</v>
      </c>
      <c r="G16" s="1"/>
    </row>
    <row r="17" spans="1:8" s="3" customFormat="1" ht="15.75" x14ac:dyDescent="0.25">
      <c r="A17" s="13" t="s">
        <v>17</v>
      </c>
      <c r="B17" s="14"/>
      <c r="C17" s="19" t="s">
        <v>117</v>
      </c>
      <c r="D17" s="59"/>
      <c r="E17" s="59"/>
      <c r="F17" s="60"/>
      <c r="G17" s="1"/>
    </row>
    <row r="18" spans="1:8" s="3" customFormat="1" ht="15.75" x14ac:dyDescent="0.25">
      <c r="A18" s="13" t="s">
        <v>18</v>
      </c>
      <c r="B18" s="14"/>
      <c r="C18" s="19" t="s">
        <v>21</v>
      </c>
      <c r="D18" s="59"/>
      <c r="E18" s="59"/>
      <c r="F18" s="60"/>
      <c r="G18" s="1"/>
    </row>
    <row r="19" spans="1:8" s="3" customFormat="1" ht="15.75" x14ac:dyDescent="0.25">
      <c r="A19" s="13" t="s">
        <v>20</v>
      </c>
      <c r="B19" s="45"/>
      <c r="C19" s="50" t="s">
        <v>116</v>
      </c>
      <c r="D19" s="59">
        <v>900</v>
      </c>
      <c r="E19" s="59">
        <v>3614</v>
      </c>
      <c r="F19" s="60">
        <f>SUM(F22+F21+F20)</f>
        <v>1981</v>
      </c>
      <c r="G19" s="1"/>
    </row>
    <row r="20" spans="1:8" s="3" customFormat="1" ht="15.75" x14ac:dyDescent="0.25">
      <c r="A20" s="13" t="s">
        <v>22</v>
      </c>
      <c r="B20" s="14"/>
      <c r="C20" s="19" t="s">
        <v>86</v>
      </c>
      <c r="D20" s="59">
        <v>300</v>
      </c>
      <c r="E20" s="59">
        <v>384</v>
      </c>
      <c r="F20" s="60">
        <v>196</v>
      </c>
      <c r="G20" s="1"/>
    </row>
    <row r="21" spans="1:8" s="3" customFormat="1" ht="15.75" x14ac:dyDescent="0.25">
      <c r="A21" s="13" t="s">
        <v>23</v>
      </c>
      <c r="B21" s="14"/>
      <c r="C21" s="19" t="s">
        <v>89</v>
      </c>
      <c r="D21" s="59"/>
      <c r="E21" s="59">
        <v>500</v>
      </c>
      <c r="F21" s="60">
        <v>500</v>
      </c>
      <c r="G21" s="1"/>
    </row>
    <row r="22" spans="1:8" s="3" customFormat="1" ht="15.75" x14ac:dyDescent="0.25">
      <c r="A22" s="13" t="s">
        <v>24</v>
      </c>
      <c r="B22" s="14"/>
      <c r="C22" s="18" t="s">
        <v>77</v>
      </c>
      <c r="D22" s="59">
        <v>600</v>
      </c>
      <c r="E22" s="59">
        <v>2730</v>
      </c>
      <c r="F22" s="60">
        <v>1285</v>
      </c>
      <c r="G22" s="1"/>
    </row>
    <row r="23" spans="1:8" s="9" customFormat="1" ht="15.75" x14ac:dyDescent="0.25">
      <c r="A23" s="10" t="s">
        <v>25</v>
      </c>
      <c r="B23" s="11" t="s">
        <v>26</v>
      </c>
      <c r="C23" s="12" t="s">
        <v>27</v>
      </c>
      <c r="D23" s="57">
        <f>SUM(D24:D28)</f>
        <v>283622</v>
      </c>
      <c r="E23" s="57">
        <f>SUM(E24:E28)</f>
        <v>310585</v>
      </c>
      <c r="F23" s="29">
        <f>SUM(F24:F28)</f>
        <v>310585</v>
      </c>
      <c r="G23" s="35"/>
    </row>
    <row r="24" spans="1:8" s="3" customFormat="1" ht="15.75" x14ac:dyDescent="0.25">
      <c r="A24" s="13" t="s">
        <v>28</v>
      </c>
      <c r="B24" s="14"/>
      <c r="C24" s="15" t="s">
        <v>78</v>
      </c>
      <c r="D24" s="59">
        <v>68119</v>
      </c>
      <c r="E24" s="59">
        <v>75779</v>
      </c>
      <c r="F24" s="77">
        <v>75779</v>
      </c>
      <c r="G24" s="1"/>
      <c r="H24" s="9"/>
    </row>
    <row r="25" spans="1:8" s="3" customFormat="1" ht="15.75" x14ac:dyDescent="0.25">
      <c r="A25" s="13" t="s">
        <v>29</v>
      </c>
      <c r="B25" s="14"/>
      <c r="C25" s="15" t="s">
        <v>91</v>
      </c>
      <c r="D25" s="59">
        <v>87115</v>
      </c>
      <c r="E25" s="59">
        <v>94310</v>
      </c>
      <c r="F25" s="77">
        <v>94310</v>
      </c>
      <c r="G25" s="1"/>
      <c r="H25" s="9"/>
    </row>
    <row r="26" spans="1:8" s="3" customFormat="1" ht="15.75" x14ac:dyDescent="0.25">
      <c r="A26" s="13" t="s">
        <v>30</v>
      </c>
      <c r="B26" s="14"/>
      <c r="C26" s="15" t="s">
        <v>87</v>
      </c>
      <c r="D26" s="59">
        <v>124300</v>
      </c>
      <c r="E26" s="59">
        <v>129948</v>
      </c>
      <c r="F26" s="77">
        <v>129948</v>
      </c>
      <c r="G26" s="1"/>
      <c r="H26" s="9"/>
    </row>
    <row r="27" spans="1:8" s="3" customFormat="1" ht="15.75" x14ac:dyDescent="0.25">
      <c r="A27" s="13" t="s">
        <v>31</v>
      </c>
      <c r="B27" s="14"/>
      <c r="C27" s="15" t="s">
        <v>92</v>
      </c>
      <c r="D27" s="59">
        <v>4088</v>
      </c>
      <c r="E27" s="59">
        <v>6451</v>
      </c>
      <c r="F27" s="77">
        <v>6451</v>
      </c>
      <c r="G27" s="1"/>
      <c r="H27" s="9"/>
    </row>
    <row r="28" spans="1:8" s="3" customFormat="1" ht="15.75" x14ac:dyDescent="0.25">
      <c r="A28" s="13" t="s">
        <v>32</v>
      </c>
      <c r="B28" s="14"/>
      <c r="C28" s="15" t="s">
        <v>103</v>
      </c>
      <c r="D28" s="59"/>
      <c r="E28" s="59">
        <v>4097</v>
      </c>
      <c r="F28" s="77">
        <v>4097</v>
      </c>
      <c r="G28" s="1"/>
      <c r="H28" s="9"/>
    </row>
    <row r="29" spans="1:8" s="3" customFormat="1" ht="15.75" x14ac:dyDescent="0.25">
      <c r="A29" s="13" t="s">
        <v>33</v>
      </c>
      <c r="B29" s="14"/>
      <c r="C29" s="15" t="s">
        <v>115</v>
      </c>
      <c r="D29" s="59"/>
      <c r="E29" s="59">
        <v>4097</v>
      </c>
      <c r="F29" s="77">
        <v>4097</v>
      </c>
      <c r="G29" s="1"/>
      <c r="H29" s="9"/>
    </row>
    <row r="30" spans="1:8" s="3" customFormat="1" ht="15.75" x14ac:dyDescent="0.25">
      <c r="A30" s="13" t="s">
        <v>110</v>
      </c>
      <c r="B30" s="14"/>
      <c r="C30" s="15" t="s">
        <v>104</v>
      </c>
      <c r="D30" s="59"/>
      <c r="E30" s="59"/>
      <c r="F30" s="77">
        <v>0</v>
      </c>
      <c r="G30" s="1"/>
      <c r="H30" s="9"/>
    </row>
    <row r="31" spans="1:8" s="3" customFormat="1" ht="15.75" x14ac:dyDescent="0.25">
      <c r="A31" s="13" t="s">
        <v>111</v>
      </c>
      <c r="B31" s="14"/>
      <c r="C31" s="15" t="s">
        <v>114</v>
      </c>
      <c r="D31" s="59"/>
      <c r="E31" s="59"/>
      <c r="F31" s="77"/>
      <c r="G31" s="1"/>
      <c r="H31" s="9"/>
    </row>
    <row r="32" spans="1:8" s="9" customFormat="1" ht="15.75" x14ac:dyDescent="0.25">
      <c r="A32" s="10" t="s">
        <v>35</v>
      </c>
      <c r="B32" s="11" t="s">
        <v>34</v>
      </c>
      <c r="C32" s="12" t="s">
        <v>93</v>
      </c>
      <c r="D32" s="57">
        <f>SUM(D33:D34)</f>
        <v>198296</v>
      </c>
      <c r="E32" s="57">
        <f>SUM(E33:E34)</f>
        <v>215844</v>
      </c>
      <c r="F32" s="29">
        <f>SUM(F33:F34)</f>
        <v>215844</v>
      </c>
      <c r="G32" s="1"/>
    </row>
    <row r="33" spans="1:8" s="9" customFormat="1" ht="15.75" x14ac:dyDescent="0.25">
      <c r="A33" s="13" t="s">
        <v>112</v>
      </c>
      <c r="B33" s="14"/>
      <c r="C33" s="15" t="s">
        <v>94</v>
      </c>
      <c r="D33" s="59">
        <v>81650</v>
      </c>
      <c r="E33" s="59">
        <v>88892</v>
      </c>
      <c r="F33" s="60">
        <v>88892</v>
      </c>
      <c r="G33" s="1"/>
      <c r="H33" s="3"/>
    </row>
    <row r="34" spans="1:8" s="3" customFormat="1" ht="15.75" x14ac:dyDescent="0.25">
      <c r="A34" s="13" t="s">
        <v>113</v>
      </c>
      <c r="B34" s="14"/>
      <c r="C34" s="15" t="s">
        <v>95</v>
      </c>
      <c r="D34" s="59">
        <v>116646</v>
      </c>
      <c r="E34" s="59">
        <v>126952</v>
      </c>
      <c r="F34" s="60">
        <v>126952</v>
      </c>
      <c r="G34" s="41"/>
    </row>
    <row r="35" spans="1:8" s="9" customFormat="1" ht="15.75" x14ac:dyDescent="0.25">
      <c r="A35" s="10" t="s">
        <v>36</v>
      </c>
      <c r="B35" s="22" t="s">
        <v>37</v>
      </c>
      <c r="C35" s="23" t="s">
        <v>96</v>
      </c>
      <c r="D35" s="29">
        <f>SUM(D37+D36)</f>
        <v>0</v>
      </c>
      <c r="E35" s="29">
        <f>SUM(E37+E36)</f>
        <v>0</v>
      </c>
      <c r="F35" s="29">
        <f>SUM(F37+F36)</f>
        <v>63</v>
      </c>
      <c r="G35" s="1"/>
    </row>
    <row r="36" spans="1:8" s="9" customFormat="1" ht="15.75" x14ac:dyDescent="0.25">
      <c r="A36" s="13" t="s">
        <v>38</v>
      </c>
      <c r="B36" s="22"/>
      <c r="C36" s="42" t="s">
        <v>63</v>
      </c>
      <c r="D36" s="59">
        <v>0</v>
      </c>
      <c r="E36" s="59">
        <v>0</v>
      </c>
      <c r="F36" s="60">
        <v>63</v>
      </c>
      <c r="G36" s="1"/>
    </row>
    <row r="37" spans="1:8" s="9" customFormat="1" ht="15.75" x14ac:dyDescent="0.25">
      <c r="A37" s="13" t="s">
        <v>40</v>
      </c>
      <c r="B37" s="22"/>
      <c r="C37" s="42" t="s">
        <v>106</v>
      </c>
      <c r="D37" s="59">
        <v>0</v>
      </c>
      <c r="E37" s="59">
        <v>0</v>
      </c>
      <c r="F37" s="60">
        <v>0</v>
      </c>
      <c r="G37" s="1"/>
    </row>
    <row r="38" spans="1:8" s="9" customFormat="1" ht="15.75" x14ac:dyDescent="0.25">
      <c r="A38" s="10" t="s">
        <v>41</v>
      </c>
      <c r="B38" s="11" t="s">
        <v>39</v>
      </c>
      <c r="C38" s="12" t="s">
        <v>97</v>
      </c>
      <c r="D38" s="29">
        <f>SUM(D40+D39)</f>
        <v>3276</v>
      </c>
      <c r="E38" s="29">
        <f>SUM(E40+E39)</f>
        <v>2423</v>
      </c>
      <c r="F38" s="29">
        <f>SUM(F40+F39)</f>
        <v>1682</v>
      </c>
      <c r="G38" s="1"/>
      <c r="H38" s="3"/>
    </row>
    <row r="39" spans="1:8" s="3" customFormat="1" ht="15.75" x14ac:dyDescent="0.25">
      <c r="A39" s="13" t="s">
        <v>42</v>
      </c>
      <c r="B39" s="14"/>
      <c r="C39" s="15" t="s">
        <v>107</v>
      </c>
      <c r="D39" s="59">
        <v>3176</v>
      </c>
      <c r="E39" s="59">
        <v>1682</v>
      </c>
      <c r="F39" s="60">
        <v>1682</v>
      </c>
      <c r="G39" s="1"/>
    </row>
    <row r="40" spans="1:8" s="3" customFormat="1" ht="15.75" x14ac:dyDescent="0.25">
      <c r="A40" s="13" t="s">
        <v>45</v>
      </c>
      <c r="B40" s="14"/>
      <c r="C40" s="15" t="s">
        <v>108</v>
      </c>
      <c r="D40" s="59">
        <v>100</v>
      </c>
      <c r="E40" s="59">
        <v>741</v>
      </c>
      <c r="F40" s="60">
        <v>0</v>
      </c>
      <c r="G40" s="1"/>
    </row>
    <row r="41" spans="1:8" s="3" customFormat="1" ht="15.75" x14ac:dyDescent="0.25">
      <c r="A41" s="10" t="s">
        <v>48</v>
      </c>
      <c r="B41" s="11" t="s">
        <v>43</v>
      </c>
      <c r="C41" s="12" t="s">
        <v>44</v>
      </c>
      <c r="D41" s="57"/>
      <c r="E41" s="57"/>
      <c r="F41" s="29"/>
      <c r="G41" s="1"/>
      <c r="H41" s="9"/>
    </row>
    <row r="42" spans="1:8" s="3" customFormat="1" ht="15.75" x14ac:dyDescent="0.25">
      <c r="A42" s="13" t="s">
        <v>49</v>
      </c>
      <c r="B42" s="11"/>
      <c r="C42" s="15" t="s">
        <v>69</v>
      </c>
      <c r="D42" s="59"/>
      <c r="E42" s="59"/>
      <c r="F42" s="29"/>
      <c r="G42" s="1"/>
      <c r="H42" s="9"/>
    </row>
    <row r="43" spans="1:8" s="3" customFormat="1" ht="15.75" x14ac:dyDescent="0.25">
      <c r="A43" s="13" t="s">
        <v>50</v>
      </c>
      <c r="B43" s="11"/>
      <c r="C43" s="15" t="s">
        <v>70</v>
      </c>
      <c r="D43" s="59"/>
      <c r="E43" s="59"/>
      <c r="F43" s="29"/>
      <c r="G43" s="1"/>
      <c r="H43" s="9"/>
    </row>
    <row r="44" spans="1:8" s="3" customFormat="1" ht="15.75" x14ac:dyDescent="0.25">
      <c r="A44" s="10" t="s">
        <v>51</v>
      </c>
      <c r="B44" s="11"/>
      <c r="C44" s="12" t="s">
        <v>58</v>
      </c>
      <c r="D44" s="57"/>
      <c r="E44" s="57"/>
      <c r="F44" s="29"/>
      <c r="G44" s="1"/>
      <c r="H44" s="9"/>
    </row>
    <row r="45" spans="1:8" s="3" customFormat="1" ht="15.75" x14ac:dyDescent="0.25">
      <c r="A45" s="10" t="s">
        <v>61</v>
      </c>
      <c r="B45" s="11" t="s">
        <v>46</v>
      </c>
      <c r="C45" s="12" t="s">
        <v>47</v>
      </c>
      <c r="D45" s="57"/>
      <c r="E45" s="57"/>
      <c r="F45" s="29"/>
      <c r="G45" s="1"/>
      <c r="H45" s="9"/>
    </row>
    <row r="46" spans="1:8" s="3" customFormat="1" ht="15.75" x14ac:dyDescent="0.25">
      <c r="A46" s="13" t="s">
        <v>64</v>
      </c>
      <c r="B46" s="20"/>
      <c r="C46" s="15" t="s">
        <v>62</v>
      </c>
      <c r="D46" s="59"/>
      <c r="E46" s="59"/>
      <c r="F46" s="29"/>
      <c r="G46" s="1"/>
      <c r="H46" s="9"/>
    </row>
    <row r="47" spans="1:8" s="3" customFormat="1" ht="15.75" x14ac:dyDescent="0.25">
      <c r="A47" s="13" t="s">
        <v>65</v>
      </c>
      <c r="B47" s="51"/>
      <c r="C47" s="52" t="s">
        <v>79</v>
      </c>
      <c r="D47" s="61"/>
      <c r="E47" s="61"/>
      <c r="F47" s="29"/>
      <c r="G47" s="1"/>
      <c r="H47" s="9"/>
    </row>
    <row r="48" spans="1:8" s="3" customFormat="1" ht="15.75" x14ac:dyDescent="0.25">
      <c r="A48" s="10" t="s">
        <v>66</v>
      </c>
      <c r="B48" s="30" t="s">
        <v>75</v>
      </c>
      <c r="C48" s="48" t="s">
        <v>74</v>
      </c>
      <c r="D48" s="57">
        <f>SUM(D50+D49)</f>
        <v>79592</v>
      </c>
      <c r="E48" s="57">
        <f>SUM(E50+E49)</f>
        <v>131327</v>
      </c>
      <c r="F48" s="29">
        <f>SUM(F50+F49)</f>
        <v>133327</v>
      </c>
      <c r="G48" s="1"/>
      <c r="H48" s="9"/>
    </row>
    <row r="49" spans="1:8" s="40" customFormat="1" ht="15.75" x14ac:dyDescent="0.25">
      <c r="A49" s="13" t="s">
        <v>71</v>
      </c>
      <c r="B49" s="31"/>
      <c r="C49" s="49" t="s">
        <v>123</v>
      </c>
      <c r="D49" s="59">
        <v>53851</v>
      </c>
      <c r="E49" s="59">
        <v>11345</v>
      </c>
      <c r="F49" s="60">
        <v>13345</v>
      </c>
      <c r="G49" s="39"/>
      <c r="H49" s="2"/>
    </row>
    <row r="50" spans="1:8" s="40" customFormat="1" ht="15.75" x14ac:dyDescent="0.25">
      <c r="A50" s="13" t="s">
        <v>72</v>
      </c>
      <c r="B50" s="20"/>
      <c r="C50" s="46" t="s">
        <v>109</v>
      </c>
      <c r="D50" s="59">
        <v>25741</v>
      </c>
      <c r="E50" s="59">
        <v>119982</v>
      </c>
      <c r="F50" s="60">
        <v>119982</v>
      </c>
      <c r="G50" s="39"/>
      <c r="H50" s="2"/>
    </row>
    <row r="51" spans="1:8" s="40" customFormat="1" ht="15.75" x14ac:dyDescent="0.25">
      <c r="A51" s="2"/>
      <c r="B51" s="6"/>
      <c r="C51" s="3"/>
      <c r="D51" s="5"/>
      <c r="E51" s="5"/>
      <c r="F51" s="62"/>
      <c r="G51" s="39"/>
      <c r="H51" s="2"/>
    </row>
    <row r="52" spans="1:8" s="40" customFormat="1" ht="15.75" x14ac:dyDescent="0.25">
      <c r="A52" s="2"/>
      <c r="B52" s="6"/>
      <c r="C52" s="3"/>
      <c r="D52" s="5"/>
      <c r="E52" s="5"/>
      <c r="F52" s="62"/>
      <c r="G52" s="39"/>
      <c r="H52" s="2"/>
    </row>
    <row r="53" spans="1:8" s="40" customFormat="1" ht="15.75" x14ac:dyDescent="0.25">
      <c r="A53" s="2"/>
      <c r="B53" s="3"/>
      <c r="C53" s="4"/>
      <c r="D53" s="5"/>
      <c r="E53" s="5"/>
      <c r="F53" s="5" t="s">
        <v>0</v>
      </c>
      <c r="G53" s="39"/>
      <c r="H53" s="2"/>
    </row>
    <row r="54" spans="1:8" s="40" customFormat="1" ht="15.75" x14ac:dyDescent="0.25">
      <c r="A54" s="32" t="s">
        <v>1</v>
      </c>
      <c r="B54" s="32"/>
      <c r="C54" s="33" t="s">
        <v>2</v>
      </c>
      <c r="D54" s="81" t="s">
        <v>125</v>
      </c>
      <c r="E54" s="81" t="s">
        <v>126</v>
      </c>
      <c r="F54" s="78" t="s">
        <v>127</v>
      </c>
      <c r="G54" s="39"/>
      <c r="H54" s="2"/>
    </row>
    <row r="55" spans="1:8" s="40" customFormat="1" ht="15.75" x14ac:dyDescent="0.25">
      <c r="A55" s="34" t="s">
        <v>3</v>
      </c>
      <c r="B55" s="34"/>
      <c r="C55" s="23"/>
      <c r="D55" s="82"/>
      <c r="E55" s="82"/>
      <c r="F55" s="78"/>
      <c r="G55" s="39"/>
      <c r="H55" s="2"/>
    </row>
    <row r="56" spans="1:8" s="40" customFormat="1" ht="15.75" x14ac:dyDescent="0.25">
      <c r="A56" s="10" t="s">
        <v>5</v>
      </c>
      <c r="B56" s="10"/>
      <c r="C56" s="10" t="s">
        <v>8</v>
      </c>
      <c r="D56" s="63" t="s">
        <v>10</v>
      </c>
      <c r="E56" s="64" t="s">
        <v>11</v>
      </c>
      <c r="F56" s="65" t="s">
        <v>12</v>
      </c>
      <c r="G56" s="39"/>
      <c r="H56" s="2"/>
    </row>
    <row r="57" spans="1:8" s="40" customFormat="1" ht="15.75" x14ac:dyDescent="0.25">
      <c r="A57" s="32"/>
      <c r="B57" s="54"/>
      <c r="C57" s="55"/>
      <c r="D57" s="38"/>
      <c r="E57" s="56"/>
      <c r="F57" s="66"/>
      <c r="G57" s="39"/>
      <c r="H57" s="2"/>
    </row>
    <row r="58" spans="1:8" s="40" customFormat="1" ht="15.75" x14ac:dyDescent="0.25">
      <c r="A58" s="32" t="s">
        <v>128</v>
      </c>
      <c r="B58" s="47" t="s">
        <v>80</v>
      </c>
      <c r="C58" s="25" t="s">
        <v>81</v>
      </c>
      <c r="D58" s="38"/>
      <c r="E58" s="56"/>
      <c r="F58" s="66"/>
      <c r="G58" s="39"/>
      <c r="H58" s="2"/>
    </row>
    <row r="59" spans="1:8" s="40" customFormat="1" ht="15.75" x14ac:dyDescent="0.25">
      <c r="A59" s="21"/>
      <c r="B59" s="24"/>
      <c r="C59" s="25" t="s">
        <v>73</v>
      </c>
      <c r="D59" s="29">
        <f>SUM(D48+D38+D35+D32+D23+D9)</f>
        <v>780785</v>
      </c>
      <c r="E59" s="29">
        <f>SUM(E48+E38+E35+E32+E23+E9)</f>
        <v>858067</v>
      </c>
      <c r="F59" s="29">
        <f>SUM(F48+F38+F35+F32+F23+F9)</f>
        <v>851706</v>
      </c>
      <c r="G59" s="39"/>
      <c r="H59" s="2"/>
    </row>
    <row r="60" spans="1:8" s="40" customFormat="1" ht="15.75" x14ac:dyDescent="0.25">
      <c r="A60" s="21"/>
      <c r="B60" s="24"/>
      <c r="C60" s="53"/>
      <c r="D60" s="57"/>
      <c r="E60" s="57"/>
      <c r="F60" s="66"/>
      <c r="G60" s="39"/>
      <c r="H60" s="2"/>
    </row>
    <row r="61" spans="1:8" s="3" customFormat="1" ht="15.75" x14ac:dyDescent="0.25">
      <c r="A61" s="21"/>
      <c r="B61" s="21"/>
      <c r="C61" s="26" t="s">
        <v>52</v>
      </c>
      <c r="D61" s="67"/>
      <c r="E61" s="67"/>
      <c r="F61" s="29"/>
      <c r="G61" s="1"/>
    </row>
    <row r="62" spans="1:8" s="3" customFormat="1" ht="15.75" x14ac:dyDescent="0.25">
      <c r="A62" s="10" t="s">
        <v>5</v>
      </c>
      <c r="B62" s="10" t="s">
        <v>6</v>
      </c>
      <c r="C62" s="12" t="s">
        <v>98</v>
      </c>
      <c r="D62" s="29">
        <f>SUM(D63:D71)</f>
        <v>619352</v>
      </c>
      <c r="E62" s="29">
        <f>SUM(E63:E71)</f>
        <v>668389</v>
      </c>
      <c r="F62" s="29">
        <f>SUM(F63:F71)</f>
        <v>603175</v>
      </c>
      <c r="G62" s="1"/>
    </row>
    <row r="63" spans="1:8" s="3" customFormat="1" ht="15.75" x14ac:dyDescent="0.25">
      <c r="A63" s="13" t="s">
        <v>8</v>
      </c>
      <c r="B63" s="13"/>
      <c r="C63" s="15" t="s">
        <v>53</v>
      </c>
      <c r="D63" s="59">
        <v>317765</v>
      </c>
      <c r="E63" s="59">
        <v>334948</v>
      </c>
      <c r="F63" s="60">
        <v>334948</v>
      </c>
      <c r="G63" s="1"/>
      <c r="H63" s="27"/>
    </row>
    <row r="64" spans="1:8" s="27" customFormat="1" ht="15.75" x14ac:dyDescent="0.25">
      <c r="A64" s="13" t="s">
        <v>10</v>
      </c>
      <c r="B64" s="13"/>
      <c r="C64" s="15" t="s">
        <v>99</v>
      </c>
      <c r="D64" s="59">
        <v>57073</v>
      </c>
      <c r="E64" s="59">
        <v>54120</v>
      </c>
      <c r="F64" s="60">
        <v>54120</v>
      </c>
      <c r="G64" s="1"/>
      <c r="H64" s="3"/>
    </row>
    <row r="65" spans="1:8" s="3" customFormat="1" ht="15.75" x14ac:dyDescent="0.25">
      <c r="A65" s="13" t="s">
        <v>11</v>
      </c>
      <c r="B65" s="13"/>
      <c r="C65" s="15" t="s">
        <v>100</v>
      </c>
      <c r="D65" s="59">
        <v>180450</v>
      </c>
      <c r="E65" s="59">
        <v>193111</v>
      </c>
      <c r="F65" s="74">
        <v>191112</v>
      </c>
      <c r="G65" s="1"/>
    </row>
    <row r="66" spans="1:8" s="3" customFormat="1" ht="15.75" x14ac:dyDescent="0.25">
      <c r="A66" s="13" t="s">
        <v>12</v>
      </c>
      <c r="B66" s="13"/>
      <c r="C66" s="18" t="s">
        <v>101</v>
      </c>
      <c r="D66" s="59">
        <v>22830</v>
      </c>
      <c r="E66" s="59">
        <v>22830</v>
      </c>
      <c r="F66" s="60">
        <v>16721</v>
      </c>
      <c r="G66" s="1"/>
      <c r="H66" s="9"/>
    </row>
    <row r="67" spans="1:8" s="9" customFormat="1" ht="15.75" x14ac:dyDescent="0.25">
      <c r="A67" s="13" t="s">
        <v>13</v>
      </c>
      <c r="B67" s="13"/>
      <c r="C67" s="18" t="s">
        <v>102</v>
      </c>
      <c r="D67" s="67">
        <v>1400</v>
      </c>
      <c r="E67" s="59">
        <v>1400</v>
      </c>
      <c r="F67" s="60">
        <v>450</v>
      </c>
      <c r="G67" s="1"/>
    </row>
    <row r="68" spans="1:8" s="9" customFormat="1" ht="15.75" x14ac:dyDescent="0.25">
      <c r="A68" s="13" t="s">
        <v>15</v>
      </c>
      <c r="B68" s="13"/>
      <c r="C68" s="18" t="s">
        <v>90</v>
      </c>
      <c r="D68" s="67">
        <v>331</v>
      </c>
      <c r="E68" s="67">
        <v>965</v>
      </c>
      <c r="F68" s="60">
        <v>5740</v>
      </c>
      <c r="G68" s="1"/>
      <c r="H68" s="3"/>
    </row>
    <row r="69" spans="1:8" s="3" customFormat="1" ht="15.75" x14ac:dyDescent="0.25">
      <c r="A69" s="13" t="s">
        <v>16</v>
      </c>
      <c r="B69" s="13"/>
      <c r="C69" s="18" t="s">
        <v>67</v>
      </c>
      <c r="D69" s="68"/>
      <c r="E69" s="68"/>
      <c r="F69" s="60"/>
      <c r="G69" s="1"/>
    </row>
    <row r="70" spans="1:8" s="3" customFormat="1" ht="15.75" x14ac:dyDescent="0.25">
      <c r="A70" s="13" t="s">
        <v>17</v>
      </c>
      <c r="B70" s="13"/>
      <c r="C70" s="18" t="s">
        <v>122</v>
      </c>
      <c r="D70" s="68">
        <v>39503</v>
      </c>
      <c r="E70" s="68">
        <v>60931</v>
      </c>
      <c r="F70" s="60"/>
      <c r="G70" s="1"/>
    </row>
    <row r="71" spans="1:8" s="3" customFormat="1" ht="15.75" x14ac:dyDescent="0.25">
      <c r="A71" s="13" t="s">
        <v>18</v>
      </c>
      <c r="B71" s="13"/>
      <c r="C71" s="18" t="s">
        <v>124</v>
      </c>
      <c r="D71" s="68"/>
      <c r="E71" s="68">
        <v>84</v>
      </c>
      <c r="F71" s="60">
        <v>84</v>
      </c>
      <c r="G71" s="1"/>
    </row>
    <row r="72" spans="1:8" s="3" customFormat="1" ht="15.75" x14ac:dyDescent="0.25">
      <c r="A72" s="10" t="s">
        <v>20</v>
      </c>
      <c r="B72" s="10" t="s">
        <v>26</v>
      </c>
      <c r="C72" s="12" t="s">
        <v>59</v>
      </c>
      <c r="D72" s="57">
        <f>SUM(D73:D76)</f>
        <v>150088</v>
      </c>
      <c r="E72" s="57">
        <f>SUM(E73:E76)</f>
        <v>164134</v>
      </c>
      <c r="F72" s="29">
        <f>SUM(F73:F76)</f>
        <v>68859</v>
      </c>
      <c r="G72" s="1"/>
    </row>
    <row r="73" spans="1:8" s="3" customFormat="1" ht="15.75" x14ac:dyDescent="0.25">
      <c r="A73" s="13" t="s">
        <v>22</v>
      </c>
      <c r="B73" s="13"/>
      <c r="C73" s="15" t="s">
        <v>54</v>
      </c>
      <c r="D73" s="59">
        <v>33997</v>
      </c>
      <c r="E73" s="59">
        <v>49802</v>
      </c>
      <c r="F73" s="60">
        <v>48379</v>
      </c>
      <c r="G73" s="1"/>
    </row>
    <row r="74" spans="1:8" s="3" customFormat="1" ht="15.75" x14ac:dyDescent="0.25">
      <c r="A74" s="13" t="s">
        <v>23</v>
      </c>
      <c r="B74" s="13"/>
      <c r="C74" s="15" t="s">
        <v>55</v>
      </c>
      <c r="D74" s="59">
        <v>116091</v>
      </c>
      <c r="E74" s="59">
        <v>114332</v>
      </c>
      <c r="F74" s="60">
        <v>20380</v>
      </c>
      <c r="G74" s="1"/>
    </row>
    <row r="75" spans="1:8" s="3" customFormat="1" ht="15.75" x14ac:dyDescent="0.25">
      <c r="A75" s="13" t="s">
        <v>24</v>
      </c>
      <c r="B75" s="13"/>
      <c r="C75" s="15" t="s">
        <v>120</v>
      </c>
      <c r="D75" s="59"/>
      <c r="E75" s="59"/>
      <c r="F75" s="60">
        <v>20</v>
      </c>
      <c r="G75" s="1"/>
    </row>
    <row r="76" spans="1:8" s="3" customFormat="1" ht="15.75" x14ac:dyDescent="0.25">
      <c r="A76" s="13" t="s">
        <v>25</v>
      </c>
      <c r="B76" s="13"/>
      <c r="C76" s="15" t="s">
        <v>121</v>
      </c>
      <c r="D76" s="59"/>
      <c r="E76" s="59"/>
      <c r="F76" s="60">
        <v>80</v>
      </c>
      <c r="G76" s="1"/>
    </row>
    <row r="77" spans="1:8" s="3" customFormat="1" ht="15.75" x14ac:dyDescent="0.25">
      <c r="A77" s="10" t="s">
        <v>28</v>
      </c>
      <c r="B77" s="10" t="s">
        <v>34</v>
      </c>
      <c r="C77" s="12" t="s">
        <v>56</v>
      </c>
      <c r="D77" s="59"/>
      <c r="E77" s="59"/>
      <c r="F77" s="29"/>
      <c r="G77" s="1"/>
      <c r="H77" s="1"/>
    </row>
    <row r="78" spans="1:8" s="3" customFormat="1" ht="15.75" x14ac:dyDescent="0.25">
      <c r="A78" s="13" t="s">
        <v>29</v>
      </c>
      <c r="B78" s="13"/>
      <c r="C78" s="15" t="s">
        <v>82</v>
      </c>
      <c r="D78" s="67"/>
      <c r="E78" s="67"/>
      <c r="F78" s="29"/>
      <c r="G78" s="1"/>
      <c r="H78" s="1"/>
    </row>
    <row r="79" spans="1:8" s="3" customFormat="1" ht="15.75" x14ac:dyDescent="0.25">
      <c r="A79" s="13" t="s">
        <v>30</v>
      </c>
      <c r="B79" s="13"/>
      <c r="C79" s="15" t="s">
        <v>83</v>
      </c>
      <c r="D79" s="67"/>
      <c r="E79" s="67"/>
      <c r="F79" s="29"/>
      <c r="G79" s="1"/>
      <c r="H79" s="1"/>
    </row>
    <row r="80" spans="1:8" s="35" customFormat="1" ht="15.75" x14ac:dyDescent="0.25">
      <c r="A80" s="13"/>
      <c r="B80" s="10"/>
      <c r="C80" s="12" t="s">
        <v>60</v>
      </c>
      <c r="D80" s="69">
        <f>SUM(D62+D72)</f>
        <v>769440</v>
      </c>
      <c r="E80" s="69">
        <f>SUM(E62+E72)</f>
        <v>832523</v>
      </c>
      <c r="F80" s="75">
        <f>SUM(F62+F72)</f>
        <v>672034</v>
      </c>
    </row>
    <row r="81" spans="1:8" s="35" customFormat="1" ht="15.75" x14ac:dyDescent="0.25">
      <c r="A81" s="13"/>
      <c r="B81" s="10"/>
      <c r="C81" s="12"/>
      <c r="D81" s="69"/>
      <c r="E81" s="69"/>
      <c r="F81" s="76"/>
    </row>
    <row r="82" spans="1:8" ht="15.75" x14ac:dyDescent="0.25">
      <c r="A82" s="10" t="s">
        <v>31</v>
      </c>
      <c r="B82" s="10" t="s">
        <v>37</v>
      </c>
      <c r="C82" s="12" t="s">
        <v>84</v>
      </c>
      <c r="D82" s="69">
        <v>11345</v>
      </c>
      <c r="E82" s="69">
        <v>11345</v>
      </c>
      <c r="F82" s="75">
        <f>SUM(F83:F85)</f>
        <v>11345</v>
      </c>
    </row>
    <row r="83" spans="1:8" ht="15.75" x14ac:dyDescent="0.25">
      <c r="A83" s="13" t="s">
        <v>32</v>
      </c>
      <c r="B83" s="10"/>
      <c r="C83" s="15" t="s">
        <v>88</v>
      </c>
      <c r="D83" s="70"/>
      <c r="E83" s="70"/>
      <c r="F83" s="29"/>
    </row>
    <row r="84" spans="1:8" ht="15.75" x14ac:dyDescent="0.25">
      <c r="A84" s="13" t="s">
        <v>33</v>
      </c>
      <c r="B84" s="10"/>
      <c r="C84" s="15" t="s">
        <v>85</v>
      </c>
      <c r="D84" s="70"/>
      <c r="E84" s="70"/>
      <c r="F84" s="29"/>
    </row>
    <row r="85" spans="1:8" ht="15.75" x14ac:dyDescent="0.25">
      <c r="A85" s="13" t="s">
        <v>110</v>
      </c>
      <c r="B85" s="10"/>
      <c r="C85" s="15" t="s">
        <v>119</v>
      </c>
      <c r="D85" s="70">
        <v>11345</v>
      </c>
      <c r="E85" s="70">
        <v>11345</v>
      </c>
      <c r="F85" s="60">
        <v>11345</v>
      </c>
    </row>
    <row r="86" spans="1:8" ht="15.75" x14ac:dyDescent="0.25">
      <c r="A86" s="13"/>
      <c r="B86" s="36"/>
      <c r="C86" s="12" t="s">
        <v>57</v>
      </c>
      <c r="D86" s="69">
        <f>SUM(D80+D82)</f>
        <v>780785</v>
      </c>
      <c r="E86" s="69">
        <f>SUM(E80+E82)</f>
        <v>843868</v>
      </c>
      <c r="F86" s="75">
        <f>SUM(F80+F82)</f>
        <v>683379</v>
      </c>
    </row>
    <row r="88" spans="1:8" s="3" customFormat="1" ht="15.75" x14ac:dyDescent="0.25">
      <c r="D88" s="4"/>
      <c r="E88" s="4"/>
      <c r="F88" s="71"/>
      <c r="G88" s="1"/>
      <c r="H88" s="9"/>
    </row>
    <row r="89" spans="1:8" s="3" customFormat="1" ht="15.75" x14ac:dyDescent="0.25">
      <c r="D89" s="4"/>
      <c r="E89" s="4"/>
      <c r="F89" s="71"/>
      <c r="G89" s="1"/>
      <c r="H89" s="9"/>
    </row>
    <row r="90" spans="1:8" s="3" customFormat="1" ht="15.75" x14ac:dyDescent="0.25">
      <c r="D90" s="4"/>
      <c r="E90" s="4"/>
      <c r="F90" s="71"/>
      <c r="G90" s="1"/>
      <c r="H90" s="9"/>
    </row>
    <row r="91" spans="1:8" s="3" customFormat="1" ht="15.75" x14ac:dyDescent="0.25">
      <c r="D91" s="4"/>
      <c r="E91" s="4"/>
      <c r="F91" s="71"/>
      <c r="G91" s="1"/>
      <c r="H91" s="9"/>
    </row>
  </sheetData>
  <mergeCells count="8">
    <mergeCell ref="F4:F5"/>
    <mergeCell ref="A2:F2"/>
    <mergeCell ref="D1:F1"/>
    <mergeCell ref="D54:D55"/>
    <mergeCell ref="E54:E55"/>
    <mergeCell ref="F54:F55"/>
    <mergeCell ref="D4:D5"/>
    <mergeCell ref="E4:E5"/>
  </mergeCells>
  <phoneticPr fontId="0" type="noConversion"/>
  <pageMargins left="0.51181102362204722" right="0.51181102362204722" top="0.39370078740157483" bottom="0.19685039370078741" header="0.11811023622047245" footer="0.11811023622047245"/>
  <pageSetup paperSize="9" scale="61" orientation="portrait" useFirstPageNumber="1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cols>
    <col min="1" max="16384" width="11.5703125" style="1"/>
  </cols>
  <sheetData/>
  <phoneticPr fontId="0" type="noConversion"/>
  <pageMargins left="0.78749999999999998" right="0.78749999999999998" top="0.78749999999999998" bottom="0.78749999999999998" header="9.8611111111111122E-2" footer="9.8611111111111122E-2"/>
  <pageSetup paperSize="9" firstPageNumber="0" orientation="portrait" horizontalDpi="300" verticalDpi="300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cols>
    <col min="1" max="16384" width="11.5703125" style="1"/>
  </cols>
  <sheetData/>
  <phoneticPr fontId="0" type="noConversion"/>
  <pageMargins left="0.78749999999999998" right="0.78749999999999998" top="0.78749999999999998" bottom="0.78749999999999998" header="9.8611111111111122E-2" footer="9.8611111111111122E-2"/>
  <pageSetup paperSize="9" firstPageNumber="0" orientation="portrait" horizontalDpi="300" verticalDpi="300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Munkalap1</vt:lpstr>
      <vt:lpstr>Munkalap2</vt:lpstr>
      <vt:lpstr>Munkalap3</vt:lpstr>
      <vt:lpstr>Munkalap1!Nyomtatási_terület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Kissné Csontos Petra</dc:creator>
  <cp:lastModifiedBy>Petra</cp:lastModifiedBy>
  <cp:lastPrinted>2020-07-06T11:20:17Z</cp:lastPrinted>
  <dcterms:created xsi:type="dcterms:W3CDTF">2009-02-04T07:42:05Z</dcterms:created>
  <dcterms:modified xsi:type="dcterms:W3CDTF">2021-05-26T08:30:18Z</dcterms:modified>
</cp:coreProperties>
</file>