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0FA2013-A061-45EE-BC65-0905E1ADEA20}" xr6:coauthVersionLast="47" xr6:coauthVersionMax="47" xr10:uidLastSave="{00000000-0000-0000-0000-000000000000}"/>
  <bookViews>
    <workbookView xWindow="-120" yWindow="-120" windowWidth="20730" windowHeight="11160" xr2:uid="{FE454A6A-BCE7-4C94-90CD-7D07524FF06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96" i="1" l="1"/>
  <c r="AH95" i="1"/>
  <c r="AH86" i="1" s="1"/>
  <c r="AH94" i="1"/>
  <c r="AH93" i="1"/>
  <c r="AH90" i="1"/>
  <c r="AH89" i="1"/>
  <c r="AF86" i="1"/>
  <c r="AF99" i="1" s="1"/>
  <c r="AE86" i="1"/>
  <c r="AH87" i="1" s="1"/>
  <c r="AD86" i="1"/>
  <c r="AD99" i="1" s="1"/>
  <c r="AC86" i="1"/>
  <c r="AC99" i="1" s="1"/>
  <c r="AB86" i="1"/>
  <c r="AB99" i="1" s="1"/>
  <c r="AG85" i="1"/>
  <c r="AH79" i="1"/>
  <c r="AH76" i="1"/>
  <c r="AH74" i="1"/>
  <c r="AH73" i="1"/>
  <c r="AH72" i="1"/>
  <c r="AH71" i="1"/>
  <c r="AH70" i="1" s="1"/>
  <c r="AF70" i="1"/>
  <c r="AD70" i="1"/>
  <c r="AC70" i="1"/>
  <c r="AH68" i="1"/>
  <c r="AH67" i="1"/>
  <c r="AH28" i="1" s="1"/>
  <c r="AH66" i="1"/>
  <c r="AH62" i="1"/>
  <c r="AH60" i="1"/>
  <c r="AH59" i="1"/>
  <c r="AH46" i="1"/>
  <c r="AH43" i="1"/>
  <c r="AH42" i="1"/>
  <c r="Q32" i="1"/>
  <c r="Q30" i="1"/>
  <c r="Q21" i="1" s="1"/>
  <c r="P30" i="1"/>
  <c r="P34" i="1" s="1"/>
  <c r="O30" i="1"/>
  <c r="O34" i="1" s="1"/>
  <c r="N30" i="1"/>
  <c r="N34" i="1" s="1"/>
  <c r="M30" i="1"/>
  <c r="M34" i="1" s="1"/>
  <c r="L30" i="1"/>
  <c r="L34" i="1" s="1"/>
  <c r="AG28" i="1"/>
  <c r="AG99" i="1" s="1"/>
  <c r="AF28" i="1"/>
  <c r="AE28" i="1"/>
  <c r="AD28" i="1"/>
  <c r="AC28" i="1"/>
  <c r="AB28" i="1"/>
  <c r="K21" i="1"/>
  <c r="AH20" i="1"/>
  <c r="Q15" i="1"/>
  <c r="P15" i="1"/>
  <c r="O15" i="1"/>
  <c r="N15" i="1"/>
  <c r="M15" i="1"/>
  <c r="L15" i="1"/>
  <c r="K15" i="1"/>
  <c r="K34" i="1" s="1"/>
  <c r="Q13" i="1"/>
  <c r="Q12" i="1"/>
  <c r="Q2" i="1" s="1"/>
  <c r="Q11" i="1"/>
  <c r="Q3" i="1"/>
  <c r="AH2" i="1"/>
  <c r="AF2" i="1"/>
  <c r="AE2" i="1"/>
  <c r="AD2" i="1"/>
  <c r="AC2" i="1"/>
  <c r="AB2" i="1"/>
  <c r="P2" i="1"/>
  <c r="O2" i="1"/>
  <c r="N2" i="1"/>
  <c r="M2" i="1"/>
  <c r="L2" i="1"/>
  <c r="K2" i="1"/>
  <c r="Q34" i="1" l="1"/>
  <c r="AH99" i="1"/>
</calcChain>
</file>

<file path=xl/sharedStrings.xml><?xml version="1.0" encoding="utf-8"?>
<sst xmlns="http://schemas.openxmlformats.org/spreadsheetml/2006/main" count="264" uniqueCount="234">
  <si>
    <t>Eredeti</t>
  </si>
  <si>
    <t>eredeti ei.</t>
  </si>
  <si>
    <t>B1</t>
  </si>
  <si>
    <t>Működési célú támogatások áht.-n belülről</t>
  </si>
  <si>
    <t>K1</t>
  </si>
  <si>
    <t>Személyi juttatások</t>
  </si>
  <si>
    <t>B11</t>
  </si>
  <si>
    <t>Önkormányzatok működési támogatásai</t>
  </si>
  <si>
    <t>K11</t>
  </si>
  <si>
    <t>Fogklalkoztatottak személyi juttatásai</t>
  </si>
  <si>
    <t>B111</t>
  </si>
  <si>
    <t>Helyi önkormányzatok működésének általános támogatása</t>
  </si>
  <si>
    <t>K1101</t>
  </si>
  <si>
    <t>köztisztv. közalk. alapilletmény.</t>
  </si>
  <si>
    <t xml:space="preserve"> </t>
  </si>
  <si>
    <t>B112</t>
  </si>
  <si>
    <t>Települési önkormányzatok egyes köznevelési feladatainak támogatása</t>
  </si>
  <si>
    <t>Illetmény kiegészítés</t>
  </si>
  <si>
    <t>B113</t>
  </si>
  <si>
    <t>Települési önkormányzatok szociális és gyermekjóléti feladatainak támogatása</t>
  </si>
  <si>
    <t>Egyéb bérrendszerhez tartozók bére</t>
  </si>
  <si>
    <t>B114</t>
  </si>
  <si>
    <t>Települési önkormányzatok kulturális feladatainak támogatása</t>
  </si>
  <si>
    <t>Nyelvpótlék</t>
  </si>
  <si>
    <t>Gyermekétkeztetés</t>
  </si>
  <si>
    <t>Részmunkaidős közalkalmazott</t>
  </si>
  <si>
    <t>B116</t>
  </si>
  <si>
    <t>Család és gyermekjóléti feladatok támogatása</t>
  </si>
  <si>
    <t>Egyéb kötelező illetménypótlék</t>
  </si>
  <si>
    <t>B12</t>
  </si>
  <si>
    <t>Rászoruló gyermekek szünidei étkeztetésének támogatása</t>
  </si>
  <si>
    <t>K1102</t>
  </si>
  <si>
    <t>Normatív jutalmak</t>
  </si>
  <si>
    <t>B13</t>
  </si>
  <si>
    <t>Működési célú garancia- és kezességvállalából származó megtérülés áht.-n belülről</t>
  </si>
  <si>
    <t>K1103</t>
  </si>
  <si>
    <t>Céljutalom, projektprémium</t>
  </si>
  <si>
    <t>B14</t>
  </si>
  <si>
    <t>Működési célú visszatérítendő támogatáso, kölcsönök visszatérülése áht.-n belülről</t>
  </si>
  <si>
    <t>K1104</t>
  </si>
  <si>
    <t>Készenléti, ügyeleti, helyettesítési díj, túlóra</t>
  </si>
  <si>
    <t>B15</t>
  </si>
  <si>
    <t>Működési célú visszatérítendő támogatáso, kölcsönök igénybevétele áht.-n belülről</t>
  </si>
  <si>
    <t>Egyéb juttatás</t>
  </si>
  <si>
    <t>B16</t>
  </si>
  <si>
    <t>Egyéb működési célú támogatások bevétele áht.-n belűlról</t>
  </si>
  <si>
    <t>K1105</t>
  </si>
  <si>
    <t>Végkielégítés</t>
  </si>
  <si>
    <t>B3</t>
  </si>
  <si>
    <t>Közhatalmi bevételek</t>
  </si>
  <si>
    <t>K1106</t>
  </si>
  <si>
    <t>Jubileumi jutalom</t>
  </si>
  <si>
    <t>B35</t>
  </si>
  <si>
    <t>Magánszemélyek kommunális adója</t>
  </si>
  <si>
    <t>K1107</t>
  </si>
  <si>
    <t>Béren kívüli juttatás</t>
  </si>
  <si>
    <t>B351</t>
  </si>
  <si>
    <t>Értékesítési és forgalmi adók</t>
  </si>
  <si>
    <t>iparűzési adó</t>
  </si>
  <si>
    <t>K1108</t>
  </si>
  <si>
    <t>Ruházati költségtérítés</t>
  </si>
  <si>
    <t>B354</t>
  </si>
  <si>
    <t>Gépjárműadók</t>
  </si>
  <si>
    <t>K1109</t>
  </si>
  <si>
    <t>Közlekedési költségtérítés</t>
  </si>
  <si>
    <t>B355</t>
  </si>
  <si>
    <t>Egyéb áruhasználati és szolgáltatási adók talajterhelési díj</t>
  </si>
  <si>
    <t>K1110</t>
  </si>
  <si>
    <t>Egyéb költségtérítés</t>
  </si>
  <si>
    <t>B36</t>
  </si>
  <si>
    <t>Egyéb közhatalmi bevételek illeték, bírság, szabálysértés, pótlék</t>
  </si>
  <si>
    <t>K1111</t>
  </si>
  <si>
    <t>Lakhatási támogatás</t>
  </si>
  <si>
    <t>B4</t>
  </si>
  <si>
    <t>Működési bevételek</t>
  </si>
  <si>
    <t>K1112</t>
  </si>
  <si>
    <t>Szociális támogatás</t>
  </si>
  <si>
    <t>B401</t>
  </si>
  <si>
    <t>Árú- és készletértékesítés ellenértéke</t>
  </si>
  <si>
    <t>K1113</t>
  </si>
  <si>
    <t>Foglalkoztatottak egyéb személyi juttatása</t>
  </si>
  <si>
    <t>B402</t>
  </si>
  <si>
    <t xml:space="preserve">Szolgáltatások ellenértéke , </t>
  </si>
  <si>
    <t>K12</t>
  </si>
  <si>
    <t>Külső személyi juttatások</t>
  </si>
  <si>
    <t>B403</t>
  </si>
  <si>
    <t xml:space="preserve">Közvetített szolgáltatások, </t>
  </si>
  <si>
    <t>K121</t>
  </si>
  <si>
    <t>Választott tisztviselők juttatásai polgármester, alpolgármester, képviselők</t>
  </si>
  <si>
    <t>B404</t>
  </si>
  <si>
    <t>Tulajdonosi bevételek ebből</t>
  </si>
  <si>
    <t>K122</t>
  </si>
  <si>
    <t xml:space="preserve">Nem saját foglalkoztatottnak fizetett </t>
  </si>
  <si>
    <t>B405</t>
  </si>
  <si>
    <t>Ellátási díjak</t>
  </si>
  <si>
    <t>K123</t>
  </si>
  <si>
    <t>Egyéb külső személyi juttatás</t>
  </si>
  <si>
    <t>egyszerűsített foglalkoztatás, díjak, kitüntetések, reprezentáció</t>
  </si>
  <si>
    <t>B406</t>
  </si>
  <si>
    <t>Kiszámlázott áfa</t>
  </si>
  <si>
    <t>K2</t>
  </si>
  <si>
    <t>Munkaadókat terhelő járulékok</t>
  </si>
  <si>
    <t>B407</t>
  </si>
  <si>
    <t>Áfa visszatérülés</t>
  </si>
  <si>
    <t>K3</t>
  </si>
  <si>
    <t>Dologi kiadások</t>
  </si>
  <si>
    <t>B408</t>
  </si>
  <si>
    <t xml:space="preserve">Kamatbevételek ebből: </t>
  </si>
  <si>
    <t>K31</t>
  </si>
  <si>
    <t>Készletbeszerzés</t>
  </si>
  <si>
    <t>B409</t>
  </si>
  <si>
    <t>Egyéb pénzügyi műveletek bevételei</t>
  </si>
  <si>
    <t>K311</t>
  </si>
  <si>
    <t>Szakmai anyagok</t>
  </si>
  <si>
    <t>B410</t>
  </si>
  <si>
    <t>Egyéb működési bevételek</t>
  </si>
  <si>
    <t>Könyv</t>
  </si>
  <si>
    <t>B62</t>
  </si>
  <si>
    <t>Műkődési célú visszatérítendő támogatások megtérülése áht.-n kívülről</t>
  </si>
  <si>
    <t>Folyóírat</t>
  </si>
  <si>
    <t>B63</t>
  </si>
  <si>
    <t>Egyéb működési célú átvett pénzeszközök</t>
  </si>
  <si>
    <t>Gyógyszer</t>
  </si>
  <si>
    <t>Működési bevételek:</t>
  </si>
  <si>
    <t>Egyéb üzemeltetési anyagok</t>
  </si>
  <si>
    <t>K312</t>
  </si>
  <si>
    <t>Üzemeltetési anyagok, élelmiszer</t>
  </si>
  <si>
    <t>irodaszer</t>
  </si>
  <si>
    <t>tüzelőanyag</t>
  </si>
  <si>
    <t>hajtó-kenőanyag</t>
  </si>
  <si>
    <t>munka, védőruha</t>
  </si>
  <si>
    <t>minden ami nem szakmai anyag</t>
  </si>
  <si>
    <t>K313</t>
  </si>
  <si>
    <t>Árubeszerzés</t>
  </si>
  <si>
    <t>Vásárolt áru, betétdíjas göngyöleg</t>
  </si>
  <si>
    <t>K32</t>
  </si>
  <si>
    <t>Kommunikációs szolgáltatások</t>
  </si>
  <si>
    <t>K321</t>
  </si>
  <si>
    <t>Informatikai szolgáltatások : számítógépes redszerek üzemeltetése, szoftverek tel.oktatás</t>
  </si>
  <si>
    <t>K322</t>
  </si>
  <si>
    <t>Egyéb kommunikációs szolgáltatás: telefon, mobil</t>
  </si>
  <si>
    <t>K33</t>
  </si>
  <si>
    <t>Szolgáltatási kiadások</t>
  </si>
  <si>
    <t>K331</t>
  </si>
  <si>
    <t xml:space="preserve">Közüzemi díjak </t>
  </si>
  <si>
    <t>gázenergia</t>
  </si>
  <si>
    <t>villamosenergia</t>
  </si>
  <si>
    <t>vízdíj</t>
  </si>
  <si>
    <t>K332</t>
  </si>
  <si>
    <t>Vásárolt élelmezés</t>
  </si>
  <si>
    <t>K333</t>
  </si>
  <si>
    <t>Bérleti és lízingdíj</t>
  </si>
  <si>
    <t>K334</t>
  </si>
  <si>
    <t>Karbantartás, kisjavítás</t>
  </si>
  <si>
    <t>K335</t>
  </si>
  <si>
    <t>Közvetített szolgáltatás</t>
  </si>
  <si>
    <t>K336</t>
  </si>
  <si>
    <t>Szakmai tevékenységet segítő szolgáltatás: út üzemeltetés, szellemi jellegű tevékenység</t>
  </si>
  <si>
    <t>K337</t>
  </si>
  <si>
    <t>Egyéb szolgáltatások</t>
  </si>
  <si>
    <t>ebből: biztosítási díjak, 2135</t>
  </si>
  <si>
    <t>K34</t>
  </si>
  <si>
    <t>Kiküldetések, reklám, propagandakiadás</t>
  </si>
  <si>
    <t>K341</t>
  </si>
  <si>
    <t>saját gépkocsi használat, utazás, szállás, élelmezés</t>
  </si>
  <si>
    <t>külsősök utazási költségai</t>
  </si>
  <si>
    <t>K342</t>
  </si>
  <si>
    <t>Hírdetés, marketing</t>
  </si>
  <si>
    <t>K35</t>
  </si>
  <si>
    <t>Különféle befizetések, egyéb dologi kiadfások</t>
  </si>
  <si>
    <t>K351</t>
  </si>
  <si>
    <t>Működési célú előzetesen felszámÍtott áfa ( beszerzésben szereplő)</t>
  </si>
  <si>
    <t>K352</t>
  </si>
  <si>
    <t>Fizetendő áfa ( kiszámlázás miatt)</t>
  </si>
  <si>
    <t>K353</t>
  </si>
  <si>
    <t xml:space="preserve">Kamatkiadás, hitelek, kölcsönök után fizetendő </t>
  </si>
  <si>
    <r>
      <t xml:space="preserve"> e</t>
    </r>
    <r>
      <rPr>
        <sz val="11"/>
        <color indexed="10"/>
        <rFont val="Calibri"/>
        <family val="2"/>
        <charset val="238"/>
      </rPr>
      <t>bből: 1.áht-én belül, 2. fedezeti ügyletek kamatkiadása</t>
    </r>
  </si>
  <si>
    <t>ebből:fedezeti ügyletek kamatkiadása</t>
  </si>
  <si>
    <t>K354</t>
  </si>
  <si>
    <r>
      <t xml:space="preserve">Egyéb pénzügyi műveletek kiadásai </t>
    </r>
    <r>
      <rPr>
        <sz val="11"/>
        <color indexed="10"/>
        <rFont val="Calibri"/>
        <family val="2"/>
        <charset val="238"/>
      </rPr>
      <t xml:space="preserve">Ebből: </t>
    </r>
  </si>
  <si>
    <t>K355</t>
  </si>
  <si>
    <t>Egyéb dologi kiadások. Behajthatatlan adott előleg, kerekítés, műszaki vizsga, útdíj, közbeszerzési díj, kötbér.</t>
  </si>
  <si>
    <t>K4</t>
  </si>
  <si>
    <t>Ellátottak pénzbeli juttatásai</t>
  </si>
  <si>
    <t>K41</t>
  </si>
  <si>
    <t>Társadalombiztosítási ellátások: nem használjuk</t>
  </si>
  <si>
    <t>K42</t>
  </si>
  <si>
    <t>Családi támogatások: pénzbeli és természetbeni gyvt., óvodáztatási támogatás, rendkívüli gyvt.</t>
  </si>
  <si>
    <t>K43</t>
  </si>
  <si>
    <t>Pénzbeli kárpótlás: nem használjuk</t>
  </si>
  <si>
    <t>K44</t>
  </si>
  <si>
    <t xml:space="preserve">Betegségekkel kapcsolatos támogatás: </t>
  </si>
  <si>
    <t>közgyógyellátás</t>
  </si>
  <si>
    <t>K45</t>
  </si>
  <si>
    <t>Foglalkoztatással, munkanélküliséggel kapcsolatos ellátások</t>
  </si>
  <si>
    <t>Állástkeresési járadék</t>
  </si>
  <si>
    <t>K46</t>
  </si>
  <si>
    <t>Lakhatással  kapcsolatos támogatás</t>
  </si>
  <si>
    <t>Szociális tűzifa</t>
  </si>
  <si>
    <t>K47</t>
  </si>
  <si>
    <t>Intézményi ellátottak pénzbeli juttatásai: nem használjuk</t>
  </si>
  <si>
    <t>K48</t>
  </si>
  <si>
    <t>Egyéb nem intézményi ellátás</t>
  </si>
  <si>
    <t>Saját hatáskörben nyujtott támogatás</t>
  </si>
  <si>
    <t>temetési segély</t>
  </si>
  <si>
    <t>köztemetés</t>
  </si>
  <si>
    <t>önkormányzati segély</t>
  </si>
  <si>
    <t>K5</t>
  </si>
  <si>
    <t>Egyéb működési célú kiadás</t>
  </si>
  <si>
    <t>K501</t>
  </si>
  <si>
    <t>Nemzetközi kötelezettségek</t>
  </si>
  <si>
    <t>K502</t>
  </si>
  <si>
    <t>Elvonások, befizetések: jogosulatlan támogatás</t>
  </si>
  <si>
    <t>K503</t>
  </si>
  <si>
    <t>Működési célú garanciavállalás</t>
  </si>
  <si>
    <t>K504</t>
  </si>
  <si>
    <t>Visszatérítendő támogatás nyújtása áht.-én belülre</t>
  </si>
  <si>
    <t>K505</t>
  </si>
  <si>
    <t>Visszatérítendő támogatás visszafizetése áht.-én belülre</t>
  </si>
  <si>
    <t>K506</t>
  </si>
  <si>
    <t>Egyéb működési támogatás áht.-é n belülre</t>
  </si>
  <si>
    <t>K507</t>
  </si>
  <si>
    <t xml:space="preserve">Működési célú garanciavállalásáht.-én kívülre  </t>
  </si>
  <si>
    <t>K508</t>
  </si>
  <si>
    <t>Visszatérítendő támogatás nyújtása áht.-n kívülre</t>
  </si>
  <si>
    <t>K509</t>
  </si>
  <si>
    <t xml:space="preserve">Árkiegészítések, </t>
  </si>
  <si>
    <t>K510</t>
  </si>
  <si>
    <t>Kamattámogatás</t>
  </si>
  <si>
    <t>K511</t>
  </si>
  <si>
    <t>Egyéb működési támogatás áht.-é n kívülre</t>
  </si>
  <si>
    <t>K512</t>
  </si>
  <si>
    <t>Tartalékok</t>
  </si>
  <si>
    <t>Működési kiadások: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</si>
</sst>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0.75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2" xfId="0" applyBorder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applyFont="1" applyBorder="1"/>
    <xf numFmtId="3" fontId="4" fillId="0" borderId="1" xfId="0" applyNumberFormat="1" applyFont="1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5" xfId="0" applyBorder="1"/>
    <xf numFmtId="3" fontId="0" fillId="0" borderId="0" xfId="0" applyNumberFormat="1"/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5" fillId="0" borderId="1" xfId="0" applyFont="1" applyBorder="1"/>
    <xf numFmtId="0" fontId="1" fillId="0" borderId="0" xfId="0" applyFont="1"/>
    <xf numFmtId="0" fontId="4" fillId="0" borderId="1" xfId="0" applyFont="1" applyBorder="1"/>
    <xf numFmtId="0" fontId="7" fillId="0" borderId="1" xfId="0" applyFont="1" applyBorder="1"/>
    <xf numFmtId="0" fontId="5" fillId="0" borderId="0" xfId="0" applyFont="1"/>
    <xf numFmtId="0" fontId="6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1FB2-8E1A-4950-832A-16F7ABCC51E9}">
  <dimension ref="A1:AH99"/>
  <sheetViews>
    <sheetView tabSelected="1" workbookViewId="0">
      <selection sqref="A1:AH99"/>
    </sheetView>
  </sheetViews>
  <sheetFormatPr defaultRowHeight="15" x14ac:dyDescent="0.25"/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2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1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3"/>
      <c r="AD1" s="3"/>
      <c r="AE1" s="3"/>
      <c r="AF1" s="3"/>
      <c r="AG1" s="4"/>
      <c r="AH1" s="3" t="s">
        <v>1</v>
      </c>
    </row>
    <row r="2" spans="1:34" x14ac:dyDescent="0.25">
      <c r="A2" s="4" t="s">
        <v>2</v>
      </c>
      <c r="B2" s="5" t="s">
        <v>3</v>
      </c>
      <c r="C2" s="5"/>
      <c r="D2" s="5"/>
      <c r="E2" s="5"/>
      <c r="F2" s="5"/>
      <c r="G2" s="5"/>
      <c r="H2" s="5"/>
      <c r="I2" s="5"/>
      <c r="J2" s="5"/>
      <c r="K2" s="2">
        <f t="shared" ref="K2:Q2" si="0">SUM(K3:K14)</f>
        <v>329807</v>
      </c>
      <c r="L2" s="6">
        <f t="shared" si="0"/>
        <v>0</v>
      </c>
      <c r="M2" s="4">
        <f t="shared" si="0"/>
        <v>0</v>
      </c>
      <c r="N2" s="4">
        <f t="shared" si="0"/>
        <v>0</v>
      </c>
      <c r="O2" s="4">
        <f t="shared" si="0"/>
        <v>0</v>
      </c>
      <c r="P2" s="7">
        <f t="shared" si="0"/>
        <v>0</v>
      </c>
      <c r="Q2" s="6">
        <f t="shared" si="0"/>
        <v>325428719</v>
      </c>
      <c r="R2" s="4" t="s">
        <v>4</v>
      </c>
      <c r="S2" s="8" t="s">
        <v>5</v>
      </c>
      <c r="T2" s="8"/>
      <c r="U2" s="8"/>
      <c r="V2" s="8"/>
      <c r="W2" s="8"/>
      <c r="X2" s="8"/>
      <c r="Y2" s="8"/>
      <c r="Z2" s="8"/>
      <c r="AA2" s="8"/>
      <c r="AB2" s="6">
        <f>SUM(AB3:AB26)</f>
        <v>57189</v>
      </c>
      <c r="AC2" s="6">
        <f>SUM(AC3:AC26)</f>
        <v>22937</v>
      </c>
      <c r="AD2" s="4">
        <f>SUM(AD3:AD26)</f>
        <v>56388</v>
      </c>
      <c r="AE2" s="4">
        <f>SUM(AE3:AE26)</f>
        <v>62887</v>
      </c>
      <c r="AF2" s="4">
        <f>SUM(AF3:AF26)</f>
        <v>6216</v>
      </c>
      <c r="AG2" s="4">
        <v>9556</v>
      </c>
      <c r="AH2" s="6">
        <f>SUM(AH3:AH26)</f>
        <v>179466253</v>
      </c>
    </row>
    <row r="3" spans="1:34" x14ac:dyDescent="0.25">
      <c r="A3" s="9" t="s">
        <v>6</v>
      </c>
      <c r="B3" s="5" t="s">
        <v>7</v>
      </c>
      <c r="C3" s="5"/>
      <c r="D3" s="5"/>
      <c r="E3" s="5"/>
      <c r="F3" s="5"/>
      <c r="G3" s="5"/>
      <c r="H3" s="5"/>
      <c r="I3" s="5"/>
      <c r="J3" s="5"/>
      <c r="K3" s="2"/>
      <c r="L3" s="6"/>
      <c r="M3" s="4"/>
      <c r="N3" s="4"/>
      <c r="O3" s="4"/>
      <c r="P3" s="7"/>
      <c r="Q3" s="2">
        <f>K3+L3+M3+N3+O3+P3</f>
        <v>0</v>
      </c>
      <c r="R3" s="9" t="s">
        <v>8</v>
      </c>
      <c r="S3" s="1" t="s">
        <v>9</v>
      </c>
      <c r="T3" s="1"/>
      <c r="U3" s="1"/>
      <c r="V3" s="1"/>
      <c r="W3" s="1"/>
      <c r="X3" s="1"/>
      <c r="Y3" s="1"/>
      <c r="Z3" s="1"/>
      <c r="AA3" s="1"/>
      <c r="AB3" s="2">
        <v>41461</v>
      </c>
      <c r="AC3" s="10"/>
      <c r="AD3" s="9"/>
      <c r="AE3" s="9"/>
      <c r="AF3" s="9"/>
      <c r="AG3" s="7">
        <v>7888</v>
      </c>
      <c r="AH3" s="2">
        <v>153014931</v>
      </c>
    </row>
    <row r="4" spans="1:34" x14ac:dyDescent="0.25">
      <c r="A4" s="3" t="s">
        <v>10</v>
      </c>
      <c r="B4" s="1" t="s">
        <v>11</v>
      </c>
      <c r="C4" s="1"/>
      <c r="D4" s="1"/>
      <c r="E4" s="1"/>
      <c r="F4" s="1"/>
      <c r="G4" s="1"/>
      <c r="H4" s="1"/>
      <c r="I4" s="1"/>
      <c r="J4" s="1"/>
      <c r="K4" s="2">
        <v>123045</v>
      </c>
      <c r="L4" s="2"/>
      <c r="M4" s="3"/>
      <c r="N4" s="3"/>
      <c r="O4" s="3"/>
      <c r="P4" s="7"/>
      <c r="Q4" s="2">
        <v>85640185</v>
      </c>
      <c r="R4" s="3" t="s">
        <v>12</v>
      </c>
      <c r="S4" s="1" t="s">
        <v>13</v>
      </c>
      <c r="T4" s="1"/>
      <c r="U4" s="1"/>
      <c r="V4" s="1"/>
      <c r="W4" s="1"/>
      <c r="X4" s="1"/>
      <c r="Y4" s="1"/>
      <c r="Z4" s="1"/>
      <c r="AA4" s="1"/>
      <c r="AB4" s="2"/>
      <c r="AC4" s="2">
        <v>21589</v>
      </c>
      <c r="AD4" s="3">
        <v>47931</v>
      </c>
      <c r="AE4" s="3">
        <v>60461</v>
      </c>
      <c r="AF4" s="3">
        <v>5996</v>
      </c>
      <c r="AG4" s="7">
        <v>607</v>
      </c>
      <c r="AH4" s="2" t="s">
        <v>14</v>
      </c>
    </row>
    <row r="5" spans="1:34" x14ac:dyDescent="0.25">
      <c r="A5" s="3" t="s">
        <v>15</v>
      </c>
      <c r="B5" s="1" t="s">
        <v>16</v>
      </c>
      <c r="C5" s="1"/>
      <c r="D5" s="1"/>
      <c r="E5" s="1"/>
      <c r="F5" s="1"/>
      <c r="G5" s="1"/>
      <c r="H5" s="1"/>
      <c r="I5" s="1"/>
      <c r="J5" s="1"/>
      <c r="K5" s="2">
        <v>79649</v>
      </c>
      <c r="L5" s="2"/>
      <c r="M5" s="3"/>
      <c r="N5" s="3"/>
      <c r="O5" s="3"/>
      <c r="P5" s="7"/>
      <c r="Q5" s="2">
        <v>111737800</v>
      </c>
      <c r="R5" s="3"/>
      <c r="S5" s="1" t="s">
        <v>17</v>
      </c>
      <c r="T5" s="1"/>
      <c r="U5" s="1"/>
      <c r="V5" s="1"/>
      <c r="W5" s="1"/>
      <c r="X5" s="1"/>
      <c r="Y5" s="1"/>
      <c r="Z5" s="1"/>
      <c r="AA5" s="1"/>
      <c r="AB5" s="2"/>
      <c r="AC5" s="2"/>
      <c r="AD5" s="3"/>
      <c r="AE5" s="3"/>
      <c r="AF5" s="3"/>
      <c r="AG5" s="7"/>
      <c r="AH5" s="2"/>
    </row>
    <row r="6" spans="1:34" x14ac:dyDescent="0.25">
      <c r="A6" s="3" t="s">
        <v>18</v>
      </c>
      <c r="B6" s="1" t="s">
        <v>19</v>
      </c>
      <c r="C6" s="1"/>
      <c r="D6" s="1"/>
      <c r="E6" s="1"/>
      <c r="F6" s="1"/>
      <c r="G6" s="1"/>
      <c r="H6" s="1"/>
      <c r="I6" s="1"/>
      <c r="J6" s="1"/>
      <c r="K6" s="2">
        <v>3720</v>
      </c>
      <c r="L6" s="2"/>
      <c r="M6" s="3"/>
      <c r="N6" s="3"/>
      <c r="O6" s="3"/>
      <c r="P6" s="7"/>
      <c r="Q6" s="2">
        <v>66813930</v>
      </c>
      <c r="R6" s="3"/>
      <c r="S6" s="1" t="s">
        <v>20</v>
      </c>
      <c r="T6" s="1"/>
      <c r="U6" s="1"/>
      <c r="V6" s="1"/>
      <c r="W6" s="1"/>
      <c r="X6" s="1"/>
      <c r="Y6" s="1"/>
      <c r="Z6" s="1"/>
      <c r="AA6" s="1"/>
      <c r="AB6" s="2"/>
      <c r="AC6" s="2"/>
      <c r="AD6" s="3"/>
      <c r="AE6" s="3"/>
      <c r="AF6" s="3"/>
      <c r="AG6" s="7"/>
      <c r="AH6" s="2" t="s">
        <v>14</v>
      </c>
    </row>
    <row r="7" spans="1:34" x14ac:dyDescent="0.25">
      <c r="A7" s="3" t="s">
        <v>21</v>
      </c>
      <c r="B7" s="1" t="s">
        <v>22</v>
      </c>
      <c r="C7" s="1"/>
      <c r="D7" s="1"/>
      <c r="E7" s="1"/>
      <c r="F7" s="1"/>
      <c r="G7" s="1"/>
      <c r="H7" s="1"/>
      <c r="I7" s="1"/>
      <c r="J7" s="1"/>
      <c r="K7" s="2">
        <v>5368</v>
      </c>
      <c r="L7" s="2"/>
      <c r="M7" s="3"/>
      <c r="N7" s="3"/>
      <c r="O7" s="3"/>
      <c r="P7" s="7"/>
      <c r="Q7" s="2">
        <v>2859786</v>
      </c>
      <c r="R7" s="3"/>
      <c r="S7" s="1" t="s">
        <v>23</v>
      </c>
      <c r="T7" s="1"/>
      <c r="U7" s="1"/>
      <c r="V7" s="1"/>
      <c r="W7" s="1"/>
      <c r="X7" s="1"/>
      <c r="Y7" s="1"/>
      <c r="Z7" s="1"/>
      <c r="AA7" s="1"/>
      <c r="AB7" s="2"/>
      <c r="AC7" s="2"/>
      <c r="AD7" s="3"/>
      <c r="AE7" s="3"/>
      <c r="AF7" s="3"/>
      <c r="AG7" s="7"/>
      <c r="AH7" s="2">
        <v>0</v>
      </c>
    </row>
    <row r="8" spans="1:34" x14ac:dyDescent="0.25">
      <c r="A8" s="3" t="s">
        <v>18</v>
      </c>
      <c r="B8" s="1" t="s">
        <v>24</v>
      </c>
      <c r="C8" s="1"/>
      <c r="D8" s="1"/>
      <c r="E8" s="1"/>
      <c r="F8" s="1"/>
      <c r="G8" s="1"/>
      <c r="H8" s="1"/>
      <c r="I8" s="1"/>
      <c r="J8" s="1"/>
      <c r="K8" s="2">
        <v>44745</v>
      </c>
      <c r="L8" s="2"/>
      <c r="M8" s="3"/>
      <c r="N8" s="3"/>
      <c r="O8" s="3"/>
      <c r="P8" s="7"/>
      <c r="Q8" s="2">
        <v>23704158</v>
      </c>
      <c r="R8" s="3"/>
      <c r="S8" s="1" t="s">
        <v>25</v>
      </c>
      <c r="T8" s="1"/>
      <c r="U8" s="1"/>
      <c r="V8" s="1"/>
      <c r="W8" s="1"/>
      <c r="X8" s="1"/>
      <c r="Y8" s="1"/>
      <c r="Z8" s="1"/>
      <c r="AA8" s="1"/>
      <c r="AB8" s="2"/>
      <c r="AC8" s="2"/>
      <c r="AD8" s="3"/>
      <c r="AE8" s="3"/>
      <c r="AF8" s="3"/>
      <c r="AG8" s="7"/>
      <c r="AH8" s="2" t="s">
        <v>14</v>
      </c>
    </row>
    <row r="9" spans="1:34" x14ac:dyDescent="0.25">
      <c r="A9" s="3" t="s">
        <v>26</v>
      </c>
      <c r="B9" s="1" t="s">
        <v>27</v>
      </c>
      <c r="C9" s="1"/>
      <c r="D9" s="1"/>
      <c r="E9" s="1"/>
      <c r="F9" s="1"/>
      <c r="G9" s="1"/>
      <c r="H9" s="1"/>
      <c r="I9" s="1"/>
      <c r="J9" s="1"/>
      <c r="K9" s="2"/>
      <c r="L9" s="2"/>
      <c r="M9" s="3"/>
      <c r="N9" s="3"/>
      <c r="O9" s="3"/>
      <c r="P9" s="7"/>
      <c r="Q9" s="2">
        <v>3780000</v>
      </c>
      <c r="R9" s="3"/>
      <c r="S9" s="1" t="s">
        <v>28</v>
      </c>
      <c r="T9" s="1"/>
      <c r="U9" s="1"/>
      <c r="V9" s="1"/>
      <c r="W9" s="1"/>
      <c r="X9" s="1"/>
      <c r="Y9" s="1"/>
      <c r="Z9" s="1"/>
      <c r="AA9" s="1"/>
      <c r="AB9" s="2"/>
      <c r="AC9" s="2"/>
      <c r="AD9" s="3"/>
      <c r="AE9" s="3"/>
      <c r="AF9" s="3"/>
      <c r="AG9" s="7"/>
      <c r="AH9" s="2">
        <v>0</v>
      </c>
    </row>
    <row r="10" spans="1:34" x14ac:dyDescent="0.25">
      <c r="A10" s="9" t="s">
        <v>29</v>
      </c>
      <c r="B10" s="1" t="s">
        <v>30</v>
      </c>
      <c r="C10" s="1"/>
      <c r="D10" s="1"/>
      <c r="E10" s="1"/>
      <c r="F10" s="1"/>
      <c r="G10" s="1"/>
      <c r="H10" s="1"/>
      <c r="I10" s="1"/>
      <c r="J10" s="1"/>
      <c r="K10" s="2">
        <v>42180</v>
      </c>
      <c r="L10" s="2"/>
      <c r="M10" s="3"/>
      <c r="N10" s="3"/>
      <c r="O10" s="3"/>
      <c r="P10" s="7"/>
      <c r="Q10" s="2">
        <v>30892860</v>
      </c>
      <c r="R10" s="3" t="s">
        <v>31</v>
      </c>
      <c r="S10" s="1" t="s">
        <v>32</v>
      </c>
      <c r="T10" s="1"/>
      <c r="U10" s="1"/>
      <c r="V10" s="1"/>
      <c r="W10" s="1"/>
      <c r="X10" s="1"/>
      <c r="Y10" s="1"/>
      <c r="Z10" s="1"/>
      <c r="AA10" s="1"/>
      <c r="AB10" s="2"/>
      <c r="AC10" s="2"/>
      <c r="AD10" s="3"/>
      <c r="AE10" s="3"/>
      <c r="AF10" s="3"/>
      <c r="AG10" s="7">
        <v>181</v>
      </c>
      <c r="AH10" s="2">
        <v>0</v>
      </c>
    </row>
    <row r="11" spans="1:34" x14ac:dyDescent="0.25">
      <c r="A11" s="9" t="s">
        <v>33</v>
      </c>
      <c r="B11" s="1" t="s">
        <v>34</v>
      </c>
      <c r="C11" s="1"/>
      <c r="D11" s="1"/>
      <c r="E11" s="1"/>
      <c r="F11" s="1"/>
      <c r="G11" s="1"/>
      <c r="H11" s="1"/>
      <c r="I11" s="1"/>
      <c r="J11" s="1"/>
      <c r="K11" s="2"/>
      <c r="L11" s="2"/>
      <c r="M11" s="3"/>
      <c r="N11" s="3"/>
      <c r="O11" s="3"/>
      <c r="P11" s="7"/>
      <c r="Q11" s="2">
        <f>K11+L11+M11+N11+O11+P11</f>
        <v>0</v>
      </c>
      <c r="R11" s="3" t="s">
        <v>35</v>
      </c>
      <c r="S11" s="1" t="s">
        <v>36</v>
      </c>
      <c r="T11" s="1"/>
      <c r="U11" s="1"/>
      <c r="V11" s="1"/>
      <c r="W11" s="1"/>
      <c r="X11" s="1"/>
      <c r="Y11" s="1"/>
      <c r="Z11" s="1"/>
      <c r="AA11" s="1"/>
      <c r="AB11" s="2">
        <v>33</v>
      </c>
      <c r="AC11" s="2"/>
      <c r="AD11" s="3">
        <v>3649</v>
      </c>
      <c r="AE11" s="3"/>
      <c r="AF11" s="3">
        <v>120</v>
      </c>
      <c r="AG11" s="7">
        <v>540</v>
      </c>
      <c r="AH11" s="2">
        <v>0</v>
      </c>
    </row>
    <row r="12" spans="1:34" x14ac:dyDescent="0.25">
      <c r="A12" s="9" t="s">
        <v>37</v>
      </c>
      <c r="B12" s="1" t="s">
        <v>38</v>
      </c>
      <c r="C12" s="1"/>
      <c r="D12" s="1"/>
      <c r="E12" s="1"/>
      <c r="F12" s="1"/>
      <c r="G12" s="1"/>
      <c r="H12" s="1"/>
      <c r="I12" s="1"/>
      <c r="J12" s="1"/>
      <c r="K12" s="2"/>
      <c r="L12" s="2"/>
      <c r="M12" s="3"/>
      <c r="N12" s="3"/>
      <c r="O12" s="3"/>
      <c r="P12" s="7"/>
      <c r="Q12" s="2">
        <f>K12+L12+M12+N12+O12+P12</f>
        <v>0</v>
      </c>
      <c r="R12" s="3" t="s">
        <v>39</v>
      </c>
      <c r="S12" s="1" t="s">
        <v>40</v>
      </c>
      <c r="T12" s="1"/>
      <c r="U12" s="1"/>
      <c r="V12" s="1"/>
      <c r="W12" s="1"/>
      <c r="X12" s="1"/>
      <c r="Y12" s="1"/>
      <c r="Z12" s="1"/>
      <c r="AA12" s="1"/>
      <c r="AB12" s="2">
        <v>1382</v>
      </c>
      <c r="AC12" s="2">
        <v>1108</v>
      </c>
      <c r="AD12" s="3"/>
      <c r="AE12" s="3">
        <v>1288</v>
      </c>
      <c r="AF12" s="3"/>
      <c r="AG12" s="7"/>
      <c r="AH12" s="2" t="s">
        <v>14</v>
      </c>
    </row>
    <row r="13" spans="1:34" x14ac:dyDescent="0.25">
      <c r="A13" s="9" t="s">
        <v>41</v>
      </c>
      <c r="B13" s="1" t="s">
        <v>42</v>
      </c>
      <c r="C13" s="1"/>
      <c r="D13" s="1"/>
      <c r="E13" s="1"/>
      <c r="F13" s="1"/>
      <c r="G13" s="1"/>
      <c r="H13" s="1"/>
      <c r="I13" s="1"/>
      <c r="J13" s="1"/>
      <c r="K13" s="2"/>
      <c r="L13" s="2"/>
      <c r="M13" s="3"/>
      <c r="N13" s="3"/>
      <c r="O13" s="3"/>
      <c r="P13" s="7"/>
      <c r="Q13" s="2">
        <f>K13+L13+M13+N13+O13+P13</f>
        <v>0</v>
      </c>
      <c r="R13" s="3"/>
      <c r="S13" s="1" t="s">
        <v>43</v>
      </c>
      <c r="T13" s="1"/>
      <c r="U13" s="1"/>
      <c r="V13" s="1"/>
      <c r="W13" s="1"/>
      <c r="X13" s="1"/>
      <c r="Y13" s="1"/>
      <c r="Z13" s="1"/>
      <c r="AA13" s="1"/>
      <c r="AB13" s="2"/>
      <c r="AC13" s="2"/>
      <c r="AD13" s="3"/>
      <c r="AE13" s="3"/>
      <c r="AF13" s="3"/>
      <c r="AG13" s="7"/>
      <c r="AH13" s="2"/>
    </row>
    <row r="14" spans="1:34" x14ac:dyDescent="0.25">
      <c r="A14" s="9" t="s">
        <v>44</v>
      </c>
      <c r="B14" s="1" t="s">
        <v>45</v>
      </c>
      <c r="C14" s="1"/>
      <c r="D14" s="1"/>
      <c r="E14" s="1"/>
      <c r="F14" s="1"/>
      <c r="G14" s="1"/>
      <c r="H14" s="1"/>
      <c r="I14" s="1"/>
      <c r="J14" s="1"/>
      <c r="K14" s="2">
        <v>31100</v>
      </c>
      <c r="L14" s="2"/>
      <c r="M14" s="3"/>
      <c r="N14" s="3"/>
      <c r="O14" s="3"/>
      <c r="P14" s="7"/>
      <c r="Q14" s="2" t="s">
        <v>14</v>
      </c>
      <c r="R14" s="3" t="s">
        <v>46</v>
      </c>
      <c r="S14" s="1" t="s">
        <v>47</v>
      </c>
      <c r="T14" s="1"/>
      <c r="U14" s="1"/>
      <c r="V14" s="1"/>
      <c r="W14" s="1"/>
      <c r="X14" s="1"/>
      <c r="Y14" s="1"/>
      <c r="Z14" s="1"/>
      <c r="AA14" s="1"/>
      <c r="AB14" s="2"/>
      <c r="AC14" s="2"/>
      <c r="AD14" s="3"/>
      <c r="AE14" s="3"/>
      <c r="AF14" s="3"/>
      <c r="AG14" s="7"/>
      <c r="AH14" s="2" t="s">
        <v>14</v>
      </c>
    </row>
    <row r="15" spans="1:34" x14ac:dyDescent="0.25">
      <c r="A15" s="11" t="s">
        <v>48</v>
      </c>
      <c r="B15" s="8" t="s">
        <v>49</v>
      </c>
      <c r="C15" s="8"/>
      <c r="D15" s="8"/>
      <c r="E15" s="8"/>
      <c r="F15" s="8"/>
      <c r="G15" s="8"/>
      <c r="H15" s="8"/>
      <c r="I15" s="8"/>
      <c r="J15" s="8"/>
      <c r="K15" s="6">
        <f>SUM(K16:K20)</f>
        <v>81132</v>
      </c>
      <c r="L15" s="6">
        <f>SUM(L16:L29)</f>
        <v>3681</v>
      </c>
      <c r="M15" s="4">
        <f>SUM(M16:M29)</f>
        <v>1093</v>
      </c>
      <c r="N15" s="4">
        <f>SUM(N16:N29)</f>
        <v>2584</v>
      </c>
      <c r="O15" s="4">
        <f>SUM(O16:O29)</f>
        <v>971</v>
      </c>
      <c r="P15" s="7">
        <f>SUM(P16:P29)</f>
        <v>5291</v>
      </c>
      <c r="Q15" s="6">
        <f>SUM(Q16:Q20)</f>
        <v>11250000</v>
      </c>
      <c r="R15" s="3" t="s">
        <v>50</v>
      </c>
      <c r="S15" s="1" t="s">
        <v>51</v>
      </c>
      <c r="T15" s="1"/>
      <c r="U15" s="1"/>
      <c r="V15" s="1"/>
      <c r="W15" s="1"/>
      <c r="X15" s="1"/>
      <c r="Y15" s="1"/>
      <c r="Z15" s="1"/>
      <c r="AA15" s="1"/>
      <c r="AB15" s="2"/>
      <c r="AC15" s="2"/>
      <c r="AD15" s="3"/>
      <c r="AE15" s="3"/>
      <c r="AF15" s="3"/>
      <c r="AG15" s="7"/>
      <c r="AH15" s="2" t="s">
        <v>14</v>
      </c>
    </row>
    <row r="16" spans="1:34" x14ac:dyDescent="0.25">
      <c r="A16" s="9" t="s">
        <v>52</v>
      </c>
      <c r="B16" s="1" t="s">
        <v>53</v>
      </c>
      <c r="C16" s="1"/>
      <c r="D16" s="1"/>
      <c r="E16" s="1"/>
      <c r="F16" s="1"/>
      <c r="G16" s="1"/>
      <c r="H16" s="1"/>
      <c r="I16" s="1"/>
      <c r="J16" s="1"/>
      <c r="K16" s="2"/>
      <c r="L16" s="2"/>
      <c r="M16" s="3"/>
      <c r="N16" s="3"/>
      <c r="O16" s="3"/>
      <c r="P16" s="7"/>
      <c r="Q16" s="2">
        <v>2050000</v>
      </c>
      <c r="R16" s="3" t="s">
        <v>54</v>
      </c>
      <c r="S16" s="1" t="s">
        <v>55</v>
      </c>
      <c r="T16" s="1"/>
      <c r="U16" s="1"/>
      <c r="V16" s="1"/>
      <c r="W16" s="1"/>
      <c r="X16" s="1"/>
      <c r="Y16" s="1"/>
      <c r="Z16" s="1"/>
      <c r="AA16" s="1"/>
      <c r="AB16" s="2"/>
      <c r="AC16" s="2"/>
      <c r="AD16" s="3">
        <v>3286</v>
      </c>
      <c r="AE16" s="3"/>
      <c r="AF16" s="3"/>
      <c r="AG16" s="7"/>
      <c r="AH16" s="2">
        <v>1496000</v>
      </c>
    </row>
    <row r="17" spans="1:34" x14ac:dyDescent="0.25">
      <c r="A17" s="3" t="s">
        <v>56</v>
      </c>
      <c r="B17" s="1" t="s">
        <v>57</v>
      </c>
      <c r="C17" s="1"/>
      <c r="D17" s="1"/>
      <c r="E17" s="1" t="s">
        <v>58</v>
      </c>
      <c r="F17" s="1"/>
      <c r="G17" s="1"/>
      <c r="H17" s="1"/>
      <c r="I17" s="1"/>
      <c r="J17" s="1"/>
      <c r="K17" s="2">
        <v>69017</v>
      </c>
      <c r="L17" s="2">
        <v>2660</v>
      </c>
      <c r="M17" s="3"/>
      <c r="N17" s="3"/>
      <c r="O17" s="3">
        <v>466</v>
      </c>
      <c r="P17" s="7">
        <v>2700</v>
      </c>
      <c r="Q17" s="2">
        <v>8000000</v>
      </c>
      <c r="R17" s="3" t="s">
        <v>59</v>
      </c>
      <c r="S17" s="1" t="s">
        <v>60</v>
      </c>
      <c r="T17" s="1"/>
      <c r="U17" s="1"/>
      <c r="V17" s="1"/>
      <c r="W17" s="1"/>
      <c r="X17" s="1"/>
      <c r="Y17" s="1"/>
      <c r="Z17" s="1"/>
      <c r="AA17" s="1"/>
      <c r="AB17" s="2"/>
      <c r="AC17" s="2"/>
      <c r="AD17" s="3"/>
      <c r="AE17" s="3"/>
      <c r="AF17" s="3"/>
      <c r="AG17" s="7">
        <v>60</v>
      </c>
      <c r="AH17" s="12">
        <v>200000</v>
      </c>
    </row>
    <row r="18" spans="1:34" x14ac:dyDescent="0.25">
      <c r="A18" s="9" t="s">
        <v>61</v>
      </c>
      <c r="B18" s="1" t="s">
        <v>62</v>
      </c>
      <c r="C18" s="1"/>
      <c r="D18" s="1"/>
      <c r="E18" s="1"/>
      <c r="F18" s="1"/>
      <c r="G18" s="1"/>
      <c r="H18" s="1"/>
      <c r="I18" s="1"/>
      <c r="J18" s="1"/>
      <c r="K18" s="2">
        <v>8648</v>
      </c>
      <c r="L18" s="2"/>
      <c r="M18" s="3"/>
      <c r="N18" s="3"/>
      <c r="O18" s="3"/>
      <c r="P18" s="7">
        <v>1261</v>
      </c>
      <c r="Q18" s="2">
        <v>1000000</v>
      </c>
      <c r="R18" s="3" t="s">
        <v>63</v>
      </c>
      <c r="S18" s="1" t="s">
        <v>64</v>
      </c>
      <c r="T18" s="1"/>
      <c r="U18" s="1"/>
      <c r="V18" s="1"/>
      <c r="W18" s="1"/>
      <c r="X18" s="1"/>
      <c r="Y18" s="1"/>
      <c r="Z18" s="1"/>
      <c r="AA18" s="1"/>
      <c r="AB18" s="2"/>
      <c r="AC18" s="2"/>
      <c r="AD18" s="3">
        <v>306</v>
      </c>
      <c r="AE18" s="3">
        <v>82</v>
      </c>
      <c r="AF18" s="3"/>
      <c r="AG18" s="7"/>
      <c r="AH18" s="2">
        <v>3581960</v>
      </c>
    </row>
    <row r="19" spans="1:34" x14ac:dyDescent="0.25">
      <c r="A19" s="9" t="s">
        <v>65</v>
      </c>
      <c r="B19" s="1" t="s">
        <v>66</v>
      </c>
      <c r="C19" s="1"/>
      <c r="D19" s="1"/>
      <c r="E19" s="1"/>
      <c r="F19" s="1"/>
      <c r="G19" s="1"/>
      <c r="H19" s="1"/>
      <c r="I19" s="1"/>
      <c r="J19" s="1"/>
      <c r="K19" s="2">
        <v>1852</v>
      </c>
      <c r="L19" s="2"/>
      <c r="M19" s="3"/>
      <c r="N19" s="3"/>
      <c r="O19" s="3"/>
      <c r="P19" s="7"/>
      <c r="Q19" s="2" t="s">
        <v>14</v>
      </c>
      <c r="R19" s="3" t="s">
        <v>67</v>
      </c>
      <c r="S19" s="1" t="s">
        <v>68</v>
      </c>
      <c r="T19" s="1"/>
      <c r="U19" s="1"/>
      <c r="V19" s="1"/>
      <c r="W19" s="1"/>
      <c r="X19" s="1"/>
      <c r="Y19" s="1"/>
      <c r="Z19" s="1"/>
      <c r="AA19" s="1"/>
      <c r="AB19" s="2"/>
      <c r="AC19" s="2"/>
      <c r="AD19" s="3"/>
      <c r="AE19" s="3"/>
      <c r="AF19" s="3"/>
      <c r="AG19" s="7"/>
      <c r="AH19" s="2" t="s">
        <v>14</v>
      </c>
    </row>
    <row r="20" spans="1:34" x14ac:dyDescent="0.25">
      <c r="A20" s="9" t="s">
        <v>69</v>
      </c>
      <c r="B20" s="1" t="s">
        <v>70</v>
      </c>
      <c r="C20" s="1"/>
      <c r="D20" s="1"/>
      <c r="E20" s="1"/>
      <c r="F20" s="1"/>
      <c r="G20" s="1"/>
      <c r="H20" s="1"/>
      <c r="I20" s="1"/>
      <c r="J20" s="1"/>
      <c r="K20" s="2">
        <v>1615</v>
      </c>
      <c r="L20" s="2"/>
      <c r="M20" s="3"/>
      <c r="N20" s="3"/>
      <c r="O20" s="3"/>
      <c r="P20" s="7"/>
      <c r="Q20" s="2">
        <v>200000</v>
      </c>
      <c r="R20" s="3" t="s">
        <v>71</v>
      </c>
      <c r="S20" s="1" t="s">
        <v>72</v>
      </c>
      <c r="T20" s="1"/>
      <c r="U20" s="1"/>
      <c r="V20" s="1"/>
      <c r="W20" s="1"/>
      <c r="X20" s="1"/>
      <c r="Y20" s="1"/>
      <c r="Z20" s="1"/>
      <c r="AA20" s="1"/>
      <c r="AB20" s="2"/>
      <c r="AC20" s="2"/>
      <c r="AD20" s="3"/>
      <c r="AE20" s="3"/>
      <c r="AF20" s="3"/>
      <c r="AG20" s="7"/>
      <c r="AH20" s="2">
        <f>AB20+AC20+AD20+AE20+AF20+AG20</f>
        <v>0</v>
      </c>
    </row>
    <row r="21" spans="1:34" x14ac:dyDescent="0.25">
      <c r="A21" s="11" t="s">
        <v>73</v>
      </c>
      <c r="B21" s="8" t="s">
        <v>74</v>
      </c>
      <c r="C21" s="8"/>
      <c r="D21" s="8"/>
      <c r="E21" s="8"/>
      <c r="F21" s="8"/>
      <c r="G21" s="8"/>
      <c r="H21" s="8"/>
      <c r="I21" s="8"/>
      <c r="J21" s="8"/>
      <c r="K21" s="6">
        <f>SUM(K22:K31)</f>
        <v>105703</v>
      </c>
      <c r="L21" s="2"/>
      <c r="M21" s="3"/>
      <c r="N21" s="3"/>
      <c r="O21" s="3"/>
      <c r="P21" s="7"/>
      <c r="Q21" s="6">
        <f>SUM(Q22:Q33)</f>
        <v>29465000</v>
      </c>
      <c r="R21" s="3" t="s">
        <v>75</v>
      </c>
      <c r="S21" s="1" t="s">
        <v>76</v>
      </c>
      <c r="T21" s="1"/>
      <c r="U21" s="1"/>
      <c r="V21" s="1"/>
      <c r="W21" s="1"/>
      <c r="X21" s="1"/>
      <c r="Y21" s="1"/>
      <c r="Z21" s="1"/>
      <c r="AA21" s="1"/>
      <c r="AB21" s="2"/>
      <c r="AC21" s="2"/>
      <c r="AD21" s="3"/>
      <c r="AE21" s="3"/>
      <c r="AF21" s="3"/>
      <c r="AG21" s="7">
        <v>280</v>
      </c>
      <c r="AH21" s="2">
        <v>0</v>
      </c>
    </row>
    <row r="22" spans="1:34" x14ac:dyDescent="0.25">
      <c r="A22" s="3" t="s">
        <v>77</v>
      </c>
      <c r="B22" s="1" t="s">
        <v>78</v>
      </c>
      <c r="C22" s="1"/>
      <c r="D22" s="1"/>
      <c r="E22" s="1"/>
      <c r="F22" s="1"/>
      <c r="G22" s="1"/>
      <c r="H22" s="1"/>
      <c r="I22" s="1"/>
      <c r="J22" s="1"/>
      <c r="K22" s="2">
        <v>16000</v>
      </c>
      <c r="L22" s="2"/>
      <c r="M22" s="3"/>
      <c r="N22" s="3"/>
      <c r="O22" s="3"/>
      <c r="P22" s="7"/>
      <c r="Q22" s="2">
        <v>700000</v>
      </c>
      <c r="R22" s="3" t="s">
        <v>79</v>
      </c>
      <c r="S22" s="1" t="s">
        <v>80</v>
      </c>
      <c r="T22" s="1"/>
      <c r="U22" s="1"/>
      <c r="V22" s="1"/>
      <c r="W22" s="1"/>
      <c r="X22" s="1"/>
      <c r="Y22" s="1"/>
      <c r="Z22" s="1"/>
      <c r="AA22" s="1"/>
      <c r="AB22" s="2">
        <v>36</v>
      </c>
      <c r="AC22" s="2">
        <v>140</v>
      </c>
      <c r="AD22" s="3">
        <v>216</v>
      </c>
      <c r="AE22" s="3">
        <v>288</v>
      </c>
      <c r="AF22" s="3">
        <v>100</v>
      </c>
      <c r="AG22" s="13"/>
      <c r="AH22" s="2">
        <v>410038</v>
      </c>
    </row>
    <row r="23" spans="1:34" x14ac:dyDescent="0.25">
      <c r="A23" s="3" t="s">
        <v>81</v>
      </c>
      <c r="B23" s="1" t="s">
        <v>82</v>
      </c>
      <c r="C23" s="1"/>
      <c r="D23" s="1"/>
      <c r="E23" s="1"/>
      <c r="F23" s="1"/>
      <c r="G23" s="1"/>
      <c r="H23" s="1"/>
      <c r="I23" s="1"/>
      <c r="J23" s="1"/>
      <c r="K23" s="2">
        <v>48494</v>
      </c>
      <c r="L23" s="2"/>
      <c r="M23" s="3"/>
      <c r="N23" s="3">
        <v>2035</v>
      </c>
      <c r="O23" s="3">
        <v>23</v>
      </c>
      <c r="P23" s="7"/>
      <c r="Q23" s="2">
        <v>3000000</v>
      </c>
      <c r="R23" s="9" t="s">
        <v>83</v>
      </c>
      <c r="S23" s="1" t="s">
        <v>84</v>
      </c>
      <c r="T23" s="1"/>
      <c r="U23" s="1"/>
      <c r="V23" s="1"/>
      <c r="W23" s="1"/>
      <c r="X23" s="1"/>
      <c r="Y23" s="1"/>
      <c r="Z23" s="1"/>
      <c r="AA23" s="1"/>
      <c r="AB23" s="2"/>
      <c r="AC23" s="2">
        <v>100</v>
      </c>
      <c r="AD23" s="3">
        <v>1000</v>
      </c>
      <c r="AE23" s="9">
        <v>768</v>
      </c>
      <c r="AF23" s="9"/>
      <c r="AG23" s="7"/>
      <c r="AH23" s="2"/>
    </row>
    <row r="24" spans="1:34" x14ac:dyDescent="0.25">
      <c r="A24" s="3" t="s">
        <v>85</v>
      </c>
      <c r="B24" s="1" t="s">
        <v>86</v>
      </c>
      <c r="C24" s="1"/>
      <c r="D24" s="1"/>
      <c r="E24" s="1"/>
      <c r="F24" s="1"/>
      <c r="G24" s="1"/>
      <c r="H24" s="1"/>
      <c r="I24" s="1"/>
      <c r="J24" s="1"/>
      <c r="K24" s="2">
        <v>3000</v>
      </c>
      <c r="L24" s="2">
        <v>421</v>
      </c>
      <c r="M24" s="3"/>
      <c r="N24" s="3">
        <v>549</v>
      </c>
      <c r="O24" s="3">
        <v>119</v>
      </c>
      <c r="P24" s="7">
        <v>567</v>
      </c>
      <c r="Q24" s="2">
        <v>800000</v>
      </c>
      <c r="R24" s="3" t="s">
        <v>87</v>
      </c>
      <c r="S24" s="1" t="s">
        <v>88</v>
      </c>
      <c r="T24" s="1"/>
      <c r="U24" s="1"/>
      <c r="V24" s="1"/>
      <c r="W24" s="1"/>
      <c r="X24" s="1"/>
      <c r="Y24" s="1"/>
      <c r="Z24" s="1"/>
      <c r="AA24" s="1"/>
      <c r="AB24" s="2">
        <v>13545</v>
      </c>
      <c r="AC24" s="2"/>
      <c r="AD24" s="3"/>
      <c r="AE24" s="3"/>
      <c r="AF24" s="3"/>
      <c r="AG24" s="7"/>
      <c r="AH24" s="2">
        <v>14823324</v>
      </c>
    </row>
    <row r="25" spans="1:34" x14ac:dyDescent="0.25">
      <c r="A25" s="3" t="s">
        <v>89</v>
      </c>
      <c r="B25" s="1" t="s">
        <v>90</v>
      </c>
      <c r="C25" s="1"/>
      <c r="D25" s="1"/>
      <c r="E25" s="1"/>
      <c r="F25" s="1"/>
      <c r="G25" s="1"/>
      <c r="H25" s="1"/>
      <c r="I25" s="1"/>
      <c r="J25" s="1"/>
      <c r="K25" s="2">
        <v>2896</v>
      </c>
      <c r="L25" s="2"/>
      <c r="M25" s="3"/>
      <c r="N25" s="3"/>
      <c r="O25" s="3">
        <v>363</v>
      </c>
      <c r="P25" s="7">
        <v>263</v>
      </c>
      <c r="Q25" s="2" t="s">
        <v>14</v>
      </c>
      <c r="R25" s="3" t="s">
        <v>91</v>
      </c>
      <c r="S25" s="1" t="s">
        <v>92</v>
      </c>
      <c r="T25" s="1"/>
      <c r="U25" s="1"/>
      <c r="V25" s="1"/>
      <c r="W25" s="1"/>
      <c r="X25" s="1"/>
      <c r="Y25" s="1"/>
      <c r="Z25" s="1"/>
      <c r="AA25" s="1"/>
      <c r="AB25" s="2"/>
      <c r="AC25" s="2"/>
      <c r="AD25" s="3"/>
      <c r="AE25" s="3"/>
      <c r="AF25" s="3"/>
      <c r="AG25" s="7"/>
      <c r="AH25" s="2" t="s">
        <v>14</v>
      </c>
    </row>
    <row r="26" spans="1:34" x14ac:dyDescent="0.25">
      <c r="A26" s="3" t="s">
        <v>93</v>
      </c>
      <c r="B26" s="1" t="s">
        <v>94</v>
      </c>
      <c r="C26" s="1"/>
      <c r="D26" s="1"/>
      <c r="E26" s="1"/>
      <c r="F26" s="1"/>
      <c r="G26" s="1"/>
      <c r="H26" s="1"/>
      <c r="I26" s="1"/>
      <c r="J26" s="1"/>
      <c r="K26" s="2">
        <v>5880</v>
      </c>
      <c r="L26" s="2"/>
      <c r="M26" s="3"/>
      <c r="N26" s="3"/>
      <c r="O26" s="3"/>
      <c r="P26" s="7"/>
      <c r="Q26" s="2" t="s">
        <v>14</v>
      </c>
      <c r="R26" s="3" t="s">
        <v>95</v>
      </c>
      <c r="S26" s="7" t="s">
        <v>96</v>
      </c>
      <c r="T26" s="14"/>
      <c r="U26" s="14"/>
      <c r="V26" s="14" t="s">
        <v>97</v>
      </c>
      <c r="W26" s="14"/>
      <c r="X26" s="14"/>
      <c r="Y26" s="14"/>
      <c r="Z26" s="14"/>
      <c r="AA26" s="15"/>
      <c r="AB26" s="2">
        <v>732</v>
      </c>
      <c r="AC26" s="2"/>
      <c r="AD26" s="3"/>
      <c r="AE26" s="3"/>
      <c r="AF26" s="3"/>
      <c r="AG26" s="16">
        <v>0</v>
      </c>
      <c r="AH26" s="2">
        <v>5940000</v>
      </c>
    </row>
    <row r="27" spans="1:34" x14ac:dyDescent="0.25">
      <c r="A27" s="3" t="s">
        <v>98</v>
      </c>
      <c r="B27" s="1" t="s">
        <v>99</v>
      </c>
      <c r="C27" s="1"/>
      <c r="D27" s="1"/>
      <c r="E27" s="1"/>
      <c r="F27" s="1"/>
      <c r="G27" s="1"/>
      <c r="H27" s="1"/>
      <c r="I27" s="1"/>
      <c r="J27" s="1"/>
      <c r="K27" s="2">
        <v>18205</v>
      </c>
      <c r="L27" s="2"/>
      <c r="M27" s="3"/>
      <c r="N27" s="3"/>
      <c r="O27" s="3"/>
      <c r="P27" s="7"/>
      <c r="Q27" s="2">
        <v>1215000</v>
      </c>
      <c r="R27" s="4" t="s">
        <v>100</v>
      </c>
      <c r="S27" s="8" t="s">
        <v>101</v>
      </c>
      <c r="T27" s="8"/>
      <c r="U27" s="8"/>
      <c r="V27" s="8"/>
      <c r="W27" s="8"/>
      <c r="X27" s="8"/>
      <c r="Y27" s="8"/>
      <c r="Z27" s="8"/>
      <c r="AA27" s="8"/>
      <c r="AB27" s="6">
        <v>13546</v>
      </c>
      <c r="AC27" s="6">
        <v>6193</v>
      </c>
      <c r="AD27" s="4">
        <v>15225</v>
      </c>
      <c r="AE27" s="4">
        <v>16957</v>
      </c>
      <c r="AF27" s="4">
        <v>1678</v>
      </c>
      <c r="AG27" s="16">
        <v>2580</v>
      </c>
      <c r="AH27" s="6">
        <v>28385817</v>
      </c>
    </row>
    <row r="28" spans="1:34" x14ac:dyDescent="0.25">
      <c r="A28" s="3" t="s">
        <v>102</v>
      </c>
      <c r="B28" s="1" t="s">
        <v>103</v>
      </c>
      <c r="C28" s="1"/>
      <c r="D28" s="1"/>
      <c r="E28" s="1"/>
      <c r="F28" s="1"/>
      <c r="G28" s="1"/>
      <c r="H28" s="1"/>
      <c r="I28" s="1"/>
      <c r="J28" s="1"/>
      <c r="K28" s="2">
        <v>1664</v>
      </c>
      <c r="L28" s="2"/>
      <c r="M28" s="3"/>
      <c r="N28" s="3"/>
      <c r="O28" s="3"/>
      <c r="P28" s="7"/>
      <c r="Q28" s="2"/>
      <c r="R28" s="4" t="s">
        <v>104</v>
      </c>
      <c r="S28" s="5" t="s">
        <v>105</v>
      </c>
      <c r="T28" s="5"/>
      <c r="U28" s="5"/>
      <c r="V28" s="5"/>
      <c r="W28" s="5"/>
      <c r="X28" s="5"/>
      <c r="Y28" s="5"/>
      <c r="Z28" s="5"/>
      <c r="AA28" s="5"/>
      <c r="AB28" s="6">
        <f>SUM(AB29:AB69)</f>
        <v>97655</v>
      </c>
      <c r="AC28" s="6">
        <f>SUM(AC29:AC69)</f>
        <v>14360</v>
      </c>
      <c r="AD28" s="4">
        <f>SUM(AD29:AD69)</f>
        <v>28039</v>
      </c>
      <c r="AE28" s="4">
        <f>SUM(AE29:AE70)</f>
        <v>24816</v>
      </c>
      <c r="AF28" s="4">
        <f>SUM(AF29:AF69)</f>
        <v>2121</v>
      </c>
      <c r="AG28" s="4">
        <f>SUM(AG29:AG69)</f>
        <v>6084</v>
      </c>
      <c r="AH28" s="6">
        <f>SUM(AH29:AH69)</f>
        <v>126911159</v>
      </c>
    </row>
    <row r="29" spans="1:34" x14ac:dyDescent="0.25">
      <c r="A29" s="3" t="s">
        <v>106</v>
      </c>
      <c r="B29" s="1" t="s">
        <v>107</v>
      </c>
      <c r="C29" s="1"/>
      <c r="D29" s="1"/>
      <c r="E29" s="1"/>
      <c r="F29" s="1"/>
      <c r="G29" s="1"/>
      <c r="H29" s="1"/>
      <c r="I29" s="1"/>
      <c r="J29" s="1"/>
      <c r="K29" s="2">
        <v>200</v>
      </c>
      <c r="L29" s="2">
        <v>600</v>
      </c>
      <c r="M29" s="3">
        <v>1093</v>
      </c>
      <c r="N29" s="3"/>
      <c r="O29" s="3"/>
      <c r="P29" s="7">
        <v>500</v>
      </c>
      <c r="Q29" s="2">
        <v>150000</v>
      </c>
      <c r="R29" s="9" t="s">
        <v>108</v>
      </c>
      <c r="S29" s="1" t="s">
        <v>109</v>
      </c>
      <c r="T29" s="1"/>
      <c r="U29" s="1"/>
      <c r="V29" s="1"/>
      <c r="W29" s="1"/>
      <c r="X29" s="1"/>
      <c r="Y29" s="1"/>
      <c r="Z29" s="1"/>
      <c r="AA29" s="1"/>
      <c r="AB29" s="10"/>
      <c r="AC29" s="10"/>
      <c r="AD29" s="9"/>
      <c r="AE29" s="9"/>
      <c r="AF29" s="9"/>
      <c r="AG29" s="7"/>
      <c r="AH29" s="2">
        <v>500000</v>
      </c>
    </row>
    <row r="30" spans="1:34" x14ac:dyDescent="0.25">
      <c r="A30" s="3" t="s">
        <v>110</v>
      </c>
      <c r="B30" s="1" t="s">
        <v>111</v>
      </c>
      <c r="C30" s="1"/>
      <c r="D30" s="1"/>
      <c r="E30" s="1"/>
      <c r="F30" s="1"/>
      <c r="G30" s="1"/>
      <c r="H30" s="1"/>
      <c r="I30" s="1"/>
      <c r="J30" s="1"/>
      <c r="K30" s="2"/>
      <c r="L30" s="2">
        <f>SUM(L31:L33)</f>
        <v>0</v>
      </c>
      <c r="M30" s="3">
        <f>SUM(M31:M33)</f>
        <v>0</v>
      </c>
      <c r="N30" s="3">
        <f>SUM(N31:N33)</f>
        <v>0</v>
      </c>
      <c r="O30" s="3">
        <f>SUM(O31:O33)</f>
        <v>0</v>
      </c>
      <c r="P30" s="7">
        <f>SUM(P31:P33)</f>
        <v>0</v>
      </c>
      <c r="Q30" s="6">
        <f>K30+L30+M30+N30+O30+P30</f>
        <v>0</v>
      </c>
      <c r="R30" s="3" t="s">
        <v>112</v>
      </c>
      <c r="S30" s="1" t="s">
        <v>113</v>
      </c>
      <c r="T30" s="1"/>
      <c r="U30" s="1"/>
      <c r="V30" s="1"/>
      <c r="W30" s="1"/>
      <c r="X30" s="1"/>
      <c r="Y30" s="1"/>
      <c r="Z30" s="1"/>
      <c r="AA30" s="1"/>
      <c r="AB30" s="2">
        <v>73</v>
      </c>
      <c r="AC30" s="2"/>
      <c r="AD30" s="3">
        <v>270</v>
      </c>
      <c r="AE30" s="3">
        <v>211</v>
      </c>
      <c r="AF30" s="3">
        <v>307</v>
      </c>
      <c r="AG30" s="7">
        <v>20</v>
      </c>
      <c r="AH30" s="2">
        <v>100000</v>
      </c>
    </row>
    <row r="31" spans="1:34" x14ac:dyDescent="0.25">
      <c r="A31" s="3" t="s">
        <v>114</v>
      </c>
      <c r="B31" s="1" t="s">
        <v>115</v>
      </c>
      <c r="C31" s="1"/>
      <c r="D31" s="1"/>
      <c r="E31" s="1"/>
      <c r="F31" s="1"/>
      <c r="G31" s="1"/>
      <c r="H31" s="1"/>
      <c r="I31" s="1"/>
      <c r="J31" s="1"/>
      <c r="K31" s="2">
        <v>9364</v>
      </c>
      <c r="L31" s="2"/>
      <c r="M31" s="3"/>
      <c r="N31" s="3"/>
      <c r="O31" s="3"/>
      <c r="P31" s="7"/>
      <c r="Q31" s="2">
        <v>600000</v>
      </c>
      <c r="R31" s="3"/>
      <c r="S31" s="1" t="s">
        <v>116</v>
      </c>
      <c r="T31" s="1"/>
      <c r="U31" s="1"/>
      <c r="V31" s="1"/>
      <c r="W31" s="1"/>
      <c r="X31" s="1"/>
      <c r="Y31" s="1"/>
      <c r="Z31" s="1"/>
      <c r="AA31" s="1"/>
      <c r="AB31" s="2"/>
      <c r="AC31" s="2"/>
      <c r="AD31" s="3"/>
      <c r="AE31" s="3"/>
      <c r="AF31" s="3"/>
      <c r="AG31" s="7"/>
      <c r="AH31" s="2" t="s">
        <v>14</v>
      </c>
    </row>
    <row r="32" spans="1:34" x14ac:dyDescent="0.25">
      <c r="A32" s="3" t="s">
        <v>117</v>
      </c>
      <c r="B32" s="1" t="s">
        <v>118</v>
      </c>
      <c r="C32" s="1"/>
      <c r="D32" s="1"/>
      <c r="E32" s="1"/>
      <c r="F32" s="1"/>
      <c r="G32" s="1"/>
      <c r="H32" s="1"/>
      <c r="I32" s="1"/>
      <c r="J32" s="1"/>
      <c r="K32" s="2"/>
      <c r="L32" s="2"/>
      <c r="M32" s="3"/>
      <c r="N32" s="3"/>
      <c r="O32" s="3"/>
      <c r="P32" s="7"/>
      <c r="Q32" s="2">
        <f>K32+L32+M32+N32+O32+P32</f>
        <v>0</v>
      </c>
      <c r="R32" s="3"/>
      <c r="S32" s="1" t="s">
        <v>119</v>
      </c>
      <c r="T32" s="1"/>
      <c r="U32" s="1"/>
      <c r="V32" s="1"/>
      <c r="W32" s="1"/>
      <c r="X32" s="1"/>
      <c r="Y32" s="1"/>
      <c r="Z32" s="1"/>
      <c r="AA32" s="1"/>
      <c r="AB32" s="2"/>
      <c r="AC32" s="2"/>
      <c r="AD32" s="3"/>
      <c r="AE32" s="3"/>
      <c r="AF32" s="3"/>
      <c r="AG32" s="7"/>
      <c r="AH32" s="2" t="s">
        <v>14</v>
      </c>
    </row>
    <row r="33" spans="1:34" x14ac:dyDescent="0.25">
      <c r="A33" s="3" t="s">
        <v>120</v>
      </c>
      <c r="B33" s="1" t="s">
        <v>121</v>
      </c>
      <c r="C33" s="1"/>
      <c r="D33" s="1"/>
      <c r="E33" s="1"/>
      <c r="F33" s="1"/>
      <c r="G33" s="1"/>
      <c r="H33" s="1"/>
      <c r="I33" s="1"/>
      <c r="J33" s="1"/>
      <c r="K33" s="2"/>
      <c r="L33" s="2"/>
      <c r="M33" s="3"/>
      <c r="N33" s="3"/>
      <c r="O33" s="3"/>
      <c r="P33" s="7"/>
      <c r="Q33" s="2">
        <v>23000000</v>
      </c>
      <c r="R33" s="3"/>
      <c r="S33" s="1" t="s">
        <v>122</v>
      </c>
      <c r="T33" s="1"/>
      <c r="U33" s="1"/>
      <c r="V33" s="1"/>
      <c r="W33" s="1"/>
      <c r="X33" s="1"/>
      <c r="Y33" s="1"/>
      <c r="Z33" s="1"/>
      <c r="AA33" s="1"/>
      <c r="AB33" s="2"/>
      <c r="AC33" s="2"/>
      <c r="AD33" s="3"/>
      <c r="AE33" s="3"/>
      <c r="AF33" s="3"/>
      <c r="AG33" s="7"/>
      <c r="AH33" s="2">
        <v>60000</v>
      </c>
    </row>
    <row r="34" spans="1:34" x14ac:dyDescent="0.25">
      <c r="A34" s="4"/>
      <c r="B34" s="5" t="s">
        <v>123</v>
      </c>
      <c r="C34" s="5"/>
      <c r="D34" s="5"/>
      <c r="E34" s="5"/>
      <c r="F34" s="5"/>
      <c r="G34" s="5"/>
      <c r="H34" s="5"/>
      <c r="I34" s="5"/>
      <c r="J34" s="5"/>
      <c r="K34" s="6" t="e">
        <f>#REF!+K30+#REF!+K15+#REF!+#REF!+K2</f>
        <v>#REF!</v>
      </c>
      <c r="L34" s="6" t="e">
        <f>#REF!+L30+#REF!+L15+#REF!+#REF!+L2</f>
        <v>#REF!</v>
      </c>
      <c r="M34" s="4" t="e">
        <f>#REF!+M30+#REF!+M15+#REF!+#REF!+M2</f>
        <v>#REF!</v>
      </c>
      <c r="N34" s="4" t="e">
        <f>#REF!+N30+#REF!+N15+#REF!+#REF!+N2</f>
        <v>#REF!</v>
      </c>
      <c r="O34" s="4" t="e">
        <f>#REF!+O30+#REF!+O15+#REF!+#REF!+O2</f>
        <v>#REF!</v>
      </c>
      <c r="P34" s="16" t="e">
        <f>#REF!+P30+#REF!+P15+#REF!+#REF!+P2</f>
        <v>#REF!</v>
      </c>
      <c r="Q34" s="6">
        <f>Q2+Q15+Q21+Q30</f>
        <v>366143719</v>
      </c>
      <c r="R34" s="3"/>
      <c r="S34" s="1" t="s">
        <v>124</v>
      </c>
      <c r="T34" s="1"/>
      <c r="U34" s="1"/>
      <c r="V34" s="1"/>
      <c r="W34" s="1"/>
      <c r="X34" s="1"/>
      <c r="Y34" s="1"/>
      <c r="Z34" s="1"/>
      <c r="AA34" s="1"/>
      <c r="AB34" s="2"/>
      <c r="AC34" s="2"/>
      <c r="AD34" s="3"/>
      <c r="AE34" s="3"/>
      <c r="AF34" s="3"/>
      <c r="AG34" s="7"/>
      <c r="AH34" s="2">
        <v>4500000</v>
      </c>
    </row>
    <row r="35" spans="1:34" x14ac:dyDescent="0.25">
      <c r="B35" s="17"/>
      <c r="C35" s="17"/>
      <c r="D35" s="17"/>
      <c r="E35" s="17"/>
      <c r="F35" s="17"/>
      <c r="G35" s="17"/>
      <c r="H35" s="17"/>
      <c r="I35" s="17"/>
      <c r="K35" s="18"/>
      <c r="L35" s="18"/>
      <c r="R35" s="3" t="s">
        <v>125</v>
      </c>
      <c r="S35" s="1" t="s">
        <v>126</v>
      </c>
      <c r="T35" s="1"/>
      <c r="U35" s="1"/>
      <c r="V35" s="1"/>
      <c r="W35" s="1"/>
      <c r="X35" s="1"/>
      <c r="Y35" s="1"/>
      <c r="Z35" s="1"/>
      <c r="AA35" s="1"/>
      <c r="AB35" s="2">
        <v>32418</v>
      </c>
      <c r="AC35" s="2"/>
      <c r="AD35" s="3"/>
      <c r="AE35" s="3">
        <v>8820</v>
      </c>
      <c r="AF35" s="3"/>
      <c r="AG35" s="7"/>
      <c r="AH35" s="2" t="s">
        <v>14</v>
      </c>
    </row>
    <row r="36" spans="1:34" x14ac:dyDescent="0.25">
      <c r="B36" s="19"/>
      <c r="C36" s="19"/>
      <c r="D36" s="19"/>
      <c r="E36" s="19"/>
      <c r="F36" s="19"/>
      <c r="G36" s="19"/>
      <c r="H36" s="19"/>
      <c r="I36" s="19"/>
      <c r="K36" s="18"/>
      <c r="L36" s="18"/>
      <c r="R36" s="3"/>
      <c r="S36" s="1" t="s">
        <v>127</v>
      </c>
      <c r="T36" s="1"/>
      <c r="U36" s="1"/>
      <c r="V36" s="1"/>
      <c r="W36" s="1"/>
      <c r="X36" s="1"/>
      <c r="Y36" s="1"/>
      <c r="Z36" s="1"/>
      <c r="AA36" s="1"/>
      <c r="AB36" s="2"/>
      <c r="AC36" s="2">
        <v>160</v>
      </c>
      <c r="AD36" s="3">
        <v>2500</v>
      </c>
      <c r="AE36" s="3">
        <v>226</v>
      </c>
      <c r="AF36" s="3">
        <v>87</v>
      </c>
      <c r="AG36" s="7">
        <v>160</v>
      </c>
      <c r="AH36" s="2">
        <v>320000</v>
      </c>
    </row>
    <row r="37" spans="1:34" x14ac:dyDescent="0.25">
      <c r="A37" s="20"/>
      <c r="B37" s="19"/>
      <c r="C37" s="19"/>
      <c r="D37" s="19"/>
      <c r="E37" s="19"/>
      <c r="F37" s="19"/>
      <c r="G37" s="19"/>
      <c r="H37" s="19"/>
      <c r="I37" s="19"/>
      <c r="K37" s="21"/>
      <c r="L37" s="21"/>
      <c r="M37" s="20"/>
      <c r="N37" s="20"/>
      <c r="O37" s="20"/>
      <c r="P37" s="20"/>
      <c r="Q37" s="21"/>
      <c r="R37" s="3"/>
      <c r="S37" s="1" t="s">
        <v>128</v>
      </c>
      <c r="T37" s="1"/>
      <c r="U37" s="1"/>
      <c r="V37" s="1"/>
      <c r="W37" s="1"/>
      <c r="X37" s="1"/>
      <c r="Y37" s="1"/>
      <c r="Z37" s="1"/>
      <c r="AA37" s="1"/>
      <c r="AB37" s="2"/>
      <c r="AC37" s="2"/>
      <c r="AD37" s="3">
        <v>2000</v>
      </c>
      <c r="AE37" s="3">
        <v>625</v>
      </c>
      <c r="AF37" s="3">
        <v>343</v>
      </c>
      <c r="AG37" s="7"/>
      <c r="AH37" s="2" t="s">
        <v>14</v>
      </c>
    </row>
    <row r="38" spans="1:34" x14ac:dyDescent="0.25">
      <c r="A38" s="22"/>
      <c r="B38" s="19"/>
      <c r="C38" s="19"/>
      <c r="D38" s="19"/>
      <c r="E38" s="19"/>
      <c r="F38" s="19"/>
      <c r="G38" s="19"/>
      <c r="H38" s="19"/>
      <c r="I38" s="19"/>
      <c r="K38" s="18"/>
      <c r="L38" s="23"/>
      <c r="M38" s="22"/>
      <c r="N38" s="22"/>
      <c r="O38" s="22"/>
      <c r="Q38" s="18"/>
      <c r="R38" s="3"/>
      <c r="S38" s="1" t="s">
        <v>129</v>
      </c>
      <c r="T38" s="1"/>
      <c r="U38" s="1"/>
      <c r="V38" s="1"/>
      <c r="W38" s="1"/>
      <c r="X38" s="1"/>
      <c r="Y38" s="1"/>
      <c r="Z38" s="1"/>
      <c r="AA38" s="1"/>
      <c r="AB38" s="2"/>
      <c r="AC38" s="2">
        <v>4010</v>
      </c>
      <c r="AD38" s="3"/>
      <c r="AE38" s="3">
        <v>45</v>
      </c>
      <c r="AF38" s="3"/>
      <c r="AG38" s="7"/>
      <c r="AH38" s="2">
        <v>350000</v>
      </c>
    </row>
    <row r="39" spans="1:34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8"/>
      <c r="L39" s="18"/>
      <c r="Q39" s="18"/>
      <c r="R39" s="3"/>
      <c r="S39" s="1" t="s">
        <v>130</v>
      </c>
      <c r="T39" s="1"/>
      <c r="U39" s="1"/>
      <c r="V39" s="1"/>
      <c r="W39" s="1"/>
      <c r="X39" s="1"/>
      <c r="Y39" s="1"/>
      <c r="Z39" s="1"/>
      <c r="AA39" s="1"/>
      <c r="AB39" s="2"/>
      <c r="AC39" s="2">
        <v>295</v>
      </c>
      <c r="AD39" s="3"/>
      <c r="AE39" s="3">
        <v>140</v>
      </c>
      <c r="AF39" s="3"/>
      <c r="AG39" s="7"/>
      <c r="AH39" s="2">
        <v>200000</v>
      </c>
    </row>
    <row r="40" spans="1:34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18"/>
      <c r="L40" s="18"/>
      <c r="Q40" s="18"/>
      <c r="R40" s="3"/>
      <c r="S40" s="1" t="s">
        <v>131</v>
      </c>
      <c r="T40" s="1"/>
      <c r="U40" s="1"/>
      <c r="V40" s="1"/>
      <c r="W40" s="1"/>
      <c r="X40" s="1"/>
      <c r="Y40" s="1"/>
      <c r="Z40" s="1"/>
      <c r="AA40" s="1"/>
      <c r="AB40" s="2"/>
      <c r="AC40" s="2">
        <v>2270</v>
      </c>
      <c r="AD40" s="3">
        <v>1856</v>
      </c>
      <c r="AE40" s="3">
        <v>763</v>
      </c>
      <c r="AF40" s="3">
        <v>24</v>
      </c>
      <c r="AG40" s="7">
        <v>250</v>
      </c>
      <c r="AH40" s="2">
        <v>2820000</v>
      </c>
    </row>
    <row r="41" spans="1:34" x14ac:dyDescent="0.25">
      <c r="B41" s="19"/>
      <c r="C41" s="19"/>
      <c r="D41" s="19"/>
      <c r="E41" s="19"/>
      <c r="F41" s="19"/>
      <c r="G41" s="19"/>
      <c r="H41" s="19"/>
      <c r="I41" s="19"/>
      <c r="J41" s="19"/>
      <c r="K41" s="18"/>
      <c r="L41" s="18"/>
      <c r="Q41" s="18"/>
      <c r="R41" s="3" t="s">
        <v>132</v>
      </c>
      <c r="S41" s="1" t="s">
        <v>133</v>
      </c>
      <c r="T41" s="1"/>
      <c r="U41" s="1"/>
      <c r="V41" s="1"/>
      <c r="W41" s="1"/>
      <c r="X41" s="1"/>
      <c r="Y41" s="1"/>
      <c r="Z41" s="1"/>
      <c r="AA41" s="1"/>
      <c r="AB41" s="2"/>
      <c r="AC41" s="2">
        <v>415</v>
      </c>
      <c r="AD41" s="3"/>
      <c r="AE41" s="3"/>
      <c r="AF41" s="3"/>
      <c r="AG41" s="7"/>
      <c r="AH41" s="2">
        <v>0</v>
      </c>
    </row>
    <row r="42" spans="1:34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8"/>
      <c r="L42" s="18"/>
      <c r="Q42" s="18"/>
      <c r="R42" s="3"/>
      <c r="S42" s="1" t="s">
        <v>134</v>
      </c>
      <c r="T42" s="1"/>
      <c r="U42" s="1"/>
      <c r="V42" s="1"/>
      <c r="W42" s="1"/>
      <c r="X42" s="1"/>
      <c r="Y42" s="1"/>
      <c r="Z42" s="1"/>
      <c r="AA42" s="1"/>
      <c r="AB42" s="2"/>
      <c r="AC42" s="2"/>
      <c r="AD42" s="3"/>
      <c r="AE42" s="3"/>
      <c r="AF42" s="3"/>
      <c r="AG42" s="7"/>
      <c r="AH42" s="2">
        <f>AB42+AC42+AD42+AE42+AF42+AG42</f>
        <v>0</v>
      </c>
    </row>
    <row r="43" spans="1:34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18"/>
      <c r="L43" s="18"/>
      <c r="Q43" s="18"/>
      <c r="R43" s="9" t="s">
        <v>135</v>
      </c>
      <c r="S43" s="1" t="s">
        <v>136</v>
      </c>
      <c r="T43" s="1"/>
      <c r="U43" s="1"/>
      <c r="V43" s="1"/>
      <c r="W43" s="1"/>
      <c r="X43" s="1"/>
      <c r="Y43" s="1"/>
      <c r="Z43" s="1"/>
      <c r="AA43" s="1"/>
      <c r="AB43" s="10"/>
      <c r="AC43" s="10"/>
      <c r="AD43" s="9"/>
      <c r="AE43" s="3"/>
      <c r="AF43" s="9"/>
      <c r="AG43" s="13"/>
      <c r="AH43" s="2">
        <f>AB43+AC43+AD43+AE43+AF43+AG43</f>
        <v>0</v>
      </c>
    </row>
    <row r="44" spans="1:34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18"/>
      <c r="L44" s="18"/>
      <c r="Q44" s="18"/>
      <c r="R44" s="3" t="s">
        <v>137</v>
      </c>
      <c r="S44" s="1" t="s">
        <v>138</v>
      </c>
      <c r="T44" s="1"/>
      <c r="U44" s="1"/>
      <c r="V44" s="1"/>
      <c r="W44" s="1"/>
      <c r="X44" s="1"/>
      <c r="Y44" s="1"/>
      <c r="Z44" s="1"/>
      <c r="AA44" s="1"/>
      <c r="AB44" s="2">
        <v>1326</v>
      </c>
      <c r="AC44" s="2"/>
      <c r="AD44" s="3">
        <v>1620</v>
      </c>
      <c r="AE44" s="9">
        <v>135</v>
      </c>
      <c r="AF44" s="3"/>
      <c r="AG44" s="7">
        <v>150</v>
      </c>
      <c r="AH44" s="2">
        <v>1806500</v>
      </c>
    </row>
    <row r="45" spans="1:34" x14ac:dyDescent="0.25">
      <c r="B45" s="19"/>
      <c r="C45" s="19"/>
      <c r="D45" s="19"/>
      <c r="E45" s="19"/>
      <c r="F45" s="19"/>
      <c r="G45" s="19"/>
      <c r="H45" s="19"/>
      <c r="I45" s="19"/>
      <c r="J45" s="19"/>
      <c r="K45" s="18"/>
      <c r="L45" s="18"/>
      <c r="Q45" s="18"/>
      <c r="R45" s="3" t="s">
        <v>139</v>
      </c>
      <c r="S45" s="1" t="s">
        <v>140</v>
      </c>
      <c r="T45" s="1"/>
      <c r="U45" s="1"/>
      <c r="V45" s="1"/>
      <c r="W45" s="1"/>
      <c r="X45" s="1"/>
      <c r="Y45" s="1"/>
      <c r="Z45" s="1"/>
      <c r="AA45" s="1"/>
      <c r="AB45" s="2">
        <v>1228</v>
      </c>
      <c r="AC45" s="2">
        <v>500</v>
      </c>
      <c r="AD45" s="3">
        <v>1370</v>
      </c>
      <c r="AE45" s="3">
        <v>516</v>
      </c>
      <c r="AF45" s="3">
        <v>82</v>
      </c>
      <c r="AG45" s="7">
        <v>260</v>
      </c>
      <c r="AH45" s="2">
        <v>885000</v>
      </c>
    </row>
    <row r="46" spans="1:34" x14ac:dyDescent="0.25">
      <c r="B46" s="19"/>
      <c r="C46" s="19"/>
      <c r="D46" s="19"/>
      <c r="E46" s="19"/>
      <c r="F46" s="19"/>
      <c r="G46" s="19"/>
      <c r="H46" s="19"/>
      <c r="I46" s="19"/>
      <c r="J46" s="19"/>
      <c r="K46" s="18"/>
      <c r="L46" s="18"/>
      <c r="Q46" s="18"/>
      <c r="R46" s="9" t="s">
        <v>141</v>
      </c>
      <c r="S46" s="1" t="s">
        <v>142</v>
      </c>
      <c r="T46" s="1"/>
      <c r="U46" s="1"/>
      <c r="V46" s="1"/>
      <c r="W46" s="1"/>
      <c r="X46" s="1"/>
      <c r="Y46" s="1"/>
      <c r="Z46" s="1"/>
      <c r="AA46" s="1"/>
      <c r="AB46" s="10"/>
      <c r="AC46" s="10"/>
      <c r="AD46" s="9"/>
      <c r="AE46" s="3"/>
      <c r="AF46" s="9"/>
      <c r="AG46" s="13"/>
      <c r="AH46" s="2">
        <f>AB46+AC46+AD46+AE46+AF46+AG46</f>
        <v>0</v>
      </c>
    </row>
    <row r="47" spans="1:34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18"/>
      <c r="L47" s="18"/>
      <c r="Q47" s="18"/>
      <c r="R47" s="3" t="s">
        <v>143</v>
      </c>
      <c r="S47" s="1" t="s">
        <v>144</v>
      </c>
      <c r="T47" s="1"/>
      <c r="U47" s="1"/>
      <c r="V47" s="1"/>
      <c r="W47" s="1"/>
      <c r="X47" s="1"/>
      <c r="Y47" s="1"/>
      <c r="Z47" s="1"/>
      <c r="AA47" s="1"/>
      <c r="AB47" s="2"/>
      <c r="AC47" s="2"/>
      <c r="AD47" s="3"/>
      <c r="AE47" s="24"/>
      <c r="AF47" s="3"/>
      <c r="AG47" s="7"/>
      <c r="AH47" s="2">
        <v>8460000</v>
      </c>
    </row>
    <row r="48" spans="1:34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8"/>
      <c r="L48" s="18"/>
      <c r="Q48" s="18"/>
      <c r="R48" s="3"/>
      <c r="S48" s="1" t="s">
        <v>145</v>
      </c>
      <c r="T48" s="1"/>
      <c r="U48" s="1"/>
      <c r="V48" s="1"/>
      <c r="W48" s="1"/>
      <c r="X48" s="1"/>
      <c r="Y48" s="1"/>
      <c r="Z48" s="1"/>
      <c r="AA48" s="1"/>
      <c r="AB48" s="2">
        <v>2036</v>
      </c>
      <c r="AC48" s="2">
        <v>205</v>
      </c>
      <c r="AD48" s="3">
        <v>1505</v>
      </c>
      <c r="AE48" s="3">
        <v>3080</v>
      </c>
      <c r="AF48" s="3">
        <v>104</v>
      </c>
      <c r="AG48" s="7">
        <v>2277</v>
      </c>
      <c r="AH48" s="2" t="s">
        <v>14</v>
      </c>
    </row>
    <row r="49" spans="1:34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18"/>
      <c r="L49" s="18"/>
      <c r="Q49" s="18"/>
      <c r="R49" s="3"/>
      <c r="S49" s="1" t="s">
        <v>146</v>
      </c>
      <c r="T49" s="1"/>
      <c r="U49" s="1"/>
      <c r="V49" s="1"/>
      <c r="W49" s="1"/>
      <c r="X49" s="1"/>
      <c r="Y49" s="1"/>
      <c r="Z49" s="1"/>
      <c r="AA49" s="1"/>
      <c r="AB49" s="2">
        <v>15244</v>
      </c>
      <c r="AC49" s="2">
        <v>280</v>
      </c>
      <c r="AD49" s="3">
        <v>728</v>
      </c>
      <c r="AE49" s="3">
        <v>850</v>
      </c>
      <c r="AF49" s="3">
        <v>299</v>
      </c>
      <c r="AG49" s="7">
        <v>550</v>
      </c>
      <c r="AH49" s="2" t="s">
        <v>14</v>
      </c>
    </row>
    <row r="50" spans="1:34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8"/>
      <c r="L50" s="18"/>
      <c r="Q50" s="18"/>
      <c r="R50" s="3"/>
      <c r="S50" s="1" t="s">
        <v>147</v>
      </c>
      <c r="T50" s="1"/>
      <c r="U50" s="1"/>
      <c r="V50" s="1"/>
      <c r="W50" s="1"/>
      <c r="X50" s="1"/>
      <c r="Y50" s="1"/>
      <c r="Z50" s="1"/>
      <c r="AA50" s="1"/>
      <c r="AB50" s="2">
        <v>132</v>
      </c>
      <c r="AC50" s="2">
        <v>25</v>
      </c>
      <c r="AD50" s="3">
        <v>250</v>
      </c>
      <c r="AE50" s="3">
        <v>325</v>
      </c>
      <c r="AF50" s="3">
        <v>13</v>
      </c>
      <c r="AG50" s="7">
        <v>250</v>
      </c>
      <c r="AH50" s="2" t="s">
        <v>14</v>
      </c>
    </row>
    <row r="51" spans="1:34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18"/>
      <c r="L51" s="18"/>
      <c r="P51" s="22"/>
      <c r="Q51" s="18"/>
      <c r="R51" s="3" t="s">
        <v>148</v>
      </c>
      <c r="S51" s="1" t="s">
        <v>149</v>
      </c>
      <c r="T51" s="1"/>
      <c r="U51" s="1"/>
      <c r="V51" s="1"/>
      <c r="W51" s="1"/>
      <c r="X51" s="1"/>
      <c r="Y51" s="1"/>
      <c r="Z51" s="1"/>
      <c r="AA51" s="1"/>
      <c r="AB51" s="2">
        <v>300</v>
      </c>
      <c r="AC51" s="2">
        <v>150</v>
      </c>
      <c r="AD51" s="3">
        <v>300</v>
      </c>
      <c r="AE51" s="3">
        <v>500</v>
      </c>
      <c r="AF51" s="3"/>
      <c r="AG51" s="7"/>
      <c r="AH51" s="2">
        <v>43064777</v>
      </c>
    </row>
    <row r="52" spans="1:34" x14ac:dyDescent="0.25">
      <c r="A52" s="22"/>
      <c r="B52" s="19"/>
      <c r="C52" s="19"/>
      <c r="D52" s="19"/>
      <c r="E52" s="19"/>
      <c r="F52" s="19"/>
      <c r="G52" s="19"/>
      <c r="H52" s="19"/>
      <c r="I52" s="19"/>
      <c r="J52" s="19"/>
      <c r="K52" s="18"/>
      <c r="L52" s="18"/>
      <c r="N52" s="22"/>
      <c r="O52" s="22"/>
      <c r="Q52" s="18"/>
      <c r="R52" s="3" t="s">
        <v>150</v>
      </c>
      <c r="S52" s="1" t="s">
        <v>151</v>
      </c>
      <c r="T52" s="1"/>
      <c r="U52" s="1"/>
      <c r="V52" s="1"/>
      <c r="W52" s="1"/>
      <c r="X52" s="1"/>
      <c r="Y52" s="1"/>
      <c r="Z52" s="1"/>
      <c r="AA52" s="1"/>
      <c r="AB52" s="2">
        <v>433</v>
      </c>
      <c r="AC52" s="2"/>
      <c r="AD52" s="3"/>
      <c r="AE52" s="3">
        <v>40</v>
      </c>
      <c r="AF52" s="3"/>
      <c r="AG52" s="7">
        <v>124</v>
      </c>
      <c r="AH52" s="2">
        <v>125000</v>
      </c>
    </row>
    <row r="53" spans="1:34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18"/>
      <c r="L53" s="18"/>
      <c r="Q53" s="18"/>
      <c r="R53" s="3" t="s">
        <v>152</v>
      </c>
      <c r="S53" s="1" t="s">
        <v>153</v>
      </c>
      <c r="T53" s="1"/>
      <c r="U53" s="1"/>
      <c r="V53" s="1"/>
      <c r="W53" s="1"/>
      <c r="X53" s="1"/>
      <c r="Y53" s="1"/>
      <c r="Z53" s="1"/>
      <c r="AA53" s="1"/>
      <c r="AB53" s="2">
        <v>2072</v>
      </c>
      <c r="AC53" s="2">
        <v>670</v>
      </c>
      <c r="AD53" s="3">
        <v>300</v>
      </c>
      <c r="AE53" s="3">
        <v>1200</v>
      </c>
      <c r="AF53" s="3">
        <v>300</v>
      </c>
      <c r="AG53" s="7">
        <v>70</v>
      </c>
      <c r="AH53" s="2">
        <v>3020000</v>
      </c>
    </row>
    <row r="54" spans="1:34" x14ac:dyDescent="0.25">
      <c r="B54" s="19"/>
      <c r="C54" s="19"/>
      <c r="D54" s="19"/>
      <c r="E54" s="19"/>
      <c r="F54" s="19"/>
      <c r="G54" s="19"/>
      <c r="H54" s="19"/>
      <c r="I54" s="19"/>
      <c r="K54" s="18"/>
      <c r="L54" s="18"/>
      <c r="Q54" s="18"/>
      <c r="R54" s="3" t="s">
        <v>154</v>
      </c>
      <c r="S54" s="1" t="s">
        <v>155</v>
      </c>
      <c r="T54" s="1"/>
      <c r="U54" s="1"/>
      <c r="V54" s="1"/>
      <c r="W54" s="1"/>
      <c r="X54" s="1"/>
      <c r="Y54" s="1"/>
      <c r="Z54" s="1"/>
      <c r="AA54" s="1"/>
      <c r="AB54" s="2">
        <v>2130</v>
      </c>
      <c r="AC54" s="2"/>
      <c r="AD54" s="3"/>
      <c r="AE54" s="3"/>
      <c r="AF54" s="3"/>
      <c r="AG54" s="7"/>
      <c r="AH54" s="2" t="s">
        <v>14</v>
      </c>
    </row>
    <row r="55" spans="1:34" x14ac:dyDescent="0.25">
      <c r="B55" s="19"/>
      <c r="C55" s="19"/>
      <c r="D55" s="19"/>
      <c r="E55" s="19"/>
      <c r="F55" s="19"/>
      <c r="G55" s="19"/>
      <c r="H55" s="19"/>
      <c r="I55" s="19"/>
      <c r="K55" s="18"/>
      <c r="L55" s="18"/>
      <c r="P55" s="20"/>
      <c r="Q55" s="18"/>
      <c r="R55" s="3" t="s">
        <v>156</v>
      </c>
      <c r="S55" s="1" t="s">
        <v>157</v>
      </c>
      <c r="T55" s="1"/>
      <c r="U55" s="1"/>
      <c r="V55" s="1"/>
      <c r="W55" s="1"/>
      <c r="X55" s="1"/>
      <c r="Y55" s="1"/>
      <c r="Z55" s="1"/>
      <c r="AA55" s="1"/>
      <c r="AB55" s="2">
        <v>1390</v>
      </c>
      <c r="AC55" s="2">
        <v>1000</v>
      </c>
      <c r="AD55" s="3"/>
      <c r="AE55" s="3"/>
      <c r="AF55" s="3">
        <v>59</v>
      </c>
      <c r="AG55" s="7"/>
      <c r="AH55" s="2">
        <v>21580000</v>
      </c>
    </row>
    <row r="56" spans="1:34" x14ac:dyDescent="0.25">
      <c r="A56" s="20"/>
      <c r="B56" s="19"/>
      <c r="C56" s="19"/>
      <c r="D56" s="19"/>
      <c r="E56" s="19"/>
      <c r="F56" s="19"/>
      <c r="G56" s="19"/>
      <c r="H56" s="19"/>
      <c r="I56" s="19"/>
      <c r="J56" s="19"/>
      <c r="K56" s="21"/>
      <c r="L56" s="21"/>
      <c r="M56" s="20"/>
      <c r="N56" s="20"/>
      <c r="O56" s="20"/>
      <c r="P56" s="20"/>
      <c r="Q56" s="21"/>
      <c r="R56" s="3" t="s">
        <v>158</v>
      </c>
      <c r="S56" s="1" t="s">
        <v>159</v>
      </c>
      <c r="T56" s="1"/>
      <c r="U56" s="1"/>
      <c r="V56" s="1"/>
      <c r="W56" s="1"/>
      <c r="X56" s="1"/>
      <c r="Y56" s="1"/>
      <c r="Z56" s="1"/>
      <c r="AA56" s="1"/>
      <c r="AB56" s="2">
        <v>18113</v>
      </c>
      <c r="AC56" s="2">
        <v>1050</v>
      </c>
      <c r="AD56" s="3">
        <v>8182</v>
      </c>
      <c r="AE56" s="3">
        <v>1800</v>
      </c>
      <c r="AF56" s="3">
        <v>53</v>
      </c>
      <c r="AG56" s="7">
        <v>260</v>
      </c>
      <c r="AH56" s="2">
        <v>13661800</v>
      </c>
    </row>
    <row r="57" spans="1:34" x14ac:dyDescent="0.25">
      <c r="A57" s="20"/>
      <c r="B57" s="25"/>
      <c r="C57" s="25"/>
      <c r="D57" s="25"/>
      <c r="E57" s="25"/>
      <c r="F57" s="25"/>
      <c r="G57" s="25"/>
      <c r="H57" s="25"/>
      <c r="I57" s="25"/>
      <c r="J57" s="25"/>
      <c r="K57" s="21"/>
      <c r="L57" s="21"/>
      <c r="M57" s="20"/>
      <c r="N57" s="20"/>
      <c r="O57" s="20"/>
      <c r="P57" s="20"/>
      <c r="Q57" s="21"/>
      <c r="R57" s="3"/>
      <c r="S57" s="26" t="s">
        <v>160</v>
      </c>
      <c r="T57" s="26"/>
      <c r="U57" s="26"/>
      <c r="V57" s="26"/>
      <c r="W57" s="26"/>
      <c r="X57" s="26"/>
      <c r="Y57" s="26"/>
      <c r="Z57" s="26"/>
      <c r="AA57" s="26"/>
      <c r="AB57" s="2"/>
      <c r="AC57" s="2"/>
      <c r="AD57" s="3"/>
      <c r="AE57" s="3"/>
      <c r="AF57" s="3"/>
      <c r="AG57" s="7"/>
      <c r="AH57" s="2" t="s">
        <v>14</v>
      </c>
    </row>
    <row r="58" spans="1:34" x14ac:dyDescent="0.25">
      <c r="A58" s="22"/>
      <c r="B58" s="19"/>
      <c r="C58" s="19"/>
      <c r="D58" s="19"/>
      <c r="E58" s="19"/>
      <c r="F58" s="19"/>
      <c r="G58" s="19"/>
      <c r="H58" s="19"/>
      <c r="I58" s="19"/>
      <c r="J58" s="19"/>
      <c r="K58" s="23"/>
      <c r="L58" s="23"/>
      <c r="M58" s="22"/>
      <c r="N58" s="22"/>
      <c r="O58" s="22"/>
      <c r="Q58" s="18"/>
      <c r="R58" s="9" t="s">
        <v>161</v>
      </c>
      <c r="S58" s="1" t="s">
        <v>162</v>
      </c>
      <c r="T58" s="1"/>
      <c r="U58" s="1"/>
      <c r="V58" s="1"/>
      <c r="W58" s="1"/>
      <c r="X58" s="1"/>
      <c r="Y58" s="1"/>
      <c r="Z58" s="1"/>
      <c r="AA58" s="1"/>
      <c r="AB58" s="10">
        <v>40</v>
      </c>
      <c r="AC58" s="10"/>
      <c r="AD58" s="9">
        <v>20</v>
      </c>
      <c r="AE58" s="3">
        <v>40</v>
      </c>
      <c r="AF58" s="9"/>
      <c r="AG58" s="13">
        <v>7</v>
      </c>
      <c r="AH58" s="2">
        <v>510000</v>
      </c>
    </row>
    <row r="59" spans="1:34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18"/>
      <c r="L59" s="18"/>
      <c r="Q59" s="18"/>
      <c r="R59" s="3" t="s">
        <v>163</v>
      </c>
      <c r="S59" s="1" t="s">
        <v>164</v>
      </c>
      <c r="T59" s="1"/>
      <c r="U59" s="1"/>
      <c r="V59" s="1"/>
      <c r="W59" s="1"/>
      <c r="X59" s="1"/>
      <c r="Y59" s="1"/>
      <c r="Z59" s="1"/>
      <c r="AA59" s="1"/>
      <c r="AB59" s="2"/>
      <c r="AC59" s="2"/>
      <c r="AD59" s="3"/>
      <c r="AE59" s="9"/>
      <c r="AF59" s="3"/>
      <c r="AG59" s="7"/>
      <c r="AH59" s="2">
        <f>AB59+AC59+AD59+AE59+AF59+AG59</f>
        <v>0</v>
      </c>
    </row>
    <row r="60" spans="1:34" x14ac:dyDescent="0.25">
      <c r="B60" s="19"/>
      <c r="C60" s="19"/>
      <c r="D60" s="19"/>
      <c r="E60" s="19"/>
      <c r="F60" s="19"/>
      <c r="G60" s="19"/>
      <c r="H60" s="19"/>
      <c r="I60" s="19"/>
      <c r="J60" s="19"/>
      <c r="K60" s="18"/>
      <c r="L60" s="18"/>
      <c r="Q60" s="18"/>
      <c r="R60" s="3"/>
      <c r="S60" s="1" t="s">
        <v>165</v>
      </c>
      <c r="T60" s="1"/>
      <c r="U60" s="1"/>
      <c r="V60" s="1"/>
      <c r="W60" s="1"/>
      <c r="X60" s="1"/>
      <c r="Y60" s="1"/>
      <c r="Z60" s="1"/>
      <c r="AA60" s="1"/>
      <c r="AB60" s="2"/>
      <c r="AC60" s="2"/>
      <c r="AD60" s="3"/>
      <c r="AE60" s="3"/>
      <c r="AF60" s="3"/>
      <c r="AG60" s="7"/>
      <c r="AH60" s="2">
        <f>AB60+AC60+AD60+AE60+AF60+AG60</f>
        <v>0</v>
      </c>
    </row>
    <row r="61" spans="1:34" x14ac:dyDescent="0.25">
      <c r="B61" s="19"/>
      <c r="C61" s="19"/>
      <c r="D61" s="19"/>
      <c r="E61" s="19"/>
      <c r="F61" s="19"/>
      <c r="G61" s="19"/>
      <c r="H61" s="19"/>
      <c r="I61" s="19"/>
      <c r="J61" s="19"/>
      <c r="K61" s="18"/>
      <c r="L61" s="18"/>
      <c r="Q61" s="18"/>
      <c r="R61" s="3" t="s">
        <v>166</v>
      </c>
      <c r="S61" s="1" t="s">
        <v>167</v>
      </c>
      <c r="T61" s="1"/>
      <c r="U61" s="1"/>
      <c r="V61" s="1"/>
      <c r="W61" s="1"/>
      <c r="X61" s="1"/>
      <c r="Y61" s="1"/>
      <c r="Z61" s="1"/>
      <c r="AA61" s="1"/>
      <c r="AB61" s="2"/>
      <c r="AC61" s="2"/>
      <c r="AD61" s="3"/>
      <c r="AE61" s="3"/>
      <c r="AF61" s="3"/>
      <c r="AG61" s="7"/>
      <c r="AH61" s="2"/>
    </row>
    <row r="62" spans="1:34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18"/>
      <c r="L62" s="18"/>
      <c r="Q62" s="18"/>
      <c r="R62" s="9" t="s">
        <v>168</v>
      </c>
      <c r="S62" s="1" t="s">
        <v>169</v>
      </c>
      <c r="T62" s="1"/>
      <c r="U62" s="1"/>
      <c r="V62" s="1"/>
      <c r="W62" s="1"/>
      <c r="X62" s="1"/>
      <c r="Y62" s="1"/>
      <c r="Z62" s="1"/>
      <c r="AA62" s="1"/>
      <c r="AB62" s="10"/>
      <c r="AC62" s="10"/>
      <c r="AD62" s="9"/>
      <c r="AE62" s="3"/>
      <c r="AF62" s="9"/>
      <c r="AG62" s="13"/>
      <c r="AH62" s="2">
        <f>AB62+AC62+AD62+AE62+AF62+AG62</f>
        <v>0</v>
      </c>
    </row>
    <row r="63" spans="1:34" x14ac:dyDescent="0.25">
      <c r="B63" s="19"/>
      <c r="C63" s="19"/>
      <c r="D63" s="19"/>
      <c r="E63" s="19"/>
      <c r="F63" s="19"/>
      <c r="G63" s="19"/>
      <c r="H63" s="19"/>
      <c r="I63" s="19"/>
      <c r="J63" s="19"/>
      <c r="K63" s="18"/>
      <c r="L63" s="18"/>
      <c r="Q63" s="18"/>
      <c r="R63" s="3" t="s">
        <v>170</v>
      </c>
      <c r="S63" s="1" t="s">
        <v>171</v>
      </c>
      <c r="T63" s="1"/>
      <c r="U63" s="1"/>
      <c r="V63" s="1"/>
      <c r="W63" s="1"/>
      <c r="X63" s="1"/>
      <c r="Y63" s="1"/>
      <c r="Z63" s="1"/>
      <c r="AA63" s="1"/>
      <c r="AB63" s="2">
        <v>14824</v>
      </c>
      <c r="AC63" s="2">
        <v>2580</v>
      </c>
      <c r="AD63" s="3">
        <v>5329</v>
      </c>
      <c r="AE63" s="9">
        <v>3670</v>
      </c>
      <c r="AF63" s="3">
        <v>344</v>
      </c>
      <c r="AG63" s="7">
        <v>1136</v>
      </c>
      <c r="AH63" s="2">
        <v>22299177</v>
      </c>
    </row>
    <row r="64" spans="1:34" x14ac:dyDescent="0.25">
      <c r="B64" s="19"/>
      <c r="C64" s="19"/>
      <c r="D64" s="19"/>
      <c r="E64" s="19"/>
      <c r="F64" s="19"/>
      <c r="G64" s="19"/>
      <c r="H64" s="19"/>
      <c r="I64" s="19"/>
      <c r="J64" s="19"/>
      <c r="K64" s="18"/>
      <c r="L64" s="18"/>
      <c r="Q64" s="18"/>
      <c r="R64" s="3" t="s">
        <v>172</v>
      </c>
      <c r="S64" s="1" t="s">
        <v>173</v>
      </c>
      <c r="T64" s="1"/>
      <c r="U64" s="1"/>
      <c r="V64" s="1"/>
      <c r="W64" s="1"/>
      <c r="X64" s="1"/>
      <c r="Y64" s="1"/>
      <c r="Z64" s="1"/>
      <c r="AA64" s="1"/>
      <c r="AB64" s="2">
        <v>1500</v>
      </c>
      <c r="AC64" s="2">
        <v>150</v>
      </c>
      <c r="AD64" s="3">
        <v>314</v>
      </c>
      <c r="AE64" s="3"/>
      <c r="AF64" s="3">
        <v>82</v>
      </c>
      <c r="AG64" s="7">
        <v>550</v>
      </c>
      <c r="AH64" s="2" t="s">
        <v>14</v>
      </c>
    </row>
    <row r="65" spans="1:34" x14ac:dyDescent="0.25">
      <c r="B65" s="19"/>
      <c r="C65" s="19"/>
      <c r="D65" s="19"/>
      <c r="E65" s="19"/>
      <c r="F65" s="19"/>
      <c r="G65" s="19"/>
      <c r="H65" s="19"/>
      <c r="I65" s="19"/>
      <c r="J65" s="19"/>
      <c r="K65" s="18"/>
      <c r="L65" s="18"/>
      <c r="Q65" s="18"/>
      <c r="R65" s="3" t="s">
        <v>174</v>
      </c>
      <c r="S65" s="1" t="s">
        <v>175</v>
      </c>
      <c r="T65" s="1"/>
      <c r="U65" s="1"/>
      <c r="V65" s="1"/>
      <c r="W65" s="1"/>
      <c r="X65" s="1"/>
      <c r="Y65" s="1"/>
      <c r="Z65" s="1"/>
      <c r="AA65" s="1"/>
      <c r="AB65" s="2">
        <v>360</v>
      </c>
      <c r="AC65" s="2"/>
      <c r="AD65" s="3"/>
      <c r="AE65" s="3"/>
      <c r="AF65" s="3"/>
      <c r="AG65" s="7"/>
      <c r="AH65" s="2">
        <v>0</v>
      </c>
    </row>
    <row r="66" spans="1:34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8"/>
      <c r="L66" s="18"/>
      <c r="Q66" s="18"/>
      <c r="R66" s="3"/>
      <c r="S66" s="26" t="s">
        <v>176</v>
      </c>
      <c r="T66" s="26"/>
      <c r="U66" s="26"/>
      <c r="V66" s="26"/>
      <c r="W66" s="26"/>
      <c r="X66" s="26"/>
      <c r="Y66" s="26"/>
      <c r="Z66" s="26"/>
      <c r="AA66" s="26"/>
      <c r="AB66" s="2"/>
      <c r="AC66" s="2"/>
      <c r="AD66" s="3"/>
      <c r="AE66" s="3"/>
      <c r="AF66" s="3"/>
      <c r="AG66" s="7"/>
      <c r="AH66" s="2">
        <f>AB66+AC66+AD66+AE66+AF66+AG66</f>
        <v>0</v>
      </c>
    </row>
    <row r="67" spans="1:34" x14ac:dyDescent="0.25">
      <c r="B67" s="19"/>
      <c r="C67" s="19"/>
      <c r="D67" s="19"/>
      <c r="E67" s="19"/>
      <c r="F67" s="19"/>
      <c r="G67" s="19"/>
      <c r="H67" s="19"/>
      <c r="I67" s="19"/>
      <c r="J67" s="19"/>
      <c r="K67" s="18"/>
      <c r="L67" s="18"/>
      <c r="Q67" s="18"/>
      <c r="R67" s="3"/>
      <c r="S67" s="26" t="s">
        <v>177</v>
      </c>
      <c r="T67" s="26"/>
      <c r="U67" s="26"/>
      <c r="V67" s="26"/>
      <c r="W67" s="26"/>
      <c r="X67" s="26"/>
      <c r="Y67" s="26"/>
      <c r="Z67" s="26"/>
      <c r="AA67" s="26"/>
      <c r="AB67" s="2"/>
      <c r="AC67" s="2"/>
      <c r="AD67" s="3"/>
      <c r="AE67" s="3"/>
      <c r="AF67" s="3"/>
      <c r="AG67" s="7"/>
      <c r="AH67" s="2">
        <f>AB67+AC67+AD67+AE67+AF67+AG67</f>
        <v>0</v>
      </c>
    </row>
    <row r="68" spans="1:34" x14ac:dyDescent="0.25">
      <c r="A68" s="22"/>
      <c r="B68" s="19"/>
      <c r="C68" s="19"/>
      <c r="D68" s="19"/>
      <c r="E68" s="19"/>
      <c r="F68" s="19"/>
      <c r="G68" s="19"/>
      <c r="H68" s="19"/>
      <c r="I68" s="19"/>
      <c r="J68" s="19"/>
      <c r="K68" s="23"/>
      <c r="L68" s="23"/>
      <c r="M68" s="22"/>
      <c r="O68" s="22"/>
      <c r="P68" s="22"/>
      <c r="Q68" s="18"/>
      <c r="R68" s="3" t="s">
        <v>178</v>
      </c>
      <c r="S68" s="26" t="s">
        <v>179</v>
      </c>
      <c r="T68" s="26"/>
      <c r="U68" s="26"/>
      <c r="V68" s="26"/>
      <c r="W68" s="26"/>
      <c r="X68" s="26"/>
      <c r="Y68" s="26"/>
      <c r="Z68" s="26"/>
      <c r="AA68" s="26"/>
      <c r="AB68" s="2"/>
      <c r="AC68" s="2"/>
      <c r="AD68" s="3"/>
      <c r="AE68" s="3"/>
      <c r="AF68" s="3"/>
      <c r="AG68" s="7"/>
      <c r="AH68" s="2">
        <f>AB68+AC68+AD68+AE68+AF68+AG68</f>
        <v>0</v>
      </c>
    </row>
    <row r="69" spans="1:34" x14ac:dyDescent="0.25">
      <c r="B69" s="19"/>
      <c r="C69" s="19"/>
      <c r="D69" s="19"/>
      <c r="E69" s="19"/>
      <c r="F69" s="19"/>
      <c r="G69" s="19"/>
      <c r="H69" s="19"/>
      <c r="I69" s="19"/>
      <c r="J69" s="19"/>
      <c r="K69" s="18"/>
      <c r="L69" s="18"/>
      <c r="N69" s="22"/>
      <c r="Q69" s="18"/>
      <c r="R69" s="3" t="s">
        <v>180</v>
      </c>
      <c r="S69" s="27" t="s">
        <v>181</v>
      </c>
      <c r="T69" s="27"/>
      <c r="U69" s="27"/>
      <c r="V69" s="27"/>
      <c r="W69" s="27"/>
      <c r="X69" s="27"/>
      <c r="Y69" s="27"/>
      <c r="Z69" s="27"/>
      <c r="AA69" s="27"/>
      <c r="AB69" s="2">
        <v>4036</v>
      </c>
      <c r="AC69" s="2">
        <v>600</v>
      </c>
      <c r="AD69" s="3">
        <v>1495</v>
      </c>
      <c r="AE69" s="3">
        <v>1830</v>
      </c>
      <c r="AF69" s="3">
        <v>24</v>
      </c>
      <c r="AG69" s="7">
        <v>20</v>
      </c>
      <c r="AH69" s="2">
        <v>2648905</v>
      </c>
    </row>
    <row r="70" spans="1:34" x14ac:dyDescent="0.25">
      <c r="B70" s="19"/>
      <c r="C70" s="19"/>
      <c r="D70" s="19"/>
      <c r="E70" s="19"/>
      <c r="F70" s="19"/>
      <c r="G70" s="19"/>
      <c r="H70" s="19"/>
      <c r="I70" s="19"/>
      <c r="J70" s="19"/>
      <c r="K70" s="18"/>
      <c r="L70" s="18"/>
      <c r="Q70" s="18"/>
      <c r="R70" s="4" t="s">
        <v>182</v>
      </c>
      <c r="S70" s="5" t="s">
        <v>183</v>
      </c>
      <c r="T70" s="5"/>
      <c r="U70" s="5"/>
      <c r="V70" s="5"/>
      <c r="W70" s="5"/>
      <c r="X70" s="5"/>
      <c r="Y70" s="5"/>
      <c r="Z70" s="5"/>
      <c r="AA70" s="4"/>
      <c r="AB70" s="6">
        <v>20000</v>
      </c>
      <c r="AC70" s="6">
        <f>SUM(AC71:AC85)</f>
        <v>0</v>
      </c>
      <c r="AD70" s="4">
        <f>SUM(AD71:AD85)</f>
        <v>0</v>
      </c>
      <c r="AE70" s="3">
        <v>0</v>
      </c>
      <c r="AF70" s="4">
        <f>SUM(AF71:AF85)</f>
        <v>0</v>
      </c>
      <c r="AG70" s="7">
        <v>0</v>
      </c>
      <c r="AH70" s="6">
        <f>SUM(AH71:AH85)</f>
        <v>58550772</v>
      </c>
    </row>
    <row r="71" spans="1:34" x14ac:dyDescent="0.25">
      <c r="A71" s="22"/>
      <c r="B71" s="19"/>
      <c r="C71" s="19"/>
      <c r="D71" s="19"/>
      <c r="E71" s="19"/>
      <c r="F71" s="19"/>
      <c r="G71" s="19"/>
      <c r="H71" s="19"/>
      <c r="I71" s="19"/>
      <c r="J71" s="19"/>
      <c r="K71" s="23"/>
      <c r="L71" s="23"/>
      <c r="M71" s="22"/>
      <c r="O71" s="22"/>
      <c r="P71" s="22"/>
      <c r="Q71" s="18"/>
      <c r="R71" s="3" t="s">
        <v>184</v>
      </c>
      <c r="S71" s="1" t="s">
        <v>185</v>
      </c>
      <c r="T71" s="1"/>
      <c r="U71" s="1"/>
      <c r="V71" s="1"/>
      <c r="W71" s="1"/>
      <c r="X71" s="1"/>
      <c r="Y71" s="1"/>
      <c r="Z71" s="1"/>
      <c r="AA71" s="1"/>
      <c r="AB71" s="2"/>
      <c r="AC71" s="2"/>
      <c r="AD71" s="3"/>
      <c r="AE71" s="4"/>
      <c r="AF71" s="3"/>
      <c r="AG71" s="7"/>
      <c r="AH71" s="2">
        <f>AB71+AC71+AD71+AE71+AF71+AG71</f>
        <v>0</v>
      </c>
    </row>
    <row r="72" spans="1:34" x14ac:dyDescent="0.25">
      <c r="B72" s="19"/>
      <c r="C72" s="19"/>
      <c r="D72" s="19"/>
      <c r="E72" s="19"/>
      <c r="F72" s="19"/>
      <c r="G72" s="19"/>
      <c r="H72" s="19"/>
      <c r="I72" s="19"/>
      <c r="J72" s="19"/>
      <c r="K72" s="18"/>
      <c r="L72" s="18"/>
      <c r="N72" s="28"/>
      <c r="Q72" s="18"/>
      <c r="R72" s="3" t="s">
        <v>186</v>
      </c>
      <c r="S72" s="1" t="s">
        <v>187</v>
      </c>
      <c r="T72" s="1"/>
      <c r="U72" s="1"/>
      <c r="V72" s="1"/>
      <c r="W72" s="1"/>
      <c r="X72" s="1"/>
      <c r="Y72" s="1"/>
      <c r="Z72" s="1"/>
      <c r="AA72" s="1"/>
      <c r="AB72" s="2"/>
      <c r="AC72" s="2"/>
      <c r="AD72" s="3"/>
      <c r="AE72" s="3"/>
      <c r="AF72" s="3"/>
      <c r="AG72" s="7"/>
      <c r="AH72" s="2">
        <f>AB72+AC72+AD72+AE72+AF72+AG72</f>
        <v>0</v>
      </c>
    </row>
    <row r="73" spans="1:34" x14ac:dyDescent="0.25">
      <c r="B73" s="19"/>
      <c r="C73" s="19"/>
      <c r="D73" s="19"/>
      <c r="E73" s="19"/>
      <c r="F73" s="19"/>
      <c r="G73" s="19"/>
      <c r="H73" s="19"/>
      <c r="I73" s="19"/>
      <c r="J73" s="19"/>
      <c r="K73" s="18"/>
      <c r="L73" s="18"/>
      <c r="Q73" s="18"/>
      <c r="R73" s="3" t="s">
        <v>188</v>
      </c>
      <c r="S73" s="1" t="s">
        <v>189</v>
      </c>
      <c r="T73" s="1"/>
      <c r="U73" s="1"/>
      <c r="V73" s="1"/>
      <c r="W73" s="1"/>
      <c r="X73" s="1"/>
      <c r="Y73" s="1"/>
      <c r="Z73" s="1"/>
      <c r="AA73" s="1"/>
      <c r="AB73" s="2"/>
      <c r="AC73" s="2"/>
      <c r="AD73" s="3"/>
      <c r="AE73" s="3"/>
      <c r="AF73" s="3"/>
      <c r="AG73" s="7"/>
      <c r="AH73" s="2">
        <f>AB73+AC73+AD73+AE73+AF73+AG73</f>
        <v>0</v>
      </c>
    </row>
    <row r="74" spans="1:34" x14ac:dyDescent="0.25">
      <c r="B74" s="19"/>
      <c r="C74" s="19"/>
      <c r="D74" s="19"/>
      <c r="E74" s="19"/>
      <c r="F74" s="19"/>
      <c r="G74" s="19"/>
      <c r="H74" s="19"/>
      <c r="I74" s="19"/>
      <c r="J74" s="19"/>
      <c r="K74" s="18"/>
      <c r="L74" s="18"/>
      <c r="Q74" s="18"/>
      <c r="R74" s="3" t="s">
        <v>190</v>
      </c>
      <c r="S74" s="7" t="s">
        <v>191</v>
      </c>
      <c r="T74" s="14"/>
      <c r="U74" s="14"/>
      <c r="V74" s="14"/>
      <c r="W74" s="14" t="s">
        <v>192</v>
      </c>
      <c r="X74" s="14"/>
      <c r="Y74" s="14"/>
      <c r="Z74" s="14"/>
      <c r="AA74" s="15"/>
      <c r="AB74" s="2"/>
      <c r="AC74" s="2"/>
      <c r="AD74" s="3"/>
      <c r="AE74" s="3"/>
      <c r="AF74" s="3"/>
      <c r="AG74" s="7"/>
      <c r="AH74" s="2">
        <f>AB74+AC74+AD74+AE74+AF74+AG74</f>
        <v>0</v>
      </c>
    </row>
    <row r="75" spans="1:34" x14ac:dyDescent="0.25">
      <c r="B75" s="19"/>
      <c r="C75" s="19"/>
      <c r="D75" s="19"/>
      <c r="E75" s="19"/>
      <c r="F75" s="19"/>
      <c r="G75" s="19"/>
      <c r="H75" s="19"/>
      <c r="I75" s="19"/>
      <c r="J75" s="19"/>
      <c r="K75" s="18"/>
      <c r="L75" s="18"/>
      <c r="Q75" s="18"/>
      <c r="R75" s="3" t="s">
        <v>193</v>
      </c>
      <c r="S75" s="1" t="s">
        <v>194</v>
      </c>
      <c r="T75" s="1"/>
      <c r="U75" s="1"/>
      <c r="V75" s="1"/>
      <c r="W75" s="1"/>
      <c r="X75" s="1"/>
      <c r="Y75" s="1"/>
      <c r="Z75" s="1"/>
      <c r="AA75" s="1"/>
      <c r="AB75" s="2"/>
      <c r="AC75" s="2"/>
      <c r="AD75" s="3"/>
      <c r="AE75" s="3"/>
      <c r="AF75" s="3"/>
      <c r="AG75" s="7"/>
      <c r="AH75" s="2">
        <v>0</v>
      </c>
    </row>
    <row r="76" spans="1:34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8"/>
      <c r="L76" s="18"/>
      <c r="Q76" s="18"/>
      <c r="R76" s="3"/>
      <c r="S76" s="1" t="s">
        <v>195</v>
      </c>
      <c r="T76" s="1"/>
      <c r="U76" s="1"/>
      <c r="V76" s="1"/>
      <c r="W76" s="1"/>
      <c r="X76" s="1"/>
      <c r="Y76" s="1"/>
      <c r="Z76" s="1"/>
      <c r="AA76" s="1"/>
      <c r="AB76" s="2"/>
      <c r="AC76" s="2"/>
      <c r="AD76" s="3"/>
      <c r="AE76" s="3"/>
      <c r="AF76" s="3"/>
      <c r="AG76" s="7"/>
      <c r="AH76" s="2">
        <f>AB76+AC76+AD76+AE76+AF76+AG76</f>
        <v>0</v>
      </c>
    </row>
    <row r="77" spans="1:34" x14ac:dyDescent="0.25">
      <c r="B77" s="19"/>
      <c r="C77" s="19"/>
      <c r="D77" s="19"/>
      <c r="E77" s="19"/>
      <c r="F77" s="19"/>
      <c r="G77" s="19"/>
      <c r="H77" s="19"/>
      <c r="I77" s="19"/>
      <c r="J77" s="19"/>
      <c r="K77" s="18"/>
      <c r="L77" s="18"/>
      <c r="Q77" s="18"/>
      <c r="R77" s="3" t="s">
        <v>196</v>
      </c>
      <c r="S77" s="1" t="s">
        <v>197</v>
      </c>
      <c r="T77" s="1"/>
      <c r="U77" s="1"/>
      <c r="V77" s="1"/>
      <c r="W77" s="1"/>
      <c r="X77" s="1"/>
      <c r="Y77" s="1"/>
      <c r="Z77" s="1"/>
      <c r="AA77" s="1"/>
      <c r="AB77" s="2">
        <v>8432</v>
      </c>
      <c r="AC77" s="2"/>
      <c r="AD77" s="3"/>
      <c r="AE77" s="3"/>
      <c r="AF77" s="3"/>
      <c r="AG77" s="7"/>
      <c r="AH77" s="2">
        <v>0</v>
      </c>
    </row>
    <row r="78" spans="1:34" x14ac:dyDescent="0.25">
      <c r="B78" s="19"/>
      <c r="C78" s="19"/>
      <c r="D78" s="19"/>
      <c r="E78" s="19"/>
      <c r="F78" s="19"/>
      <c r="G78" s="19"/>
      <c r="H78" s="19"/>
      <c r="I78" s="19"/>
      <c r="J78" s="19"/>
      <c r="K78" s="18"/>
      <c r="L78" s="18"/>
      <c r="Q78" s="18"/>
      <c r="R78" s="3"/>
      <c r="S78" s="1" t="s">
        <v>198</v>
      </c>
      <c r="T78" s="1"/>
      <c r="U78" s="1"/>
      <c r="V78" s="1"/>
      <c r="W78" s="1"/>
      <c r="X78" s="1"/>
      <c r="Y78" s="1"/>
      <c r="Z78" s="1"/>
      <c r="AA78" s="1"/>
      <c r="AB78" s="2">
        <v>4818</v>
      </c>
      <c r="AC78" s="2"/>
      <c r="AD78" s="3"/>
      <c r="AE78" s="3"/>
      <c r="AF78" s="3"/>
      <c r="AG78" s="7"/>
      <c r="AH78" s="2">
        <v>6736842</v>
      </c>
    </row>
    <row r="79" spans="1:34" x14ac:dyDescent="0.25">
      <c r="B79" s="19"/>
      <c r="C79" s="19"/>
      <c r="D79" s="19"/>
      <c r="E79" s="19"/>
      <c r="F79" s="19"/>
      <c r="G79" s="19"/>
      <c r="H79" s="19"/>
      <c r="I79" s="19"/>
      <c r="J79" s="19"/>
      <c r="K79" s="18"/>
      <c r="L79" s="18"/>
      <c r="Q79" s="18"/>
      <c r="R79" s="3" t="s">
        <v>199</v>
      </c>
      <c r="S79" s="1" t="s">
        <v>200</v>
      </c>
      <c r="T79" s="1"/>
      <c r="U79" s="1"/>
      <c r="V79" s="1"/>
      <c r="W79" s="1"/>
      <c r="X79" s="1"/>
      <c r="Y79" s="1"/>
      <c r="Z79" s="1"/>
      <c r="AA79" s="1"/>
      <c r="AB79" s="2"/>
      <c r="AC79" s="2"/>
      <c r="AD79" s="3"/>
      <c r="AE79" s="3"/>
      <c r="AF79" s="3"/>
      <c r="AG79" s="7"/>
      <c r="AH79" s="2">
        <f>AB79+AC79+AD79+AE79+AF79+AG79</f>
        <v>0</v>
      </c>
    </row>
    <row r="80" spans="1:34" x14ac:dyDescent="0.25">
      <c r="B80" s="19"/>
      <c r="C80" s="19"/>
      <c r="D80" s="19"/>
      <c r="E80" s="19"/>
      <c r="F80" s="19"/>
      <c r="G80" s="19"/>
      <c r="H80" s="19"/>
      <c r="I80" s="19"/>
      <c r="J80" s="19"/>
      <c r="K80" s="18"/>
      <c r="L80" s="18"/>
      <c r="Q80" s="18"/>
      <c r="R80" s="3" t="s">
        <v>201</v>
      </c>
      <c r="S80" s="1" t="s">
        <v>202</v>
      </c>
      <c r="T80" s="1"/>
      <c r="U80" s="1"/>
      <c r="V80" s="1"/>
      <c r="W80" s="1"/>
      <c r="X80" s="1"/>
      <c r="Y80" s="1"/>
      <c r="Z80" s="1"/>
      <c r="AA80" s="1"/>
      <c r="AB80" s="2"/>
      <c r="AC80" s="2"/>
      <c r="AD80" s="3"/>
      <c r="AE80" s="3"/>
      <c r="AF80" s="3"/>
      <c r="AG80" s="7"/>
      <c r="AH80" s="2">
        <v>0</v>
      </c>
    </row>
    <row r="81" spans="1:34" x14ac:dyDescent="0.25">
      <c r="B81" s="19"/>
      <c r="C81" s="19"/>
      <c r="D81" s="19"/>
      <c r="E81" s="19"/>
      <c r="F81" s="19"/>
      <c r="G81" s="19"/>
      <c r="H81" s="19"/>
      <c r="I81" s="19"/>
      <c r="J81" s="19"/>
      <c r="K81" s="18"/>
      <c r="L81" s="18"/>
      <c r="Q81" s="18"/>
      <c r="R81" s="3"/>
      <c r="S81" s="1" t="s">
        <v>203</v>
      </c>
      <c r="T81" s="1"/>
      <c r="U81" s="1"/>
      <c r="V81" s="1"/>
      <c r="W81" s="1"/>
      <c r="X81" s="1"/>
      <c r="Y81" s="1"/>
      <c r="Z81" s="1"/>
      <c r="AA81" s="1"/>
      <c r="AB81" s="2">
        <v>1800</v>
      </c>
      <c r="AC81" s="2"/>
      <c r="AD81" s="3"/>
      <c r="AE81" s="3"/>
      <c r="AF81" s="3"/>
      <c r="AG81" s="7"/>
      <c r="AH81" s="2">
        <v>29000000</v>
      </c>
    </row>
    <row r="82" spans="1:34" x14ac:dyDescent="0.25">
      <c r="B82" s="29"/>
      <c r="C82" s="29"/>
      <c r="D82" s="29"/>
      <c r="E82" s="29"/>
      <c r="F82" s="29"/>
      <c r="G82" s="29"/>
      <c r="H82" s="29"/>
      <c r="I82" s="29"/>
      <c r="J82" s="29"/>
      <c r="K82" s="18"/>
      <c r="L82" s="18"/>
      <c r="Q82" s="18"/>
      <c r="R82" s="3"/>
      <c r="S82" s="1" t="s">
        <v>204</v>
      </c>
      <c r="T82" s="1"/>
      <c r="U82" s="1"/>
      <c r="V82" s="1"/>
      <c r="W82" s="1"/>
      <c r="X82" s="1"/>
      <c r="Y82" s="1"/>
      <c r="Z82" s="1"/>
      <c r="AA82" s="1"/>
      <c r="AB82" s="2">
        <v>530</v>
      </c>
      <c r="AC82" s="2"/>
      <c r="AD82" s="3"/>
      <c r="AE82" s="3"/>
      <c r="AF82" s="3"/>
      <c r="AG82" s="7"/>
      <c r="AH82" s="2"/>
    </row>
    <row r="83" spans="1:34" x14ac:dyDescent="0.25">
      <c r="A83" s="22"/>
      <c r="B83" s="19"/>
      <c r="C83" s="19"/>
      <c r="D83" s="19"/>
      <c r="E83" s="19"/>
      <c r="F83" s="19"/>
      <c r="G83" s="19"/>
      <c r="H83" s="19"/>
      <c r="I83" s="19"/>
      <c r="J83" s="19"/>
      <c r="K83" s="23"/>
      <c r="L83" s="23"/>
      <c r="M83" s="22"/>
      <c r="O83" s="22"/>
      <c r="P83" s="22"/>
      <c r="Q83" s="18"/>
      <c r="R83" s="3"/>
      <c r="S83" s="1" t="s">
        <v>205</v>
      </c>
      <c r="T83" s="1"/>
      <c r="U83" s="1"/>
      <c r="V83" s="1"/>
      <c r="W83" s="1"/>
      <c r="X83" s="1"/>
      <c r="Y83" s="1"/>
      <c r="Z83" s="1"/>
      <c r="AA83" s="1"/>
      <c r="AB83" s="2">
        <v>210</v>
      </c>
      <c r="AC83" s="2"/>
      <c r="AD83" s="3"/>
      <c r="AE83" s="3"/>
      <c r="AF83" s="3"/>
      <c r="AG83" s="7"/>
      <c r="AH83" s="2">
        <v>300000</v>
      </c>
    </row>
    <row r="84" spans="1:34" x14ac:dyDescent="0.25">
      <c r="B84" s="19"/>
      <c r="C84" s="19"/>
      <c r="D84" s="19"/>
      <c r="E84" s="19"/>
      <c r="F84" s="19"/>
      <c r="G84" s="19"/>
      <c r="H84" s="19"/>
      <c r="I84" s="19"/>
      <c r="J84" s="19"/>
      <c r="K84" s="18"/>
      <c r="L84" s="18"/>
      <c r="N84" s="22"/>
      <c r="Q84" s="18"/>
      <c r="R84" s="3"/>
      <c r="S84" s="1" t="s">
        <v>192</v>
      </c>
      <c r="T84" s="1"/>
      <c r="U84" s="1"/>
      <c r="V84" s="1"/>
      <c r="W84" s="1"/>
      <c r="X84" s="1"/>
      <c r="Y84" s="1"/>
      <c r="Z84" s="1"/>
      <c r="AA84" s="1"/>
      <c r="AB84" s="2"/>
      <c r="AC84" s="2"/>
      <c r="AD84" s="3"/>
      <c r="AE84" s="3"/>
      <c r="AF84" s="3"/>
      <c r="AG84" s="7"/>
      <c r="AH84" s="2"/>
    </row>
    <row r="85" spans="1:34" x14ac:dyDescent="0.25">
      <c r="B85" s="19"/>
      <c r="C85" s="19"/>
      <c r="D85" s="19"/>
      <c r="E85" s="19"/>
      <c r="F85" s="19"/>
      <c r="G85" s="19"/>
      <c r="H85" s="19"/>
      <c r="I85" s="19"/>
      <c r="J85" s="19"/>
      <c r="K85" s="18"/>
      <c r="L85" s="18"/>
      <c r="Q85" s="18"/>
      <c r="R85" s="3"/>
      <c r="S85" s="1" t="s">
        <v>206</v>
      </c>
      <c r="T85" s="1"/>
      <c r="U85" s="1"/>
      <c r="V85" s="1"/>
      <c r="W85" s="1"/>
      <c r="X85" s="1"/>
      <c r="Y85" s="1"/>
      <c r="Z85" s="1"/>
      <c r="AA85" s="1"/>
      <c r="AB85" s="2">
        <v>4260</v>
      </c>
      <c r="AC85" s="2"/>
      <c r="AD85" s="3"/>
      <c r="AE85" s="3"/>
      <c r="AF85" s="3"/>
      <c r="AG85" s="16">
        <f>SUM(AG86:AG97)</f>
        <v>0</v>
      </c>
      <c r="AH85" s="2">
        <v>22513930</v>
      </c>
    </row>
    <row r="86" spans="1:34" x14ac:dyDescent="0.25">
      <c r="B86" s="19"/>
      <c r="C86" s="19"/>
      <c r="D86" s="19"/>
      <c r="E86" s="19"/>
      <c r="F86" s="19"/>
      <c r="G86" s="19"/>
      <c r="H86" s="19"/>
      <c r="I86" s="19"/>
      <c r="J86" s="19"/>
      <c r="K86" s="18"/>
      <c r="L86" s="18"/>
      <c r="Q86" s="18"/>
      <c r="R86" s="4" t="s">
        <v>207</v>
      </c>
      <c r="S86" s="5" t="s">
        <v>208</v>
      </c>
      <c r="T86" s="5"/>
      <c r="U86" s="5"/>
      <c r="V86" s="5"/>
      <c r="W86" s="5"/>
      <c r="X86" s="5"/>
      <c r="Y86" s="5"/>
      <c r="Z86" s="5"/>
      <c r="AA86" s="5"/>
      <c r="AB86" s="6">
        <f>SUM(AB87:AB98)</f>
        <v>38892</v>
      </c>
      <c r="AC86" s="6">
        <f>SUM(AC87:AC98)</f>
        <v>0</v>
      </c>
      <c r="AD86" s="4">
        <f>SUM(AD87:AD98)</f>
        <v>0</v>
      </c>
      <c r="AE86" s="4">
        <f>SUM(AE87:AE98)</f>
        <v>0</v>
      </c>
      <c r="AF86" s="4">
        <f>SUM(AF87:AF98)</f>
        <v>0</v>
      </c>
      <c r="AG86" s="7">
        <v>0</v>
      </c>
      <c r="AH86" s="6">
        <f>SUM(AH88:AH98)</f>
        <v>30266240</v>
      </c>
    </row>
    <row r="87" spans="1:34" x14ac:dyDescent="0.25">
      <c r="A87" s="22"/>
      <c r="B87" s="19"/>
      <c r="C87" s="19"/>
      <c r="D87" s="19"/>
      <c r="E87" s="19"/>
      <c r="F87" s="19"/>
      <c r="G87" s="19"/>
      <c r="H87" s="19"/>
      <c r="I87" s="19"/>
      <c r="J87" s="19"/>
      <c r="K87" s="23"/>
      <c r="L87" s="23"/>
      <c r="M87" s="22"/>
      <c r="O87" s="22"/>
      <c r="P87" s="22"/>
      <c r="Q87" s="18"/>
      <c r="R87" s="3" t="s">
        <v>209</v>
      </c>
      <c r="S87" s="1" t="s">
        <v>210</v>
      </c>
      <c r="T87" s="1"/>
      <c r="U87" s="1"/>
      <c r="V87" s="1"/>
      <c r="W87" s="1"/>
      <c r="X87" s="1"/>
      <c r="Y87" s="1"/>
      <c r="Z87" s="1"/>
      <c r="AA87" s="1"/>
      <c r="AB87" s="2"/>
      <c r="AC87" s="2"/>
      <c r="AD87" s="3"/>
      <c r="AF87" s="3"/>
      <c r="AG87" s="7"/>
      <c r="AH87" s="2">
        <f>AB87+AC87+AD87+AE86+AF87+AG87</f>
        <v>0</v>
      </c>
    </row>
    <row r="88" spans="1:34" x14ac:dyDescent="0.25">
      <c r="B88" s="19"/>
      <c r="C88" s="19"/>
      <c r="D88" s="19"/>
      <c r="E88" s="19"/>
      <c r="F88" s="19"/>
      <c r="G88" s="19"/>
      <c r="H88" s="19"/>
      <c r="I88" s="19"/>
      <c r="J88" s="19"/>
      <c r="K88" s="18"/>
      <c r="L88" s="18"/>
      <c r="N88" s="22"/>
      <c r="Q88" s="18"/>
      <c r="R88" s="3" t="s">
        <v>211</v>
      </c>
      <c r="S88" s="1" t="s">
        <v>212</v>
      </c>
      <c r="T88" s="1"/>
      <c r="U88" s="1"/>
      <c r="V88" s="1"/>
      <c r="W88" s="1"/>
      <c r="X88" s="1"/>
      <c r="Y88" s="1"/>
      <c r="Z88" s="1"/>
      <c r="AA88" s="1"/>
      <c r="AB88" s="2"/>
      <c r="AC88" s="2"/>
      <c r="AD88" s="3"/>
      <c r="AE88" s="3"/>
      <c r="AF88" s="3"/>
      <c r="AG88" s="7"/>
      <c r="AH88" s="2">
        <v>20040324</v>
      </c>
    </row>
    <row r="89" spans="1:34" x14ac:dyDescent="0.25">
      <c r="B89" s="19"/>
      <c r="C89" s="19"/>
      <c r="D89" s="19"/>
      <c r="E89" s="19"/>
      <c r="F89" s="19"/>
      <c r="G89" s="19"/>
      <c r="H89" s="19"/>
      <c r="I89" s="19"/>
      <c r="J89" s="19"/>
      <c r="K89" s="18"/>
      <c r="L89" s="18"/>
      <c r="Q89" s="18"/>
      <c r="R89" s="3" t="s">
        <v>213</v>
      </c>
      <c r="S89" s="1" t="s">
        <v>214</v>
      </c>
      <c r="T89" s="1"/>
      <c r="U89" s="1"/>
      <c r="V89" s="1"/>
      <c r="W89" s="1"/>
      <c r="X89" s="1"/>
      <c r="Y89" s="1"/>
      <c r="Z89" s="1"/>
      <c r="AA89" s="1"/>
      <c r="AB89" s="2"/>
      <c r="AC89" s="2"/>
      <c r="AD89" s="3"/>
      <c r="AE89" s="3"/>
      <c r="AF89" s="3"/>
      <c r="AG89" s="7"/>
      <c r="AH89" s="2">
        <f>AB89+AC89+AD89+AE89+AF89+AG89</f>
        <v>0</v>
      </c>
    </row>
    <row r="90" spans="1:34" x14ac:dyDescent="0.25">
      <c r="B90" s="19"/>
      <c r="C90" s="19"/>
      <c r="D90" s="19"/>
      <c r="E90" s="19"/>
      <c r="F90" s="19"/>
      <c r="G90" s="19"/>
      <c r="H90" s="19"/>
      <c r="I90" s="19"/>
      <c r="J90" s="19"/>
      <c r="K90" s="18"/>
      <c r="L90" s="18"/>
      <c r="Q90" s="18"/>
      <c r="R90" s="3" t="s">
        <v>215</v>
      </c>
      <c r="S90" s="1" t="s">
        <v>216</v>
      </c>
      <c r="T90" s="1"/>
      <c r="U90" s="1"/>
      <c r="V90" s="1"/>
      <c r="W90" s="1"/>
      <c r="X90" s="1"/>
      <c r="Y90" s="1"/>
      <c r="Z90" s="1"/>
      <c r="AA90" s="1"/>
      <c r="AB90" s="2"/>
      <c r="AC90" s="2"/>
      <c r="AD90" s="3"/>
      <c r="AE90" s="3"/>
      <c r="AF90" s="3"/>
      <c r="AG90" s="7"/>
      <c r="AH90" s="2">
        <f>AB90+AC90+AD90+AE90+AF90+AG90</f>
        <v>0</v>
      </c>
    </row>
    <row r="91" spans="1:34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18"/>
      <c r="L91" s="18"/>
      <c r="Q91" s="18"/>
      <c r="R91" s="3" t="s">
        <v>217</v>
      </c>
      <c r="S91" s="1" t="s">
        <v>218</v>
      </c>
      <c r="T91" s="1"/>
      <c r="U91" s="1"/>
      <c r="V91" s="1"/>
      <c r="W91" s="1"/>
      <c r="X91" s="1"/>
      <c r="Y91" s="1"/>
      <c r="Z91" s="1"/>
      <c r="AA91" s="1"/>
      <c r="AB91" s="2"/>
      <c r="AC91" s="2"/>
      <c r="AD91" s="3"/>
      <c r="AE91" s="3"/>
      <c r="AF91" s="3"/>
      <c r="AG91" s="7"/>
      <c r="AH91" s="2">
        <v>0</v>
      </c>
    </row>
    <row r="92" spans="1:34" x14ac:dyDescent="0.25">
      <c r="B92" s="29"/>
      <c r="C92" s="29"/>
      <c r="D92" s="29"/>
      <c r="E92" s="29"/>
      <c r="F92" s="29"/>
      <c r="G92" s="29"/>
      <c r="H92" s="29"/>
      <c r="I92" s="29"/>
      <c r="J92" s="29"/>
      <c r="K92" s="18"/>
      <c r="L92" s="18"/>
      <c r="Q92" s="18"/>
      <c r="R92" s="3" t="s">
        <v>219</v>
      </c>
      <c r="S92" s="1" t="s">
        <v>220</v>
      </c>
      <c r="T92" s="1"/>
      <c r="U92" s="1"/>
      <c r="V92" s="1"/>
      <c r="W92" s="1"/>
      <c r="X92" s="1"/>
      <c r="Y92" s="1"/>
      <c r="Z92" s="1"/>
      <c r="AA92" s="1"/>
      <c r="AB92" s="2">
        <v>29400</v>
      </c>
      <c r="AC92" s="2"/>
      <c r="AD92" s="3"/>
      <c r="AE92" s="3"/>
      <c r="AF92" s="3"/>
      <c r="AG92" s="7"/>
      <c r="AH92" s="2">
        <v>0</v>
      </c>
    </row>
    <row r="93" spans="1:34" x14ac:dyDescent="0.25">
      <c r="B93" s="19"/>
      <c r="C93" s="19"/>
      <c r="D93" s="19"/>
      <c r="E93" s="19"/>
      <c r="F93" s="19"/>
      <c r="G93" s="19"/>
      <c r="H93" s="19"/>
      <c r="I93" s="19"/>
      <c r="J93" s="19"/>
      <c r="K93" s="18"/>
      <c r="L93" s="18"/>
      <c r="Q93" s="18"/>
      <c r="R93" s="3" t="s">
        <v>221</v>
      </c>
      <c r="S93" s="1" t="s">
        <v>222</v>
      </c>
      <c r="T93" s="1"/>
      <c r="U93" s="1"/>
      <c r="V93" s="1"/>
      <c r="W93" s="1"/>
      <c r="X93" s="1"/>
      <c r="Y93" s="1"/>
      <c r="Z93" s="1"/>
      <c r="AA93" s="1"/>
      <c r="AB93" s="2"/>
      <c r="AC93" s="2"/>
      <c r="AD93" s="3"/>
      <c r="AE93" s="3"/>
      <c r="AF93" s="3"/>
      <c r="AG93" s="7"/>
      <c r="AH93" s="2">
        <f>AB93+AC93+AD93+AE93+AF93+AG93</f>
        <v>0</v>
      </c>
    </row>
    <row r="94" spans="1:34" x14ac:dyDescent="0.25">
      <c r="B94" s="19"/>
      <c r="C94" s="19"/>
      <c r="D94" s="19"/>
      <c r="E94" s="19"/>
      <c r="F94" s="19"/>
      <c r="G94" s="19"/>
      <c r="H94" s="19"/>
      <c r="I94" s="19"/>
      <c r="J94" s="19"/>
      <c r="K94" s="18"/>
      <c r="L94" s="18"/>
      <c r="Q94" s="18"/>
      <c r="R94" s="3" t="s">
        <v>223</v>
      </c>
      <c r="S94" s="1" t="s">
        <v>224</v>
      </c>
      <c r="T94" s="1"/>
      <c r="U94" s="1"/>
      <c r="V94" s="1"/>
      <c r="W94" s="1"/>
      <c r="X94" s="1"/>
      <c r="Y94" s="1"/>
      <c r="Z94" s="1"/>
      <c r="AA94" s="1"/>
      <c r="AB94" s="2"/>
      <c r="AC94" s="2"/>
      <c r="AD94" s="3"/>
      <c r="AE94" s="3"/>
      <c r="AF94" s="3"/>
      <c r="AG94" s="7"/>
      <c r="AH94" s="2">
        <f>AB94+AC94+AD94+AE94+AF94+AG94</f>
        <v>0</v>
      </c>
    </row>
    <row r="95" spans="1:34" x14ac:dyDescent="0.25">
      <c r="B95" s="19"/>
      <c r="C95" s="19"/>
      <c r="D95" s="19"/>
      <c r="E95" s="19"/>
      <c r="F95" s="19"/>
      <c r="G95" s="19"/>
      <c r="H95" s="19"/>
      <c r="I95" s="19"/>
      <c r="J95" s="19"/>
      <c r="K95" s="18"/>
      <c r="L95" s="18"/>
      <c r="Q95" s="18"/>
      <c r="R95" s="3" t="s">
        <v>225</v>
      </c>
      <c r="S95" s="1" t="s">
        <v>226</v>
      </c>
      <c r="T95" s="1"/>
      <c r="U95" s="1"/>
      <c r="V95" s="1"/>
      <c r="W95" s="1"/>
      <c r="X95" s="1"/>
      <c r="Y95" s="1"/>
      <c r="Z95" s="1"/>
      <c r="AA95" s="1"/>
      <c r="AB95" s="2"/>
      <c r="AC95" s="2"/>
      <c r="AD95" s="3"/>
      <c r="AE95" s="3"/>
      <c r="AF95" s="3"/>
      <c r="AG95" s="7"/>
      <c r="AH95" s="2">
        <f>AB95+AC95+AD95+AE95+AF95+AG95</f>
        <v>0</v>
      </c>
    </row>
    <row r="96" spans="1:34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18"/>
      <c r="L96" s="18"/>
      <c r="Q96" s="18"/>
      <c r="R96" s="3" t="s">
        <v>227</v>
      </c>
      <c r="S96" s="1" t="s">
        <v>228</v>
      </c>
      <c r="T96" s="1"/>
      <c r="U96" s="1"/>
      <c r="V96" s="1"/>
      <c r="W96" s="1"/>
      <c r="X96" s="1"/>
      <c r="Y96" s="1"/>
      <c r="Z96" s="1"/>
      <c r="AA96" s="1"/>
      <c r="AB96" s="2"/>
      <c r="AC96" s="2"/>
      <c r="AD96" s="3"/>
      <c r="AE96" s="3"/>
      <c r="AF96" s="3"/>
      <c r="AG96" s="7"/>
      <c r="AH96" s="2">
        <f>AB96+AC96+AD96+AE96+AF96+AG96</f>
        <v>0</v>
      </c>
    </row>
    <row r="97" spans="2:34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8"/>
      <c r="L97" s="18"/>
      <c r="Q97" s="18"/>
      <c r="R97" s="3" t="s">
        <v>229</v>
      </c>
      <c r="S97" s="1" t="s">
        <v>230</v>
      </c>
      <c r="T97" s="1"/>
      <c r="U97" s="1"/>
      <c r="V97" s="1"/>
      <c r="W97" s="1"/>
      <c r="X97" s="1"/>
      <c r="Y97" s="1"/>
      <c r="Z97" s="1"/>
      <c r="AA97" s="1"/>
      <c r="AB97" s="2">
        <v>9492</v>
      </c>
      <c r="AC97" s="2"/>
      <c r="AD97" s="3"/>
      <c r="AE97" s="3"/>
      <c r="AF97" s="3"/>
      <c r="AG97" s="7"/>
      <c r="AH97" s="2" t="s">
        <v>14</v>
      </c>
    </row>
    <row r="98" spans="2:34" x14ac:dyDescent="0.25">
      <c r="B98" s="19"/>
      <c r="C98" s="19"/>
      <c r="D98" s="19"/>
      <c r="E98" s="19"/>
      <c r="F98" s="19"/>
      <c r="G98" s="19"/>
      <c r="H98" s="19"/>
      <c r="I98" s="19"/>
      <c r="J98" s="19"/>
      <c r="K98" s="18"/>
      <c r="L98" s="18"/>
      <c r="Q98" s="18"/>
      <c r="R98" s="3" t="s">
        <v>231</v>
      </c>
      <c r="S98" s="1" t="s">
        <v>232</v>
      </c>
      <c r="T98" s="1"/>
      <c r="U98" s="1"/>
      <c r="V98" s="1"/>
      <c r="W98" s="1"/>
      <c r="X98" s="1"/>
      <c r="Y98" s="1"/>
      <c r="Z98" s="1"/>
      <c r="AA98" s="1"/>
      <c r="AB98" s="2"/>
      <c r="AC98" s="2"/>
      <c r="AD98" s="3"/>
      <c r="AE98" s="3"/>
      <c r="AF98" s="3"/>
      <c r="AG98" s="16"/>
      <c r="AH98" s="2">
        <v>10225916</v>
      </c>
    </row>
    <row r="99" spans="2:34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8"/>
      <c r="L99" s="18"/>
      <c r="Q99" s="18"/>
      <c r="R99" s="4"/>
      <c r="S99" s="5" t="s">
        <v>233</v>
      </c>
      <c r="T99" s="5"/>
      <c r="U99" s="5"/>
      <c r="V99" s="5"/>
      <c r="W99" s="5"/>
      <c r="X99" s="5"/>
      <c r="Y99" s="5"/>
      <c r="Z99" s="5"/>
      <c r="AA99" s="5"/>
      <c r="AB99" s="6" t="e">
        <f>#REF!+#REF!+#REF!+AB86+AB70+AB28+AB27+AB2</f>
        <v>#REF!</v>
      </c>
      <c r="AC99" s="6" t="e">
        <f>#REF!+#REF!+#REF!+AC86+AC70+AC28+AC27+AC2</f>
        <v>#REF!</v>
      </c>
      <c r="AD99" s="4" t="e">
        <f>#REF!+#REF!+#REF!+AD86+AD70+AD28+AD27+AD2</f>
        <v>#REF!</v>
      </c>
      <c r="AE99" s="4">
        <v>106380</v>
      </c>
      <c r="AF99" s="4" t="e">
        <f>#REF!+#REF!+#REF!+AF86+AF70+AF28+AF27+AF2</f>
        <v>#REF!</v>
      </c>
      <c r="AG99" s="4" t="e">
        <f>#REF!+#REF!+#REF!+AG86+AG70+AG28+AG27+AG2</f>
        <v>#REF!</v>
      </c>
      <c r="AH99" s="6">
        <f>AH86+AH70+AH28+AH27+AH2</f>
        <v>423580241</v>
      </c>
    </row>
  </sheetData>
  <mergeCells count="196">
    <mergeCell ref="B99:J99"/>
    <mergeCell ref="S99:AA99"/>
    <mergeCell ref="B96:J96"/>
    <mergeCell ref="S96:AA96"/>
    <mergeCell ref="B97:J97"/>
    <mergeCell ref="S97:AA97"/>
    <mergeCell ref="B98:J98"/>
    <mergeCell ref="S98:AA98"/>
    <mergeCell ref="B93:J93"/>
    <mergeCell ref="S93:AA93"/>
    <mergeCell ref="B94:J94"/>
    <mergeCell ref="S94:AA94"/>
    <mergeCell ref="B95:J95"/>
    <mergeCell ref="S95:AA95"/>
    <mergeCell ref="B90:J90"/>
    <mergeCell ref="S90:AA90"/>
    <mergeCell ref="B91:J91"/>
    <mergeCell ref="S91:AA91"/>
    <mergeCell ref="B92:J92"/>
    <mergeCell ref="S92:AA92"/>
    <mergeCell ref="B87:J87"/>
    <mergeCell ref="S87:AA87"/>
    <mergeCell ref="B88:J88"/>
    <mergeCell ref="S88:AA88"/>
    <mergeCell ref="B89:J89"/>
    <mergeCell ref="S89:AA89"/>
    <mergeCell ref="B84:J84"/>
    <mergeCell ref="S84:AA84"/>
    <mergeCell ref="B85:J85"/>
    <mergeCell ref="S85:AA85"/>
    <mergeCell ref="B86:J86"/>
    <mergeCell ref="S86:AA86"/>
    <mergeCell ref="B81:J81"/>
    <mergeCell ref="S81:AA81"/>
    <mergeCell ref="B82:J82"/>
    <mergeCell ref="S82:AA82"/>
    <mergeCell ref="B83:J83"/>
    <mergeCell ref="S83:AA83"/>
    <mergeCell ref="B78:J78"/>
    <mergeCell ref="S78:AA78"/>
    <mergeCell ref="B79:J79"/>
    <mergeCell ref="S79:AA79"/>
    <mergeCell ref="B80:J80"/>
    <mergeCell ref="S80:AA80"/>
    <mergeCell ref="B74:J74"/>
    <mergeCell ref="B75:J75"/>
    <mergeCell ref="S75:AA75"/>
    <mergeCell ref="B76:J76"/>
    <mergeCell ref="S76:AA76"/>
    <mergeCell ref="B77:J77"/>
    <mergeCell ref="S77:AA77"/>
    <mergeCell ref="B71:J71"/>
    <mergeCell ref="S71:AA71"/>
    <mergeCell ref="B72:J72"/>
    <mergeCell ref="S72:AA72"/>
    <mergeCell ref="B73:J73"/>
    <mergeCell ref="S73:AA73"/>
    <mergeCell ref="B68:J68"/>
    <mergeCell ref="S68:AA68"/>
    <mergeCell ref="B69:J69"/>
    <mergeCell ref="S69:AA69"/>
    <mergeCell ref="B70:J70"/>
    <mergeCell ref="S70:Z70"/>
    <mergeCell ref="B65:J65"/>
    <mergeCell ref="S65:AA65"/>
    <mergeCell ref="B66:J66"/>
    <mergeCell ref="S66:AA66"/>
    <mergeCell ref="B67:J67"/>
    <mergeCell ref="S67:AA67"/>
    <mergeCell ref="B62:J62"/>
    <mergeCell ref="S62:AA62"/>
    <mergeCell ref="B63:J63"/>
    <mergeCell ref="S63:AA63"/>
    <mergeCell ref="B64:J64"/>
    <mergeCell ref="S64:AA64"/>
    <mergeCell ref="B59:J59"/>
    <mergeCell ref="S59:AA59"/>
    <mergeCell ref="B60:J60"/>
    <mergeCell ref="S60:AA60"/>
    <mergeCell ref="B61:J61"/>
    <mergeCell ref="S61:AA61"/>
    <mergeCell ref="B56:J56"/>
    <mergeCell ref="S56:AA56"/>
    <mergeCell ref="B57:J57"/>
    <mergeCell ref="S57:AA57"/>
    <mergeCell ref="B58:J58"/>
    <mergeCell ref="S58:AA58"/>
    <mergeCell ref="B53:J53"/>
    <mergeCell ref="S53:AA53"/>
    <mergeCell ref="B54:I54"/>
    <mergeCell ref="S54:AA54"/>
    <mergeCell ref="B55:I55"/>
    <mergeCell ref="S55:AA55"/>
    <mergeCell ref="B50:J50"/>
    <mergeCell ref="S50:AA50"/>
    <mergeCell ref="B51:J51"/>
    <mergeCell ref="S51:AA51"/>
    <mergeCell ref="B52:J52"/>
    <mergeCell ref="S52:AA52"/>
    <mergeCell ref="B47:J47"/>
    <mergeCell ref="S47:AA47"/>
    <mergeCell ref="B48:J48"/>
    <mergeCell ref="S48:AA48"/>
    <mergeCell ref="B49:J49"/>
    <mergeCell ref="S49:AA49"/>
    <mergeCell ref="B44:J44"/>
    <mergeCell ref="S44:AA44"/>
    <mergeCell ref="B45:J45"/>
    <mergeCell ref="S45:AA45"/>
    <mergeCell ref="B46:J46"/>
    <mergeCell ref="S46:AA46"/>
    <mergeCell ref="B41:J41"/>
    <mergeCell ref="S41:AA41"/>
    <mergeCell ref="B42:J42"/>
    <mergeCell ref="S42:AA42"/>
    <mergeCell ref="B43:J43"/>
    <mergeCell ref="S43:AA43"/>
    <mergeCell ref="B38:I38"/>
    <mergeCell ref="S38:AA38"/>
    <mergeCell ref="B39:J39"/>
    <mergeCell ref="S39:AA39"/>
    <mergeCell ref="B40:J40"/>
    <mergeCell ref="S40:AA40"/>
    <mergeCell ref="B35:I35"/>
    <mergeCell ref="S35:AA35"/>
    <mergeCell ref="B36:I36"/>
    <mergeCell ref="S36:AA36"/>
    <mergeCell ref="B37:I37"/>
    <mergeCell ref="S37:AA37"/>
    <mergeCell ref="B32:J32"/>
    <mergeCell ref="S32:AA32"/>
    <mergeCell ref="B33:J33"/>
    <mergeCell ref="S33:AA33"/>
    <mergeCell ref="B34:J34"/>
    <mergeCell ref="S34:AA34"/>
    <mergeCell ref="B29:J29"/>
    <mergeCell ref="S29:AA29"/>
    <mergeCell ref="B30:J30"/>
    <mergeCell ref="S30:AA30"/>
    <mergeCell ref="B31:J31"/>
    <mergeCell ref="S31:AA31"/>
    <mergeCell ref="B25:J25"/>
    <mergeCell ref="S25:AA25"/>
    <mergeCell ref="B26:J26"/>
    <mergeCell ref="B27:J27"/>
    <mergeCell ref="S27:AA27"/>
    <mergeCell ref="B28:J28"/>
    <mergeCell ref="S28:AA28"/>
    <mergeCell ref="B22:J22"/>
    <mergeCell ref="S22:AA22"/>
    <mergeCell ref="B23:J23"/>
    <mergeCell ref="S23:AA23"/>
    <mergeCell ref="B24:J24"/>
    <mergeCell ref="S24:AA24"/>
    <mergeCell ref="B19:J19"/>
    <mergeCell ref="S19:AA19"/>
    <mergeCell ref="B20:J20"/>
    <mergeCell ref="S20:AA20"/>
    <mergeCell ref="B21:J21"/>
    <mergeCell ref="S21:AA21"/>
    <mergeCell ref="B16:J16"/>
    <mergeCell ref="S16:AA16"/>
    <mergeCell ref="B17:J17"/>
    <mergeCell ref="S17:AA17"/>
    <mergeCell ref="B18:J18"/>
    <mergeCell ref="S18:AA18"/>
    <mergeCell ref="B13:J13"/>
    <mergeCell ref="S13:AA13"/>
    <mergeCell ref="B14:J14"/>
    <mergeCell ref="S14:AA14"/>
    <mergeCell ref="B15:J15"/>
    <mergeCell ref="S15:AA15"/>
    <mergeCell ref="B10:J10"/>
    <mergeCell ref="S10:AA10"/>
    <mergeCell ref="B11:J11"/>
    <mergeCell ref="S11:AA11"/>
    <mergeCell ref="B12:J12"/>
    <mergeCell ref="S12:AA12"/>
    <mergeCell ref="B7:J7"/>
    <mergeCell ref="S7:AA7"/>
    <mergeCell ref="B8:J8"/>
    <mergeCell ref="S8:AA8"/>
    <mergeCell ref="B9:J9"/>
    <mergeCell ref="S9:AA9"/>
    <mergeCell ref="B4:J4"/>
    <mergeCell ref="S4:AA4"/>
    <mergeCell ref="B5:J5"/>
    <mergeCell ref="S5:AA5"/>
    <mergeCell ref="B6:J6"/>
    <mergeCell ref="S6:AA6"/>
    <mergeCell ref="A1:J1"/>
    <mergeCell ref="R1:AB1"/>
    <mergeCell ref="B2:J2"/>
    <mergeCell ref="S2:AA2"/>
    <mergeCell ref="B3:J3"/>
    <mergeCell ref="S3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2021-08-17T12:59:01Z</dcterms:created>
  <dcterms:modified xsi:type="dcterms:W3CDTF">2021-08-17T12:59:18Z</dcterms:modified>
</cp:coreProperties>
</file>