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CCB7456-0442-46BB-A482-F2509000ABA9}" xr6:coauthVersionLast="47" xr6:coauthVersionMax="47" xr10:uidLastSave="{00000000-0000-0000-0000-000000000000}"/>
  <bookViews>
    <workbookView xWindow="-120" yWindow="-120" windowWidth="20730" windowHeight="11160" xr2:uid="{A98F5556-662B-460D-A410-C664A9E348D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4" i="1" l="1"/>
  <c r="AA274" i="1"/>
  <c r="Z274" i="1"/>
  <c r="Y274" i="1"/>
  <c r="AB273" i="1"/>
  <c r="AA273" i="1"/>
  <c r="Z273" i="1"/>
  <c r="Y273" i="1"/>
  <c r="AB272" i="1"/>
  <c r="AA272" i="1"/>
  <c r="Z272" i="1"/>
  <c r="Y272" i="1"/>
  <c r="AB271" i="1"/>
  <c r="AA271" i="1"/>
  <c r="Z271" i="1"/>
  <c r="Y271" i="1"/>
  <c r="AB270" i="1"/>
  <c r="AA270" i="1"/>
  <c r="Z270" i="1"/>
  <c r="Y270" i="1"/>
  <c r="AB269" i="1"/>
  <c r="AA269" i="1"/>
  <c r="Z269" i="1"/>
  <c r="Y269" i="1"/>
  <c r="AB268" i="1"/>
  <c r="AA268" i="1"/>
  <c r="Z268" i="1"/>
  <c r="Y268" i="1"/>
  <c r="AB267" i="1"/>
  <c r="AA267" i="1"/>
  <c r="Z267" i="1"/>
  <c r="Y267" i="1"/>
  <c r="AB266" i="1"/>
  <c r="AA266" i="1"/>
  <c r="Z266" i="1"/>
  <c r="Y266" i="1"/>
  <c r="AB265" i="1"/>
  <c r="AA265" i="1"/>
  <c r="AB264" i="1"/>
  <c r="AA264" i="1"/>
  <c r="AB263" i="1"/>
  <c r="AA263" i="1"/>
  <c r="Z263" i="1"/>
  <c r="Y263" i="1"/>
  <c r="AB262" i="1"/>
  <c r="AA262" i="1"/>
  <c r="Z262" i="1"/>
  <c r="Y262" i="1"/>
  <c r="AB261" i="1"/>
  <c r="AA261" i="1"/>
  <c r="Z261" i="1"/>
  <c r="Y261" i="1"/>
  <c r="AB260" i="1"/>
  <c r="AA260" i="1"/>
  <c r="Z260" i="1"/>
  <c r="Y260" i="1"/>
  <c r="AB259" i="1"/>
  <c r="AA259" i="1"/>
  <c r="Z259" i="1"/>
  <c r="Y259" i="1"/>
  <c r="AB258" i="1"/>
  <c r="AA258" i="1"/>
  <c r="Z258" i="1"/>
  <c r="Y258" i="1"/>
  <c r="AB257" i="1"/>
  <c r="AA257" i="1"/>
  <c r="Z257" i="1"/>
  <c r="Y257" i="1"/>
  <c r="AB256" i="1"/>
  <c r="AA256" i="1"/>
  <c r="Z256" i="1"/>
  <c r="Y256" i="1"/>
  <c r="AB255" i="1"/>
  <c r="AA255" i="1"/>
  <c r="Z255" i="1"/>
  <c r="Y255" i="1"/>
  <c r="AB254" i="1"/>
  <c r="AA254" i="1"/>
  <c r="AB253" i="1"/>
  <c r="AA253" i="1"/>
  <c r="Z253" i="1"/>
  <c r="Y253" i="1"/>
  <c r="AB252" i="1"/>
  <c r="AA252" i="1"/>
  <c r="X252" i="1"/>
  <c r="X275" i="1" s="1"/>
  <c r="W252" i="1"/>
  <c r="V252" i="1"/>
  <c r="U252" i="1"/>
  <c r="T252" i="1"/>
  <c r="S252" i="1"/>
  <c r="S275" i="1" s="1"/>
  <c r="R252" i="1"/>
  <c r="Q252" i="1"/>
  <c r="Q275" i="1" s="1"/>
  <c r="P252" i="1"/>
  <c r="P275" i="1" s="1"/>
  <c r="O252" i="1"/>
  <c r="N252" i="1"/>
  <c r="M252" i="1"/>
  <c r="L252" i="1"/>
  <c r="K252" i="1"/>
  <c r="K275" i="1" s="1"/>
  <c r="J252" i="1"/>
  <c r="I252" i="1"/>
  <c r="I275" i="1" s="1"/>
  <c r="H252" i="1"/>
  <c r="H275" i="1" s="1"/>
  <c r="G252" i="1"/>
  <c r="F252" i="1"/>
  <c r="E252" i="1"/>
  <c r="D252" i="1"/>
  <c r="C252" i="1"/>
  <c r="C275" i="1" s="1"/>
  <c r="AB251" i="1"/>
  <c r="AA251" i="1"/>
  <c r="Z251" i="1"/>
  <c r="Y251" i="1"/>
  <c r="S250" i="1"/>
  <c r="K250" i="1"/>
  <c r="C250" i="1"/>
  <c r="AB249" i="1"/>
  <c r="AA249" i="1"/>
  <c r="AB248" i="1"/>
  <c r="AA248" i="1"/>
  <c r="Z248" i="1"/>
  <c r="Y248" i="1"/>
  <c r="AB247" i="1"/>
  <c r="AA247" i="1"/>
  <c r="Z247" i="1"/>
  <c r="Y247" i="1"/>
  <c r="AB246" i="1"/>
  <c r="AA246" i="1"/>
  <c r="Z246" i="1"/>
  <c r="Y246" i="1"/>
  <c r="AB245" i="1"/>
  <c r="AA245" i="1"/>
  <c r="Z245" i="1"/>
  <c r="Y245" i="1"/>
  <c r="AB244" i="1"/>
  <c r="AA244" i="1"/>
  <c r="Z244" i="1"/>
  <c r="Y244" i="1"/>
  <c r="AB243" i="1"/>
  <c r="AA243" i="1"/>
  <c r="Z243" i="1"/>
  <c r="Y243" i="1"/>
  <c r="AB242" i="1"/>
  <c r="AA242" i="1"/>
  <c r="Z242" i="1"/>
  <c r="Y242" i="1"/>
  <c r="AB241" i="1"/>
  <c r="AA241" i="1"/>
  <c r="X241" i="1"/>
  <c r="X250" i="1" s="1"/>
  <c r="W241" i="1"/>
  <c r="W250" i="1" s="1"/>
  <c r="W275" i="1" s="1"/>
  <c r="V241" i="1"/>
  <c r="V250" i="1" s="1"/>
  <c r="U241" i="1"/>
  <c r="T241" i="1"/>
  <c r="T250" i="1" s="1"/>
  <c r="S241" i="1"/>
  <c r="R241" i="1"/>
  <c r="R250" i="1" s="1"/>
  <c r="Q241" i="1"/>
  <c r="Q250" i="1" s="1"/>
  <c r="P241" i="1"/>
  <c r="P250" i="1" s="1"/>
  <c r="O241" i="1"/>
  <c r="O250" i="1" s="1"/>
  <c r="O275" i="1" s="1"/>
  <c r="N241" i="1"/>
  <c r="N250" i="1" s="1"/>
  <c r="M241" i="1"/>
  <c r="L241" i="1"/>
  <c r="L250" i="1" s="1"/>
  <c r="K241" i="1"/>
  <c r="J241" i="1"/>
  <c r="J250" i="1" s="1"/>
  <c r="I241" i="1"/>
  <c r="I250" i="1" s="1"/>
  <c r="H241" i="1"/>
  <c r="H250" i="1" s="1"/>
  <c r="G241" i="1"/>
  <c r="G250" i="1" s="1"/>
  <c r="G275" i="1" s="1"/>
  <c r="F241" i="1"/>
  <c r="F250" i="1" s="1"/>
  <c r="E241" i="1"/>
  <c r="D241" i="1"/>
  <c r="D250" i="1" s="1"/>
  <c r="C241" i="1"/>
  <c r="AB240" i="1"/>
  <c r="AA240" i="1"/>
  <c r="Z240" i="1"/>
  <c r="Y240" i="1"/>
  <c r="AB239" i="1"/>
  <c r="AA239" i="1"/>
  <c r="AB238" i="1"/>
  <c r="AA238" i="1"/>
  <c r="Z238" i="1"/>
  <c r="Y238" i="1"/>
  <c r="AB237" i="1"/>
  <c r="AA237" i="1"/>
  <c r="Z237" i="1"/>
  <c r="Y237" i="1"/>
  <c r="AB236" i="1"/>
  <c r="AA236" i="1"/>
  <c r="AB235" i="1"/>
  <c r="AA235" i="1"/>
  <c r="X235" i="1"/>
  <c r="W235" i="1"/>
  <c r="V235" i="1"/>
  <c r="U235" i="1"/>
  <c r="T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AB234" i="1"/>
  <c r="AA234" i="1"/>
  <c r="Z234" i="1"/>
  <c r="Y234" i="1"/>
  <c r="AB233" i="1"/>
  <c r="AA233" i="1"/>
  <c r="AB232" i="1"/>
  <c r="AA232" i="1"/>
  <c r="Z232" i="1"/>
  <c r="Y232" i="1"/>
  <c r="AB231" i="1"/>
  <c r="AA231" i="1"/>
  <c r="Z231" i="1"/>
  <c r="Y231" i="1"/>
  <c r="AB230" i="1"/>
  <c r="AA230" i="1"/>
  <c r="AB229" i="1"/>
  <c r="AA229" i="1"/>
  <c r="Z229" i="1"/>
  <c r="Y229" i="1"/>
  <c r="AB228" i="1"/>
  <c r="AB227" i="1"/>
  <c r="AA227" i="1"/>
  <c r="Z227" i="1"/>
  <c r="Y227" i="1"/>
  <c r="AB226" i="1"/>
  <c r="X226" i="1"/>
  <c r="W226" i="1"/>
  <c r="V226" i="1"/>
  <c r="U226" i="1"/>
  <c r="T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AB225" i="1"/>
  <c r="AA225" i="1"/>
  <c r="Z225" i="1"/>
  <c r="Y225" i="1"/>
  <c r="AB224" i="1"/>
  <c r="AA224" i="1"/>
  <c r="AB223" i="1"/>
  <c r="Z223" i="1"/>
  <c r="AB222" i="1"/>
  <c r="AA222" i="1"/>
  <c r="Z222" i="1"/>
  <c r="Y222" i="1"/>
  <c r="AB221" i="1"/>
  <c r="AA221" i="1"/>
  <c r="Z221" i="1"/>
  <c r="Y221" i="1"/>
  <c r="AB220" i="1"/>
  <c r="AA220" i="1"/>
  <c r="Z220" i="1"/>
  <c r="Y220" i="1"/>
  <c r="AB219" i="1"/>
  <c r="AA219" i="1"/>
  <c r="Z219" i="1"/>
  <c r="Y219" i="1"/>
  <c r="AB218" i="1"/>
  <c r="AA218" i="1"/>
  <c r="Z218" i="1"/>
  <c r="Y218" i="1"/>
  <c r="AB217" i="1"/>
  <c r="AA217" i="1"/>
  <c r="Z217" i="1"/>
  <c r="Y217" i="1"/>
  <c r="AB216" i="1"/>
  <c r="AA216" i="1"/>
  <c r="Z216" i="1"/>
  <c r="Y216" i="1"/>
  <c r="AB215" i="1"/>
  <c r="AA215" i="1"/>
  <c r="Z215" i="1"/>
  <c r="Y215" i="1"/>
  <c r="AB214" i="1"/>
  <c r="AA214" i="1"/>
  <c r="AB213" i="1"/>
  <c r="AA213" i="1"/>
  <c r="Z213" i="1"/>
  <c r="Y213" i="1"/>
  <c r="X212" i="1"/>
  <c r="W212" i="1"/>
  <c r="V212" i="1"/>
  <c r="U212" i="1"/>
  <c r="T212" i="1"/>
  <c r="AB212" i="1" s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AB211" i="1"/>
  <c r="AA211" i="1"/>
  <c r="Z211" i="1"/>
  <c r="Y211" i="1"/>
  <c r="AB210" i="1"/>
  <c r="AA210" i="1"/>
  <c r="Z210" i="1"/>
  <c r="Y210" i="1"/>
  <c r="AB209" i="1"/>
  <c r="AA209" i="1"/>
  <c r="AB208" i="1"/>
  <c r="AA208" i="1"/>
  <c r="Z208" i="1"/>
  <c r="Y208" i="1"/>
  <c r="AB207" i="1"/>
  <c r="AA207" i="1"/>
  <c r="AB206" i="1"/>
  <c r="AA206" i="1"/>
  <c r="Z206" i="1"/>
  <c r="Y206" i="1"/>
  <c r="AB205" i="1"/>
  <c r="AA205" i="1"/>
  <c r="AB204" i="1"/>
  <c r="AA204" i="1"/>
  <c r="Z204" i="1"/>
  <c r="Y204" i="1"/>
  <c r="AB203" i="1"/>
  <c r="AA203" i="1"/>
  <c r="Z203" i="1"/>
  <c r="Y203" i="1"/>
  <c r="AB202" i="1"/>
  <c r="AA202" i="1"/>
  <c r="AB201" i="1"/>
  <c r="AA201" i="1"/>
  <c r="Z201" i="1"/>
  <c r="Y201" i="1"/>
  <c r="AB200" i="1"/>
  <c r="AA200" i="1"/>
  <c r="Z200" i="1"/>
  <c r="Y200" i="1"/>
  <c r="AB199" i="1"/>
  <c r="AA199" i="1"/>
  <c r="Z199" i="1"/>
  <c r="Y199" i="1"/>
  <c r="AB198" i="1"/>
  <c r="AA198" i="1"/>
  <c r="Z198" i="1"/>
  <c r="Y198" i="1"/>
  <c r="AB197" i="1"/>
  <c r="AA197" i="1"/>
  <c r="Z197" i="1"/>
  <c r="Y197" i="1"/>
  <c r="AB196" i="1"/>
  <c r="AA196" i="1"/>
  <c r="Z196" i="1"/>
  <c r="Y196" i="1"/>
  <c r="AB195" i="1"/>
  <c r="AA195" i="1"/>
  <c r="Z195" i="1"/>
  <c r="Y195" i="1"/>
  <c r="AB194" i="1"/>
  <c r="AA194" i="1"/>
  <c r="Z194" i="1"/>
  <c r="Y194" i="1"/>
  <c r="X193" i="1"/>
  <c r="W193" i="1"/>
  <c r="V193" i="1"/>
  <c r="U193" i="1"/>
  <c r="T193" i="1"/>
  <c r="AB193" i="1" s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AA193" i="1" s="1"/>
  <c r="C193" i="1"/>
  <c r="AB192" i="1"/>
  <c r="AA192" i="1"/>
  <c r="Z192" i="1"/>
  <c r="Y192" i="1"/>
  <c r="AB191" i="1"/>
  <c r="AA191" i="1"/>
  <c r="Z191" i="1"/>
  <c r="Y191" i="1"/>
  <c r="AB190" i="1"/>
  <c r="AA190" i="1"/>
  <c r="Z190" i="1"/>
  <c r="Y190" i="1"/>
  <c r="AB189" i="1"/>
  <c r="AA189" i="1"/>
  <c r="Z189" i="1"/>
  <c r="Y189" i="1"/>
  <c r="AB188" i="1"/>
  <c r="AB187" i="1"/>
  <c r="AA187" i="1"/>
  <c r="Z187" i="1"/>
  <c r="Y187" i="1"/>
  <c r="AB186" i="1"/>
  <c r="AA186" i="1"/>
  <c r="Z186" i="1"/>
  <c r="Y186" i="1"/>
  <c r="AB185" i="1"/>
  <c r="Z185" i="1"/>
  <c r="AB183" i="1"/>
  <c r="AA183" i="1"/>
  <c r="Z183" i="1"/>
  <c r="Y183" i="1"/>
  <c r="AB182" i="1"/>
  <c r="AA182" i="1"/>
  <c r="Z182" i="1"/>
  <c r="Y182" i="1"/>
  <c r="AB181" i="1"/>
  <c r="AA181" i="1"/>
  <c r="Z181" i="1"/>
  <c r="Y181" i="1"/>
  <c r="AB180" i="1"/>
  <c r="AA180" i="1"/>
  <c r="Z180" i="1"/>
  <c r="Y180" i="1"/>
  <c r="AB179" i="1"/>
  <c r="AA179" i="1"/>
  <c r="AB178" i="1"/>
  <c r="AA178" i="1"/>
  <c r="Z178" i="1"/>
  <c r="Y178" i="1"/>
  <c r="AB177" i="1"/>
  <c r="AA177" i="1"/>
  <c r="Z177" i="1"/>
  <c r="Y177" i="1"/>
  <c r="AB176" i="1"/>
  <c r="AA176" i="1"/>
  <c r="AB175" i="1"/>
  <c r="AB173" i="1"/>
  <c r="AA173" i="1"/>
  <c r="AB172" i="1"/>
  <c r="AA172" i="1"/>
  <c r="AB171" i="1"/>
  <c r="AB170" i="1"/>
  <c r="AB169" i="1"/>
  <c r="AB168" i="1"/>
  <c r="AB167" i="1"/>
  <c r="AB166" i="1"/>
  <c r="AB165" i="1"/>
  <c r="AA165" i="1"/>
  <c r="AB164" i="1"/>
  <c r="AA164" i="1"/>
  <c r="Z164" i="1"/>
  <c r="Y164" i="1"/>
  <c r="AB163" i="1"/>
  <c r="AA163" i="1"/>
  <c r="AB162" i="1"/>
  <c r="AA162" i="1"/>
  <c r="Z162" i="1"/>
  <c r="Y162" i="1"/>
  <c r="AB161" i="1"/>
  <c r="AB160" i="1"/>
  <c r="AA160" i="1"/>
  <c r="Z160" i="1"/>
  <c r="Y160" i="1"/>
  <c r="AB159" i="1"/>
  <c r="AA159" i="1"/>
  <c r="Z159" i="1"/>
  <c r="Y159" i="1"/>
  <c r="AB158" i="1"/>
  <c r="AA158" i="1"/>
  <c r="Z158" i="1"/>
  <c r="Y158" i="1"/>
  <c r="AB157" i="1"/>
  <c r="AB156" i="1"/>
  <c r="AA156" i="1"/>
  <c r="AB155" i="1"/>
  <c r="AB154" i="1"/>
  <c r="AA154" i="1"/>
  <c r="AB153" i="1"/>
  <c r="AB152" i="1"/>
  <c r="AA152" i="1"/>
  <c r="Z152" i="1"/>
  <c r="Y152" i="1"/>
  <c r="AB151" i="1"/>
  <c r="AA151" i="1"/>
  <c r="Z151" i="1"/>
  <c r="Y151" i="1"/>
  <c r="AB150" i="1"/>
  <c r="AA150" i="1"/>
  <c r="AB149" i="1"/>
  <c r="AA149" i="1"/>
  <c r="Z149" i="1"/>
  <c r="Y149" i="1"/>
  <c r="AB148" i="1"/>
  <c r="AA148" i="1"/>
  <c r="AB147" i="1"/>
  <c r="AA147" i="1"/>
  <c r="Z147" i="1"/>
  <c r="Y147" i="1"/>
  <c r="AB146" i="1"/>
  <c r="AA146" i="1"/>
  <c r="AB145" i="1"/>
  <c r="AA145" i="1"/>
  <c r="AB144" i="1"/>
  <c r="AA144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B142" i="1"/>
  <c r="AA142" i="1"/>
  <c r="Z142" i="1"/>
  <c r="Y142" i="1"/>
  <c r="AB141" i="1"/>
  <c r="AA141" i="1"/>
  <c r="Z141" i="1"/>
  <c r="Y141" i="1"/>
  <c r="AB140" i="1"/>
  <c r="AA140" i="1"/>
  <c r="Z140" i="1"/>
  <c r="Y140" i="1"/>
  <c r="AB139" i="1"/>
  <c r="AA139" i="1"/>
  <c r="Z139" i="1"/>
  <c r="Y139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AB136" i="1"/>
  <c r="AA136" i="1"/>
  <c r="Z136" i="1"/>
  <c r="Y136" i="1"/>
  <c r="AB134" i="1"/>
  <c r="AA134" i="1"/>
  <c r="AA133" i="1"/>
  <c r="AB132" i="1"/>
  <c r="AA132" i="1"/>
  <c r="Z132" i="1"/>
  <c r="Y132" i="1"/>
  <c r="AB131" i="1"/>
  <c r="AB130" i="1"/>
  <c r="AA130" i="1"/>
  <c r="Z130" i="1"/>
  <c r="Y130" i="1"/>
  <c r="AB129" i="1"/>
  <c r="AA129" i="1"/>
  <c r="Z129" i="1"/>
  <c r="Y129" i="1"/>
  <c r="AA128" i="1"/>
  <c r="Z128" i="1"/>
  <c r="AB126" i="1"/>
  <c r="AA126" i="1"/>
  <c r="AA125" i="1"/>
  <c r="AA124" i="1"/>
  <c r="Z124" i="1"/>
  <c r="AA123" i="1"/>
  <c r="Z123" i="1"/>
  <c r="AB122" i="1"/>
  <c r="AA122" i="1"/>
  <c r="Z122" i="1"/>
  <c r="Y122" i="1"/>
  <c r="AB121" i="1"/>
  <c r="AA121" i="1"/>
  <c r="Z121" i="1"/>
  <c r="Y121" i="1"/>
  <c r="AB120" i="1"/>
  <c r="AA120" i="1"/>
  <c r="AB119" i="1"/>
  <c r="AA119" i="1"/>
  <c r="Z119" i="1"/>
  <c r="Y119" i="1"/>
  <c r="AB118" i="1"/>
  <c r="AA118" i="1"/>
  <c r="Z118" i="1"/>
  <c r="Y118" i="1"/>
  <c r="AB117" i="1"/>
  <c r="AA117" i="1"/>
  <c r="Z117" i="1"/>
  <c r="Y117" i="1"/>
  <c r="AB116" i="1"/>
  <c r="AA116" i="1"/>
  <c r="Z116" i="1"/>
  <c r="Y116" i="1"/>
  <c r="AB115" i="1"/>
  <c r="AA115" i="1"/>
  <c r="Z115" i="1"/>
  <c r="Y115" i="1"/>
  <c r="AB113" i="1"/>
  <c r="AA113" i="1"/>
  <c r="Z113" i="1"/>
  <c r="Y113" i="1"/>
  <c r="AB112" i="1"/>
  <c r="AA112" i="1"/>
  <c r="AB111" i="1"/>
  <c r="AA111" i="1"/>
  <c r="X110" i="1"/>
  <c r="W110" i="1"/>
  <c r="V110" i="1"/>
  <c r="U110" i="1"/>
  <c r="U250" i="1" s="1"/>
  <c r="T110" i="1"/>
  <c r="S110" i="1"/>
  <c r="R110" i="1"/>
  <c r="Q110" i="1"/>
  <c r="P110" i="1"/>
  <c r="O110" i="1"/>
  <c r="N110" i="1"/>
  <c r="M110" i="1"/>
  <c r="M250" i="1" s="1"/>
  <c r="L110" i="1"/>
  <c r="K110" i="1"/>
  <c r="J110" i="1"/>
  <c r="I110" i="1"/>
  <c r="H110" i="1"/>
  <c r="G110" i="1"/>
  <c r="F110" i="1"/>
  <c r="E110" i="1"/>
  <c r="E250" i="1" s="1"/>
  <c r="D110" i="1"/>
  <c r="C110" i="1"/>
  <c r="AB109" i="1"/>
  <c r="AA109" i="1"/>
  <c r="Z109" i="1"/>
  <c r="Y109" i="1"/>
  <c r="AB108" i="1"/>
  <c r="AA108" i="1"/>
  <c r="Z108" i="1"/>
  <c r="Y108" i="1"/>
  <c r="AB107" i="1"/>
  <c r="AA107" i="1"/>
  <c r="Z107" i="1"/>
  <c r="Y107" i="1"/>
  <c r="AB105" i="1"/>
  <c r="AA105" i="1"/>
  <c r="Z105" i="1"/>
  <c r="Y105" i="1"/>
  <c r="AB104" i="1"/>
  <c r="AA104" i="1"/>
  <c r="Z104" i="1"/>
  <c r="Y104" i="1"/>
  <c r="AB103" i="1"/>
  <c r="AA103" i="1"/>
  <c r="Z103" i="1"/>
  <c r="Y103" i="1"/>
  <c r="AB102" i="1"/>
  <c r="AA102" i="1"/>
  <c r="Z102" i="1"/>
  <c r="Y102" i="1"/>
  <c r="AB101" i="1"/>
  <c r="AA101" i="1"/>
  <c r="Z101" i="1"/>
  <c r="Y101" i="1"/>
  <c r="AB100" i="1"/>
  <c r="AA100" i="1"/>
  <c r="Z100" i="1"/>
  <c r="Y100" i="1"/>
  <c r="AB99" i="1"/>
  <c r="AA99" i="1"/>
  <c r="Z99" i="1"/>
  <c r="Y99" i="1"/>
  <c r="AB98" i="1"/>
  <c r="AA98" i="1"/>
  <c r="Z98" i="1"/>
  <c r="Y98" i="1"/>
  <c r="AB97" i="1"/>
  <c r="AA97" i="1"/>
  <c r="Z97" i="1"/>
  <c r="Y97" i="1"/>
  <c r="AB96" i="1"/>
  <c r="AA96" i="1"/>
  <c r="Z96" i="1"/>
  <c r="Y96" i="1"/>
  <c r="AB95" i="1"/>
  <c r="AA95" i="1"/>
  <c r="Z95" i="1"/>
  <c r="Y95" i="1"/>
  <c r="AB94" i="1"/>
  <c r="AA94" i="1"/>
  <c r="Z94" i="1"/>
  <c r="Y94" i="1"/>
  <c r="AB93" i="1"/>
  <c r="AA93" i="1"/>
  <c r="Z93" i="1"/>
  <c r="Y93" i="1"/>
  <c r="AB92" i="1"/>
  <c r="AA92" i="1"/>
  <c r="Z92" i="1"/>
  <c r="Y92" i="1"/>
  <c r="AB91" i="1"/>
  <c r="AA91" i="1"/>
  <c r="Z91" i="1"/>
  <c r="Y91" i="1"/>
  <c r="AB90" i="1"/>
  <c r="AA90" i="1"/>
  <c r="AB89" i="1"/>
  <c r="AA89" i="1"/>
  <c r="Z89" i="1"/>
  <c r="Y89" i="1"/>
  <c r="AB88" i="1"/>
  <c r="AA88" i="1"/>
  <c r="Z88" i="1"/>
  <c r="Y88" i="1"/>
  <c r="AB87" i="1"/>
  <c r="AA87" i="1"/>
  <c r="Z87" i="1"/>
  <c r="Y87" i="1"/>
  <c r="AB86" i="1"/>
  <c r="AA86" i="1"/>
  <c r="Z86" i="1"/>
  <c r="Y86" i="1"/>
  <c r="AB85" i="1"/>
  <c r="AA85" i="1"/>
  <c r="Z85" i="1"/>
  <c r="Y85" i="1"/>
  <c r="AB84" i="1"/>
  <c r="AA84" i="1"/>
  <c r="Z84" i="1"/>
  <c r="Y84" i="1"/>
  <c r="AB83" i="1"/>
  <c r="AA83" i="1"/>
  <c r="Z83" i="1"/>
  <c r="Y83" i="1"/>
  <c r="AB82" i="1"/>
  <c r="AA82" i="1"/>
  <c r="Z82" i="1"/>
  <c r="Y82" i="1"/>
  <c r="AB81" i="1"/>
  <c r="AA81" i="1"/>
  <c r="Z81" i="1"/>
  <c r="Y81" i="1"/>
  <c r="AB80" i="1"/>
  <c r="AA80" i="1"/>
  <c r="Z80" i="1"/>
  <c r="Y80" i="1"/>
  <c r="AB79" i="1"/>
  <c r="AA79" i="1"/>
  <c r="Z79" i="1"/>
  <c r="Y79" i="1"/>
  <c r="AB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I106" i="1" s="1"/>
  <c r="H78" i="1"/>
  <c r="G78" i="1"/>
  <c r="F78" i="1"/>
  <c r="E78" i="1"/>
  <c r="D78" i="1"/>
  <c r="AA78" i="1" s="1"/>
  <c r="C78" i="1"/>
  <c r="AB77" i="1"/>
  <c r="AA77" i="1"/>
  <c r="Z77" i="1"/>
  <c r="Y77" i="1"/>
  <c r="M76" i="1"/>
  <c r="M106" i="1" s="1"/>
  <c r="AB75" i="1"/>
  <c r="Z75" i="1"/>
  <c r="AB74" i="1"/>
  <c r="AA74" i="1"/>
  <c r="Z74" i="1"/>
  <c r="Y74" i="1"/>
  <c r="AB73" i="1"/>
  <c r="AA73" i="1"/>
  <c r="Z73" i="1"/>
  <c r="Y73" i="1"/>
  <c r="AB72" i="1"/>
  <c r="X72" i="1"/>
  <c r="X76" i="1" s="1"/>
  <c r="X106" i="1" s="1"/>
  <c r="W72" i="1"/>
  <c r="V72" i="1"/>
  <c r="V76" i="1" s="1"/>
  <c r="V106" i="1" s="1"/>
  <c r="U72" i="1"/>
  <c r="T72" i="1"/>
  <c r="T76" i="1" s="1"/>
  <c r="S72" i="1"/>
  <c r="S76" i="1" s="1"/>
  <c r="S106" i="1" s="1"/>
  <c r="R72" i="1"/>
  <c r="R76" i="1" s="1"/>
  <c r="R106" i="1" s="1"/>
  <c r="Q72" i="1"/>
  <c r="P72" i="1"/>
  <c r="P76" i="1" s="1"/>
  <c r="P106" i="1" s="1"/>
  <c r="O72" i="1"/>
  <c r="N72" i="1"/>
  <c r="N76" i="1" s="1"/>
  <c r="N106" i="1" s="1"/>
  <c r="M72" i="1"/>
  <c r="L72" i="1"/>
  <c r="L76" i="1" s="1"/>
  <c r="L106" i="1" s="1"/>
  <c r="K72" i="1"/>
  <c r="K76" i="1" s="1"/>
  <c r="K106" i="1" s="1"/>
  <c r="J72" i="1"/>
  <c r="J76" i="1" s="1"/>
  <c r="J106" i="1" s="1"/>
  <c r="I72" i="1"/>
  <c r="H72" i="1"/>
  <c r="H76" i="1" s="1"/>
  <c r="H106" i="1" s="1"/>
  <c r="G72" i="1"/>
  <c r="G76" i="1" s="1"/>
  <c r="G106" i="1" s="1"/>
  <c r="F72" i="1"/>
  <c r="F76" i="1" s="1"/>
  <c r="F106" i="1" s="1"/>
  <c r="E72" i="1"/>
  <c r="D72" i="1"/>
  <c r="C72" i="1"/>
  <c r="C76" i="1" s="1"/>
  <c r="C106" i="1" s="1"/>
  <c r="AB71" i="1"/>
  <c r="AA71" i="1"/>
  <c r="Z71" i="1"/>
  <c r="Y71" i="1"/>
  <c r="AB70" i="1"/>
  <c r="AA70" i="1"/>
  <c r="AB69" i="1"/>
  <c r="AA69" i="1"/>
  <c r="Z69" i="1"/>
  <c r="Y69" i="1"/>
  <c r="AB68" i="1"/>
  <c r="AA68" i="1"/>
  <c r="Z68" i="1"/>
  <c r="Y68" i="1"/>
  <c r="X67" i="1"/>
  <c r="W67" i="1"/>
  <c r="V67" i="1"/>
  <c r="U67" i="1"/>
  <c r="T67" i="1"/>
  <c r="AB67" i="1" s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E76" i="1" s="1"/>
  <c r="E106" i="1" s="1"/>
  <c r="D67" i="1"/>
  <c r="AA67" i="1" s="1"/>
  <c r="C67" i="1"/>
  <c r="AB66" i="1"/>
  <c r="AA66" i="1"/>
  <c r="Z66" i="1"/>
  <c r="Y66" i="1"/>
  <c r="AB65" i="1"/>
  <c r="AA65" i="1"/>
  <c r="Z65" i="1"/>
  <c r="Y65" i="1"/>
  <c r="AB64" i="1"/>
  <c r="AA64" i="1"/>
  <c r="Z64" i="1"/>
  <c r="Y64" i="1"/>
  <c r="AB63" i="1"/>
  <c r="AA63" i="1"/>
  <c r="Z63" i="1"/>
  <c r="Y63" i="1"/>
  <c r="AB62" i="1"/>
  <c r="Z62" i="1"/>
  <c r="AB61" i="1"/>
  <c r="AA61" i="1"/>
  <c r="Z61" i="1"/>
  <c r="Y61" i="1"/>
  <c r="AB60" i="1"/>
  <c r="X60" i="1"/>
  <c r="Z60" i="1" s="1"/>
  <c r="W60" i="1"/>
  <c r="V60" i="1"/>
  <c r="U60" i="1"/>
  <c r="T60" i="1"/>
  <c r="R60" i="1"/>
  <c r="Q60" i="1"/>
  <c r="Q76" i="1" s="1"/>
  <c r="Q106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B59" i="1"/>
  <c r="AA59" i="1"/>
  <c r="Z59" i="1"/>
  <c r="Y59" i="1"/>
  <c r="AB58" i="1"/>
  <c r="AA58" i="1"/>
  <c r="AB57" i="1"/>
  <c r="AA57" i="1"/>
  <c r="AB56" i="1"/>
  <c r="AA56" i="1"/>
  <c r="AB55" i="1"/>
  <c r="AA55" i="1"/>
  <c r="AB54" i="1"/>
  <c r="Z54" i="1"/>
  <c r="Y54" i="1"/>
  <c r="AB53" i="1"/>
  <c r="AB52" i="1"/>
  <c r="AA52" i="1"/>
  <c r="Z52" i="1"/>
  <c r="Y52" i="1"/>
  <c r="AB51" i="1"/>
  <c r="Z51" i="1"/>
  <c r="AB50" i="1"/>
  <c r="AA50" i="1"/>
  <c r="Z50" i="1"/>
  <c r="Y50" i="1"/>
  <c r="AB49" i="1"/>
  <c r="AB48" i="1"/>
  <c r="AA48" i="1"/>
  <c r="Z48" i="1"/>
  <c r="Y48" i="1"/>
  <c r="AB47" i="1"/>
  <c r="AB46" i="1"/>
  <c r="AA46" i="1"/>
  <c r="X45" i="1"/>
  <c r="W45" i="1"/>
  <c r="V45" i="1"/>
  <c r="U45" i="1"/>
  <c r="T45" i="1"/>
  <c r="AB45" i="1" s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B44" i="1"/>
  <c r="AA44" i="1"/>
  <c r="Z44" i="1"/>
  <c r="Y44" i="1"/>
  <c r="AB43" i="1"/>
  <c r="AA43" i="1"/>
  <c r="AB42" i="1"/>
  <c r="AA42" i="1"/>
  <c r="AB41" i="1"/>
  <c r="AA41" i="1"/>
  <c r="AB40" i="1"/>
  <c r="AA40" i="1"/>
  <c r="Z40" i="1"/>
  <c r="Y40" i="1"/>
  <c r="AB39" i="1"/>
  <c r="AA39" i="1"/>
  <c r="Z39" i="1"/>
  <c r="Y39" i="1"/>
  <c r="AB38" i="1"/>
  <c r="AA38" i="1"/>
  <c r="AB37" i="1"/>
  <c r="AA37" i="1"/>
  <c r="Z37" i="1"/>
  <c r="Y37" i="1"/>
  <c r="AB36" i="1"/>
  <c r="AA36" i="1"/>
  <c r="AB35" i="1"/>
  <c r="AA35" i="1"/>
  <c r="Z35" i="1"/>
  <c r="Y35" i="1"/>
  <c r="AB34" i="1"/>
  <c r="AA34" i="1"/>
  <c r="Z34" i="1"/>
  <c r="Y34" i="1"/>
  <c r="AB33" i="1"/>
  <c r="AA33" i="1"/>
  <c r="Z33" i="1"/>
  <c r="Y33" i="1"/>
  <c r="AB32" i="1"/>
  <c r="AA32" i="1"/>
  <c r="Z32" i="1"/>
  <c r="Y32" i="1"/>
  <c r="AB31" i="1"/>
  <c r="AA31" i="1"/>
  <c r="Z31" i="1"/>
  <c r="Y31" i="1"/>
  <c r="AB30" i="1"/>
  <c r="X30" i="1"/>
  <c r="W30" i="1"/>
  <c r="V30" i="1"/>
  <c r="U30" i="1"/>
  <c r="T30" i="1"/>
  <c r="R30" i="1"/>
  <c r="Q30" i="1"/>
  <c r="P30" i="1"/>
  <c r="O30" i="1"/>
  <c r="O76" i="1" s="1"/>
  <c r="O106" i="1" s="1"/>
  <c r="N30" i="1"/>
  <c r="M30" i="1"/>
  <c r="L30" i="1"/>
  <c r="K30" i="1"/>
  <c r="J30" i="1"/>
  <c r="I30" i="1"/>
  <c r="H30" i="1"/>
  <c r="G30" i="1"/>
  <c r="F30" i="1"/>
  <c r="E30" i="1"/>
  <c r="D30" i="1"/>
  <c r="AA30" i="1" s="1"/>
  <c r="C30" i="1"/>
  <c r="AB29" i="1"/>
  <c r="AA29" i="1"/>
  <c r="Z29" i="1"/>
  <c r="Y29" i="1"/>
  <c r="AB28" i="1"/>
  <c r="AA28" i="1"/>
  <c r="AB27" i="1"/>
  <c r="AA27" i="1"/>
  <c r="Z27" i="1"/>
  <c r="Y27" i="1"/>
  <c r="AB26" i="1"/>
  <c r="AA26" i="1"/>
  <c r="Z26" i="1"/>
  <c r="Y26" i="1"/>
  <c r="AB25" i="1"/>
  <c r="AA25" i="1"/>
  <c r="Z25" i="1"/>
  <c r="Y25" i="1"/>
  <c r="AB24" i="1"/>
  <c r="AA24" i="1"/>
  <c r="Z24" i="1"/>
  <c r="Y24" i="1"/>
  <c r="AB23" i="1"/>
  <c r="X23" i="1"/>
  <c r="W23" i="1"/>
  <c r="W76" i="1" s="1"/>
  <c r="W106" i="1" s="1"/>
  <c r="V23" i="1"/>
  <c r="U23" i="1"/>
  <c r="U76" i="1" s="1"/>
  <c r="U106" i="1" s="1"/>
  <c r="T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3" i="1" s="1"/>
  <c r="C23" i="1"/>
  <c r="AB22" i="1"/>
  <c r="AA22" i="1"/>
  <c r="Z22" i="1"/>
  <c r="Y22" i="1"/>
  <c r="AB21" i="1"/>
  <c r="AA21" i="1"/>
  <c r="AB20" i="1"/>
  <c r="AA20" i="1"/>
  <c r="Z20" i="1"/>
  <c r="Y20" i="1"/>
  <c r="AB19" i="1"/>
  <c r="AA19" i="1"/>
  <c r="Z19" i="1"/>
  <c r="Y19" i="1"/>
  <c r="AB18" i="1"/>
  <c r="AA18" i="1"/>
  <c r="Z18" i="1"/>
  <c r="Y18" i="1"/>
  <c r="AB17" i="1"/>
  <c r="AA17" i="1"/>
  <c r="Z17" i="1"/>
  <c r="Y17" i="1"/>
  <c r="AB16" i="1"/>
  <c r="AA16" i="1"/>
  <c r="AB15" i="1"/>
  <c r="AA15" i="1"/>
  <c r="Z15" i="1"/>
  <c r="Y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Z7" i="1"/>
  <c r="Y7" i="1"/>
  <c r="AB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A6" i="1" s="1"/>
  <c r="C6" i="1"/>
  <c r="E275" i="1" l="1"/>
  <c r="M275" i="1"/>
  <c r="U275" i="1"/>
  <c r="F275" i="1"/>
  <c r="N275" i="1"/>
  <c r="V275" i="1"/>
  <c r="J275" i="1"/>
  <c r="R275" i="1"/>
  <c r="T106" i="1"/>
  <c r="AB106" i="1" s="1"/>
  <c r="AB76" i="1"/>
  <c r="D275" i="1"/>
  <c r="L275" i="1"/>
  <c r="T275" i="1"/>
  <c r="Z72" i="1"/>
  <c r="D76" i="1"/>
  <c r="D106" i="1" s="1"/>
</calcChain>
</file>

<file path=xl/sharedStrings.xml><?xml version="1.0" encoding="utf-8"?>
<sst xmlns="http://schemas.openxmlformats.org/spreadsheetml/2006/main" count="601" uniqueCount="475">
  <si>
    <t>Önkormányzat  2020.</t>
  </si>
  <si>
    <t>107060 Önk. Segély</t>
  </si>
  <si>
    <t>049010 Máshová nem sorolható</t>
  </si>
  <si>
    <t>066020 Város és községg.</t>
  </si>
  <si>
    <t>081030 Sportl műk.</t>
  </si>
  <si>
    <t>051030 Települési hulladék</t>
  </si>
  <si>
    <t>072111 Háziorvosi alap ell.</t>
  </si>
  <si>
    <t>072112Háziorvosi ügyelet</t>
  </si>
  <si>
    <t>018010 Elsz ktgv.szer.</t>
  </si>
  <si>
    <t>013350 Önk. Vagyon</t>
  </si>
  <si>
    <t>064010 Közvilágítás</t>
  </si>
  <si>
    <t>045160 Kozutak, hidak</t>
  </si>
  <si>
    <t>083030 Folyóírat,kiadv.</t>
  </si>
  <si>
    <t>084031 Civilszervezetek</t>
  </si>
  <si>
    <t>074032 Ifjúság eü.</t>
  </si>
  <si>
    <t>074031 Család és nőv.</t>
  </si>
  <si>
    <t>041233 Hosszabb közfoglk.</t>
  </si>
  <si>
    <t>041232 Start mintaprogram</t>
  </si>
  <si>
    <t>011130 Önk. jogalk. tev.</t>
  </si>
  <si>
    <t>900020 önk. Funk.</t>
  </si>
  <si>
    <t>013370 ASP</t>
  </si>
  <si>
    <t>0180130 Tám. Múv.</t>
  </si>
  <si>
    <t>062020 tel.proj.</t>
  </si>
  <si>
    <t>Összesen</t>
  </si>
  <si>
    <t>Kötelező</t>
  </si>
  <si>
    <t>Önként vállalt</t>
  </si>
  <si>
    <t>Államigazgatási</t>
  </si>
  <si>
    <t>Költségvetési bevételek</t>
  </si>
  <si>
    <t>B1</t>
  </si>
  <si>
    <t>Működési célú támogatások áht.-n belülről</t>
  </si>
  <si>
    <t>B11</t>
  </si>
  <si>
    <t>Önkormányzatok működési támogatásai</t>
  </si>
  <si>
    <t>B111</t>
  </si>
  <si>
    <t>Helyi önkormányzatok működésének általános támogatása</t>
  </si>
  <si>
    <t>Települési önkormányzatok egyes köznevelési feladatainak támogatása</t>
  </si>
  <si>
    <t>Rászoruló gyermekek szünidei étkeztetésének támogatása</t>
  </si>
  <si>
    <t>B113</t>
  </si>
  <si>
    <t>Települési önkormányzatok szociális és gyermekjóléti feladatainak támogatása</t>
  </si>
  <si>
    <t>Hozzájárulás egyes pénzbeni szociális ellátásokhoz</t>
  </si>
  <si>
    <t>Gyermekétkeztetés</t>
  </si>
  <si>
    <t>B114</t>
  </si>
  <si>
    <t>Települési önkormányzatok kulturális feladatainak támogatása</t>
  </si>
  <si>
    <t>B115</t>
  </si>
  <si>
    <t>Működési célú központosított előirányzatok</t>
  </si>
  <si>
    <t>B116</t>
  </si>
  <si>
    <t>Helyi önkormányzatok kiegészítő támogatása</t>
  </si>
  <si>
    <t xml:space="preserve"> </t>
  </si>
  <si>
    <t>B12</t>
  </si>
  <si>
    <t>Elvonások, befizetések</t>
  </si>
  <si>
    <t>B13</t>
  </si>
  <si>
    <t>Működési célú garancia- és kezességvállalából származó megtérülés áht.-n belülről</t>
  </si>
  <si>
    <t>B14</t>
  </si>
  <si>
    <t>Működési célú visszatérítendő támogatáso, kölcsönök visszatérülése áht.-n belülről</t>
  </si>
  <si>
    <t>B15</t>
  </si>
  <si>
    <t>Működési célú visszatérítendő támogatáso, kölcsönök igénybevétele áht.-n belülről</t>
  </si>
  <si>
    <t>B16</t>
  </si>
  <si>
    <t>Egyéb működési célú támogatások bevétele áht.-n belűlról</t>
  </si>
  <si>
    <t>B2</t>
  </si>
  <si>
    <t>Felhalmozási célú támogatások áht.-n belülről</t>
  </si>
  <si>
    <t>B21</t>
  </si>
  <si>
    <t>Felhalmozási célú önkormányzati támogatások vis maior, közmű</t>
  </si>
  <si>
    <t>B22</t>
  </si>
  <si>
    <t>Felhalmozási célú garancia- és kezességvállalából származó megtérülés áht.-n belülről</t>
  </si>
  <si>
    <t>B23</t>
  </si>
  <si>
    <t>Felhalmozási célú visszatérítendő támogatáso, kölcsönök visszatérülése áht.-n belülről</t>
  </si>
  <si>
    <t>B24</t>
  </si>
  <si>
    <t>Felhalmozásicélú visszatérítendő támogatáso, kölcsönök igénybevétele áht.-n belülről</t>
  </si>
  <si>
    <t>B25</t>
  </si>
  <si>
    <t>Egyéb felhalmozási célú támogatások bevétele áht.-n belűlról</t>
  </si>
  <si>
    <t>B3</t>
  </si>
  <si>
    <t>Közhatalmi bevételek</t>
  </si>
  <si>
    <t>B31</t>
  </si>
  <si>
    <t>Jövedelemadók</t>
  </si>
  <si>
    <t>B311</t>
  </si>
  <si>
    <t>Magánszemélyek jövedelemadója , termőföld bérbeadásából</t>
  </si>
  <si>
    <t>B312</t>
  </si>
  <si>
    <t>Társaságok jövedelemadói mi nem használjuk</t>
  </si>
  <si>
    <t>B32</t>
  </si>
  <si>
    <t>Szociális hozzájárulási adó és járulékok, mi nem használjuk</t>
  </si>
  <si>
    <t>B33</t>
  </si>
  <si>
    <t>Bérhez és foglalkoztatáshoz kapcsolódó adók mi nem használjuk</t>
  </si>
  <si>
    <t>B34</t>
  </si>
  <si>
    <t>Vagyoni tipusú adók mi nem használjuk</t>
  </si>
  <si>
    <t>B35</t>
  </si>
  <si>
    <t>Termékek és szolgáltatások adói</t>
  </si>
  <si>
    <t>B351</t>
  </si>
  <si>
    <t>Értékesítési és forgalmi adók</t>
  </si>
  <si>
    <t>B352</t>
  </si>
  <si>
    <t>Fogyasztási adók nem használjuk</t>
  </si>
  <si>
    <t>B353</t>
  </si>
  <si>
    <t>Pénzügyi monopóliumok nyereségét terhelő adók nem használjuk</t>
  </si>
  <si>
    <t>B354</t>
  </si>
  <si>
    <t>Gépjárműadók</t>
  </si>
  <si>
    <t>B355</t>
  </si>
  <si>
    <t>Egyéb áruhasználati és szolgáltatási adók talajterhelési díj</t>
  </si>
  <si>
    <t>B36</t>
  </si>
  <si>
    <t>Egyéb közhatalmi bevételek illeték, bírság, szabálysértés, pótlék</t>
  </si>
  <si>
    <t>B4</t>
  </si>
  <si>
    <t>Működési bevételek</t>
  </si>
  <si>
    <t>B401</t>
  </si>
  <si>
    <t>Árú- és készletértékesítés ellenértéke</t>
  </si>
  <si>
    <t>B402</t>
  </si>
  <si>
    <t xml:space="preserve">Szolgáltatások ellenértéke </t>
  </si>
  <si>
    <t>Bérleti és lízingdíjak</t>
  </si>
  <si>
    <t>B403</t>
  </si>
  <si>
    <r>
      <t xml:space="preserve">Közvetített szolgáltatások, </t>
    </r>
    <r>
      <rPr>
        <sz val="11"/>
        <color indexed="10"/>
        <rFont val="Calibri"/>
        <family val="2"/>
        <charset val="238"/>
      </rPr>
      <t>ebből.áht.-n belülre</t>
    </r>
  </si>
  <si>
    <t>ebből.áht.-n belülre</t>
  </si>
  <si>
    <t>B404</t>
  </si>
  <si>
    <t>Tulajdonosi bevételek ebből: részesedés, vadászati jog, osztalék</t>
  </si>
  <si>
    <t>B405</t>
  </si>
  <si>
    <t>Ellátási díjak</t>
  </si>
  <si>
    <t>B406</t>
  </si>
  <si>
    <t>Kiszámlázott áfa</t>
  </si>
  <si>
    <t>B407</t>
  </si>
  <si>
    <t>Áfa visszatérülés</t>
  </si>
  <si>
    <t>B408</t>
  </si>
  <si>
    <t>Kamatbevételek ebből: áht.-n belül, befektetési jegyek,fedezeti ügyletek</t>
  </si>
  <si>
    <t>B409</t>
  </si>
  <si>
    <t>Egyéb pénzügyi műveletek bevételei</t>
  </si>
  <si>
    <t>B410</t>
  </si>
  <si>
    <t>Egyéb működési bevételek</t>
  </si>
  <si>
    <t>B411</t>
  </si>
  <si>
    <t>B5</t>
  </si>
  <si>
    <t>Felhalmozási bevételek</t>
  </si>
  <si>
    <t>B51</t>
  </si>
  <si>
    <t>Immateriális javak értékesítése</t>
  </si>
  <si>
    <t>B52</t>
  </si>
  <si>
    <t>Ingatlanok értékesítése</t>
  </si>
  <si>
    <t>B53</t>
  </si>
  <si>
    <t>Egyéb tárgyi eszközök értékesítéáse</t>
  </si>
  <si>
    <t>B54</t>
  </si>
  <si>
    <t>Részesedések értékesítése</t>
  </si>
  <si>
    <t>B55</t>
  </si>
  <si>
    <t>Részesedések megszünéséhez kacsolódó bevétel</t>
  </si>
  <si>
    <t>B6</t>
  </si>
  <si>
    <t>Működési célú átvett pénzeszközök</t>
  </si>
  <si>
    <t>B61</t>
  </si>
  <si>
    <t>Műkődési célú garancia- és kezességv.megtérülés áht.-n kívülről</t>
  </si>
  <si>
    <t>B62</t>
  </si>
  <si>
    <t>Műkődési célú visszatérítendő támogatások megtérülése áht.-n kívülről</t>
  </si>
  <si>
    <t>B63</t>
  </si>
  <si>
    <t>Egyéb működési célú átvett pénzeszközök</t>
  </si>
  <si>
    <t>B7</t>
  </si>
  <si>
    <t>Felhalmozási célú átvett pénzeszközök</t>
  </si>
  <si>
    <t>B71</t>
  </si>
  <si>
    <t>Felhalmozási célú garancia- és kezességv.megtérülés áht.-n kívülről</t>
  </si>
  <si>
    <t>B72</t>
  </si>
  <si>
    <t>Felhalmozási célú visszatérítendő támogatások megtérülése áht.-n kívülről</t>
  </si>
  <si>
    <t>B73</t>
  </si>
  <si>
    <t>Egyéb felhalmozási célú átvett pénzeszközök</t>
  </si>
  <si>
    <t>B8</t>
  </si>
  <si>
    <t>Finanszírozási bevételek</t>
  </si>
  <si>
    <t>B81</t>
  </si>
  <si>
    <t>Belföldi finanszírozás bevételei</t>
  </si>
  <si>
    <t>B811</t>
  </si>
  <si>
    <t>Hitel- kölcsön felvétel áht.-n kívülről</t>
  </si>
  <si>
    <t>B8111</t>
  </si>
  <si>
    <r>
      <t>Hosszú lejáratú hitelek, kölcsönök felvétele,</t>
    </r>
    <r>
      <rPr>
        <sz val="11"/>
        <color indexed="10"/>
        <rFont val="Calibri"/>
        <family val="2"/>
        <charset val="238"/>
      </rPr>
      <t xml:space="preserve"> ebből: pénzügyi vállalkozás</t>
    </r>
  </si>
  <si>
    <t>B8112</t>
  </si>
  <si>
    <t>Likviditási célú hitelek, kölcsönök felvétele pénzügyi vállalkozástól</t>
  </si>
  <si>
    <t>B8113</t>
  </si>
  <si>
    <r>
      <t>Rövid lejáratú kölcsönök, hitelek felvétele,</t>
    </r>
    <r>
      <rPr>
        <sz val="11"/>
        <color indexed="10"/>
        <rFont val="Calibri"/>
        <family val="2"/>
        <charset val="238"/>
      </rPr>
      <t xml:space="preserve"> ebből: pénzügyi vállalkozástól</t>
    </r>
  </si>
  <si>
    <t>B812</t>
  </si>
  <si>
    <t>Belföldi értékpapírok</t>
  </si>
  <si>
    <t>B8121</t>
  </si>
  <si>
    <r>
      <t>Forgatási célú belföldi értékpapírok beváltása, értékesítése,</t>
    </r>
    <r>
      <rPr>
        <sz val="11"/>
        <color indexed="10"/>
        <rFont val="Calibri"/>
        <family val="2"/>
        <charset val="238"/>
      </rPr>
      <t xml:space="preserve"> ebből: befektetési jegyek</t>
    </r>
  </si>
  <si>
    <t>B8122</t>
  </si>
  <si>
    <t>Forgatási célú belföldi értékpapírok kibocsátása</t>
  </si>
  <si>
    <t>B8123</t>
  </si>
  <si>
    <t>Forgatási célú belföldi értékpapírok beváltása, értékesítése</t>
  </si>
  <si>
    <t>B8124</t>
  </si>
  <si>
    <t>Befektetési célú belföldi értékpapírok kibocsátása</t>
  </si>
  <si>
    <t>B813</t>
  </si>
  <si>
    <t>Maradvány igénybevétele</t>
  </si>
  <si>
    <t>B8131</t>
  </si>
  <si>
    <t>Előző évi költségvetési maradvány igénybevétele</t>
  </si>
  <si>
    <t>B8132</t>
  </si>
  <si>
    <t>Előző évi vállalkozási maradvány igénybevétele</t>
  </si>
  <si>
    <t>B814</t>
  </si>
  <si>
    <t>Államháztartáson belüli megelőlegezések</t>
  </si>
  <si>
    <t>B815</t>
  </si>
  <si>
    <t>Államháztartáson belüli megelőlegezésektörlesztése</t>
  </si>
  <si>
    <t>B816</t>
  </si>
  <si>
    <t>Központi , irányítószervi támogatás</t>
  </si>
  <si>
    <t>B817</t>
  </si>
  <si>
    <t>Betétek megszüntetése</t>
  </si>
  <si>
    <t>B818</t>
  </si>
  <si>
    <r>
      <t>Központi költségvetés sajátos finanszírozási bevételei,</t>
    </r>
    <r>
      <rPr>
        <sz val="11"/>
        <color indexed="10"/>
        <rFont val="Calibri"/>
        <family val="2"/>
        <charset val="238"/>
      </rPr>
      <t xml:space="preserve"> ebből: tulajdonosi kölcsönök visszatérülése</t>
    </r>
  </si>
  <si>
    <t>B82</t>
  </si>
  <si>
    <t>Külföldi finanszírozás bevételei</t>
  </si>
  <si>
    <t>B821</t>
  </si>
  <si>
    <t>Forgatási célú külföldi értékpapírok beváltása, értékesítése</t>
  </si>
  <si>
    <t>B822</t>
  </si>
  <si>
    <t>Befektetési célú külföldi értékpapírok beváltása, értékesítése</t>
  </si>
  <si>
    <t>B823</t>
  </si>
  <si>
    <t>Külföldi értékpapírok kibocsátása</t>
  </si>
  <si>
    <t>B824</t>
  </si>
  <si>
    <t>Külföldi hitelek- kölcsönök felvétele, ebből:</t>
  </si>
  <si>
    <t>Nemzetközi fejlesztési szervek</t>
  </si>
  <si>
    <t>Más kormányok</t>
  </si>
  <si>
    <t>Külföldi pénzintézetek</t>
  </si>
  <si>
    <t>B83</t>
  </si>
  <si>
    <t>Adóssághoz nem kapcsolódó származékos ügyletek bevételei</t>
  </si>
  <si>
    <t>Bevételek összesen:</t>
  </si>
  <si>
    <t>Költségvetési kiadások</t>
  </si>
  <si>
    <t>K1</t>
  </si>
  <si>
    <t>Személyi juttatások</t>
  </si>
  <si>
    <t>K11</t>
  </si>
  <si>
    <t>Fogklalkoztatottak személyi juttatásai</t>
  </si>
  <si>
    <t>K1101</t>
  </si>
  <si>
    <t>köztisztv. közalk. alapilletmény.</t>
  </si>
  <si>
    <t>Illetmény kiegészítés</t>
  </si>
  <si>
    <t>Egyéb bérrendszerhez tartozók bére</t>
  </si>
  <si>
    <t>Nyelvpótlék</t>
  </si>
  <si>
    <t>Részmunkaidős közalkalmazott</t>
  </si>
  <si>
    <t>Egyéb kötelező illetménypótlék</t>
  </si>
  <si>
    <t>K1102</t>
  </si>
  <si>
    <t>Normatív jutalmak</t>
  </si>
  <si>
    <t>K1103</t>
  </si>
  <si>
    <t>Céljutalom, projektprémium</t>
  </si>
  <si>
    <t>K1104</t>
  </si>
  <si>
    <t>Készenléti, ügyeleti, helyettesítési díj, túlóra</t>
  </si>
  <si>
    <t>Egyéb feltételtől függő pótlék</t>
  </si>
  <si>
    <t>Egyéb juttatás</t>
  </si>
  <si>
    <t>K1105</t>
  </si>
  <si>
    <t>Végkielégítés</t>
  </si>
  <si>
    <t>K1106</t>
  </si>
  <si>
    <t>Jubileumi jutalom</t>
  </si>
  <si>
    <t>K1107</t>
  </si>
  <si>
    <t>Béren kívüli juttatás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</si>
  <si>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</si>
  <si>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</si>
  <si>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</si>
  <si>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</si>
  <si>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</si>
  <si>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</si>
  <si>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K1111</t>
  </si>
  <si>
    <t>Lakhatási támogatás</t>
  </si>
  <si>
    <t>K1112</t>
  </si>
  <si>
    <t>Szociális támogatás</t>
  </si>
  <si>
    <t>K1113</t>
  </si>
  <si>
    <t>Foglalkoztatottak egyéb személyi juttatása</t>
  </si>
  <si>
    <t>K12</t>
  </si>
  <si>
    <t>Külső személyi juttatások</t>
  </si>
  <si>
    <t>K121</t>
  </si>
  <si>
    <t>Választott tisztviselők juttatásai polgármester, alpolgármester, képviselők</t>
  </si>
  <si>
    <t>K122</t>
  </si>
  <si>
    <t xml:space="preserve">Nem saját foglalkoztatottnak fizetett </t>
  </si>
  <si>
    <t>K123</t>
  </si>
  <si>
    <t>Egyéb külső személyi juttatás</t>
  </si>
  <si>
    <t>K2</t>
  </si>
  <si>
    <t>Munkaadókat terhelő járulékok</t>
  </si>
  <si>
    <t>K2-01</t>
  </si>
  <si>
    <t>Szociális hozzájárulási adó</t>
  </si>
  <si>
    <t>K2-03</t>
  </si>
  <si>
    <t>Korkedvezmény biztosítási járulék</t>
  </si>
  <si>
    <t>K2-04</t>
  </si>
  <si>
    <t>Egészségügyi hozzájárulás</t>
  </si>
  <si>
    <t>K2-06</t>
  </si>
  <si>
    <t>Egyéb járulék</t>
  </si>
  <si>
    <t>K3</t>
  </si>
  <si>
    <t>Dologi kiadások</t>
  </si>
  <si>
    <t>K31</t>
  </si>
  <si>
    <t>Készletbeszerzés</t>
  </si>
  <si>
    <t>K311</t>
  </si>
  <si>
    <t>Szakmai anyagok: gyógyszer, újság, vegyszer, egyéb információhordozó</t>
  </si>
  <si>
    <t>Gyógyszer</t>
  </si>
  <si>
    <t>Könyv</t>
  </si>
  <si>
    <t>Folyóírat</t>
  </si>
  <si>
    <t>Vegyszer</t>
  </si>
  <si>
    <t>egyéb anyag</t>
  </si>
  <si>
    <t>K312</t>
  </si>
  <si>
    <t>Üzemeltetési anyagok</t>
  </si>
  <si>
    <t>élelmiszer</t>
  </si>
  <si>
    <t>irodaszer</t>
  </si>
  <si>
    <t>tüzelőanyag</t>
  </si>
  <si>
    <t>hajtó-kenőanyag</t>
  </si>
  <si>
    <t>munka, védőruha</t>
  </si>
  <si>
    <t>K313</t>
  </si>
  <si>
    <t>Árubeszerzés</t>
  </si>
  <si>
    <t>Vásárolt áru, betétdíjas göngyöleg</t>
  </si>
  <si>
    <t>K32</t>
  </si>
  <si>
    <t>Kommunikációs szolgáltatások</t>
  </si>
  <si>
    <t>K321</t>
  </si>
  <si>
    <t>Informatikai szolgáltatások : számítógépes redszerek üzemeltetése, szoftverek tel.oktatás</t>
  </si>
  <si>
    <t>Számítástech.rendszer működt.</t>
  </si>
  <si>
    <t>K322</t>
  </si>
  <si>
    <t>Egyéb kommunikációs szolgáltatás: telefon, mobil</t>
  </si>
  <si>
    <t>K33</t>
  </si>
  <si>
    <t>Szolgáltatási kiadások</t>
  </si>
  <si>
    <t>K331</t>
  </si>
  <si>
    <t xml:space="preserve">Közüzemi díjak </t>
  </si>
  <si>
    <t>gázenergia</t>
  </si>
  <si>
    <t xml:space="preserve">   </t>
  </si>
  <si>
    <t>villamosenergia</t>
  </si>
  <si>
    <t>vízdíj</t>
  </si>
  <si>
    <t>K332</t>
  </si>
  <si>
    <t>Vásárolt élelmezés</t>
  </si>
  <si>
    <t>K333</t>
  </si>
  <si>
    <t>Bérleti és lízingdíj</t>
  </si>
  <si>
    <t>K334</t>
  </si>
  <si>
    <t>Karbantartás, kisjavítás</t>
  </si>
  <si>
    <t>K335</t>
  </si>
  <si>
    <t>Közvetített szolgáltatás ebbőláht-n belül</t>
  </si>
  <si>
    <t>K336</t>
  </si>
  <si>
    <t>Szakmai tevékenységet segítő szolgáltatás: út üzemeltetés, szellemi jellegű tevékenység</t>
  </si>
  <si>
    <t>K337</t>
  </si>
  <si>
    <t>Egyéb szolgáltatások</t>
  </si>
  <si>
    <t>Biztosítási díjakl</t>
  </si>
  <si>
    <t>Pénzügyi szolgáltatás</t>
  </si>
  <si>
    <t>K34</t>
  </si>
  <si>
    <t>Kiküldetések, reklám, propagandakiadás</t>
  </si>
  <si>
    <t>K341</t>
  </si>
  <si>
    <t>saját gépkocsi használat, utazás, szállás, élelmezés</t>
  </si>
  <si>
    <t>külsősök utazási költségai</t>
  </si>
  <si>
    <t>K342</t>
  </si>
  <si>
    <t>Hírdetés, marketing</t>
  </si>
  <si>
    <t>K35</t>
  </si>
  <si>
    <t>Különféle befizetések, egyéb dologi kiadások</t>
  </si>
  <si>
    <t>K351</t>
  </si>
  <si>
    <t>Működési célú előzetesen felszámÍtott áfa ( beszerzésben szereplő)</t>
  </si>
  <si>
    <t>K352</t>
  </si>
  <si>
    <t>Fizetendő áfa ( kiszámlázás miatt)</t>
  </si>
  <si>
    <t>K353</t>
  </si>
  <si>
    <r>
      <t xml:space="preserve">Kamatkiadás, hitelek, kölcsönök után fizetendő </t>
    </r>
    <r>
      <rPr>
        <sz val="11"/>
        <color indexed="10"/>
        <rFont val="Calibri"/>
        <family val="2"/>
        <charset val="238"/>
      </rPr>
      <t>Ebből: 1.áht-én belül, 2. fedezeti ügyletek kamatkiadása</t>
    </r>
  </si>
  <si>
    <t>K354</t>
  </si>
  <si>
    <r>
      <t xml:space="preserve">Egyéb pénzügyi műveletek kiadásai </t>
    </r>
    <r>
      <rPr>
        <sz val="11"/>
        <color indexed="10"/>
        <rFont val="Calibri"/>
        <family val="2"/>
        <charset val="238"/>
      </rPr>
      <t xml:space="preserve">Ebből: </t>
    </r>
  </si>
  <si>
    <t>K355</t>
  </si>
  <si>
    <t>Egyéb dologi kiadások. Behajthatatlan adott előleg, kerekítés, műszaki vizsga, útdíj, közbeszerzési díj, kötbér.</t>
  </si>
  <si>
    <t>Rehabilitációs hozzájárulás</t>
  </si>
  <si>
    <t>Munkáltatót terhelő SZJA</t>
  </si>
  <si>
    <t>Díjak, egyéb befizetések</t>
  </si>
  <si>
    <t>K4</t>
  </si>
  <si>
    <t>Ellátottak pénzbeli juttatásai</t>
  </si>
  <si>
    <t>K41</t>
  </si>
  <si>
    <t>Társadalombiztosítási ellátások: nem használjuk</t>
  </si>
  <si>
    <t>K42</t>
  </si>
  <si>
    <t>Családi támogatások: pénzbeli és természetbeni gyvt., óvodáztatási támogatás, rendkívüli gyvt.</t>
  </si>
  <si>
    <t>K43</t>
  </si>
  <si>
    <t>Pénzbeli kárpótlás: nem használjuk</t>
  </si>
  <si>
    <t>K44</t>
  </si>
  <si>
    <t xml:space="preserve">Betegségekkel kapcsolatos támogatás: </t>
  </si>
  <si>
    <t>K45</t>
  </si>
  <si>
    <t>Foglalkoztatással, munkanélküliséggel kapcsolatos ellátások</t>
  </si>
  <si>
    <t>Foglalkoztatást helyettesítő támogatás</t>
  </si>
  <si>
    <t>Állástkeresési járadék</t>
  </si>
  <si>
    <t>K46</t>
  </si>
  <si>
    <t>Lakhatással  kapcsolatos támogatás</t>
  </si>
  <si>
    <t>Tűzifa támogatás</t>
  </si>
  <si>
    <t>K47</t>
  </si>
  <si>
    <t>Intézményi ellátottak pénzbeli juttatásai: nem használjuk</t>
  </si>
  <si>
    <t>K48</t>
  </si>
  <si>
    <t>Egyéb nem intézményi ellátás</t>
  </si>
  <si>
    <t>Önkormányzati segély</t>
  </si>
  <si>
    <t>temetési segély</t>
  </si>
  <si>
    <t>köztemetés</t>
  </si>
  <si>
    <t>közgyógyellátás</t>
  </si>
  <si>
    <t>saját hatáskörben nyújtott támogatás</t>
  </si>
  <si>
    <t>Gyvt</t>
  </si>
  <si>
    <t>K5</t>
  </si>
  <si>
    <t>Egyéb működési célú kiadás</t>
  </si>
  <si>
    <t>K501</t>
  </si>
  <si>
    <t>Nemzetközi kötelezettségek</t>
  </si>
  <si>
    <t>K502</t>
  </si>
  <si>
    <t>Elvonások, befizetések: jogosulatlan támogatás</t>
  </si>
  <si>
    <t>K503</t>
  </si>
  <si>
    <t>Működési célú garanciavállalás</t>
  </si>
  <si>
    <t>K504</t>
  </si>
  <si>
    <t>Visszatérítendő támogatás nyújtása áht.-én belülre</t>
  </si>
  <si>
    <t>K505</t>
  </si>
  <si>
    <t>Visszatérítendő támogatás visszafizetése áht.-én belülre</t>
  </si>
  <si>
    <t>K506</t>
  </si>
  <si>
    <t>Egyéb működési támogatás áht.-é n belülre</t>
  </si>
  <si>
    <t>K507</t>
  </si>
  <si>
    <t xml:space="preserve">Működési célú garanciavállalásáht.-én kívülre  </t>
  </si>
  <si>
    <t>K508</t>
  </si>
  <si>
    <t>Visszatérítendő támogatás nyújtása áht.-n kívülre</t>
  </si>
  <si>
    <t>K509</t>
  </si>
  <si>
    <t xml:space="preserve">Árkiegészítések, </t>
  </si>
  <si>
    <t>K510</t>
  </si>
  <si>
    <t>Kamattámogatás</t>
  </si>
  <si>
    <t>K511</t>
  </si>
  <si>
    <t>Egyéb működési támogatás áht.-é n kívülre</t>
  </si>
  <si>
    <t>K512</t>
  </si>
  <si>
    <t>Tartalékok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</si>
  <si>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</si>
  <si>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</si>
  <si>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</si>
  <si>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</si>
  <si>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</si>
  <si>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</si>
  <si>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</si>
  <si>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</si>
  <si>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</si>
  <si>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 beszerzése, létesítése</t>
  </si>
  <si>
    <t>Kisértékű tárgyi eszköz</t>
  </si>
  <si>
    <t>K66</t>
  </si>
  <si>
    <t>Részesedések beszerzése</t>
  </si>
  <si>
    <t>K67</t>
  </si>
  <si>
    <t>Beruházási célú előzetesen felszámított áfa</t>
  </si>
  <si>
    <t>K7</t>
  </si>
  <si>
    <t>Felújítások</t>
  </si>
  <si>
    <t>Ingatlanok felújítása</t>
  </si>
  <si>
    <t>K72</t>
  </si>
  <si>
    <t>Informatikai eszközök feljítása</t>
  </si>
  <si>
    <t>K73</t>
  </si>
  <si>
    <t>Egyéb tárgyi eszközök felújítása</t>
  </si>
  <si>
    <t>K74</t>
  </si>
  <si>
    <t>Felújítási célú előzetesen felszámított áfa</t>
  </si>
  <si>
    <t>K8</t>
  </si>
  <si>
    <t>Egyéb felhalmozási célú kiadások</t>
  </si>
  <si>
    <t>K81</t>
  </si>
  <si>
    <t>Felhalmozási célú garancia- és kezességvállalásból származó kifizetés áht.-n belülre</t>
  </si>
  <si>
    <t>K82</t>
  </si>
  <si>
    <t>Felhalmozási célú visszatérítendő támogatások, kölcsönök nyújtása kifizetés áht.-n belülre</t>
  </si>
  <si>
    <t>K83</t>
  </si>
  <si>
    <t>Felhalmozási célú visszatérítendő támogatások, kölcsönök törlesztése kifizetés áht.-n belülre</t>
  </si>
  <si>
    <t>K84</t>
  </si>
  <si>
    <t>Egyéb felhalmozási célú támogatás áht.-n belülre</t>
  </si>
  <si>
    <t>K85</t>
  </si>
  <si>
    <t>Felhalmozási célú garancia- és kezességvállalásból származó kifizetés áht.-n kívülre</t>
  </si>
  <si>
    <t>K86</t>
  </si>
  <si>
    <t>Felhalmozási célú visszatérítendő támogatások, kölcsönök nyújtása kifizetés áht.-n kívülre</t>
  </si>
  <si>
    <t>K87</t>
  </si>
  <si>
    <t>Lakástámogatás ( munkáltatói kölcsön)</t>
  </si>
  <si>
    <t>K88</t>
  </si>
  <si>
    <t>Egyéb felhalmozási célú támogatás áht.-n kívülre</t>
  </si>
  <si>
    <t>Költségvetési kiadások Összesen:</t>
  </si>
  <si>
    <t>K9</t>
  </si>
  <si>
    <t>Finanszírozási kiadások</t>
  </si>
  <si>
    <t>K91</t>
  </si>
  <si>
    <t>Belföldi finanszírozás kiadásai</t>
  </si>
  <si>
    <t>K911</t>
  </si>
  <si>
    <t>Hitel, kölcsön törlesztés áht.-n kívülre</t>
  </si>
  <si>
    <t>K9111</t>
  </si>
  <si>
    <t>Hosszúl ejáratú hitelek, kölcsönök törlesztése ,</t>
  </si>
  <si>
    <t>K9112</t>
  </si>
  <si>
    <t xml:space="preserve">Likviditási célú hitelek, kölcsönök, </t>
  </si>
  <si>
    <t>K9113</t>
  </si>
  <si>
    <t>Rövid lejáratú hitlek, kölcsönök törlesztése,</t>
  </si>
  <si>
    <t>K912</t>
  </si>
  <si>
    <t>Belföldi értékpapírok kiadásai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</si>
  <si>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</si>
  <si>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</si>
  <si>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</si>
  <si>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</si>
  <si>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</si>
  <si>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Befektetése célú belföldi értékpapírok vásárlása</t>
  </si>
  <si>
    <t>K9124</t>
  </si>
  <si>
    <r>
      <t>Befektetési célú belföldi értékpapírok beváltása</t>
    </r>
    <r>
      <rPr>
        <sz val="11"/>
        <color indexed="10"/>
        <rFont val="Calibri"/>
        <family val="2"/>
        <charset val="238"/>
      </rPr>
      <t xml:space="preserve"> </t>
    </r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</si>
  <si>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</si>
  <si>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</si>
  <si>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</si>
  <si>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</si>
  <si>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</si>
  <si>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 irányítószervi támogatás folyósítása</t>
  </si>
  <si>
    <t>K916</t>
  </si>
  <si>
    <t>Pénzeszközök betétként elhelyezése</t>
  </si>
  <si>
    <t>K917</t>
  </si>
  <si>
    <t>Pénzügyi lízing kiadásai</t>
  </si>
  <si>
    <t>K918</t>
  </si>
  <si>
    <t>Köponti költségvetés sajátos finanszírozási kiadásai</t>
  </si>
  <si>
    <t>K92</t>
  </si>
  <si>
    <t>Külföldi finanszírozás kiadásai</t>
  </si>
  <si>
    <t>K921</t>
  </si>
  <si>
    <t>Forgatási célú külföldi értékpapírok vásárlása</t>
  </si>
  <si>
    <t>K922</t>
  </si>
  <si>
    <t>Befektetése célú külföldi értékpapírok vásárlása</t>
  </si>
  <si>
    <t>K923</t>
  </si>
  <si>
    <t>Külföldi értékpapírok beváltása</t>
  </si>
  <si>
    <t>K924</t>
  </si>
  <si>
    <t xml:space="preserve">Külföldi hitelek, kölcsönök törlesztése </t>
  </si>
  <si>
    <t>K93</t>
  </si>
  <si>
    <t>Adóssághoz nem kapcsolódó származékos ügyletek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</si>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</sst>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25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3"/>
      <name val="Calibri"/>
      <family val="2"/>
      <charset val="238"/>
    </font>
    <font>
      <b/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12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DBE4-BF1D-4C1D-8D32-7BA882695845}">
  <dimension ref="A1:AB275"/>
  <sheetViews>
    <sheetView tabSelected="1" topLeftCell="A7" workbookViewId="0">
      <selection activeCell="AE6" sqref="AE6"/>
    </sheetView>
  </sheetViews>
  <sheetFormatPr defaultRowHeight="15" x14ac:dyDescent="0.25"/>
  <cols>
    <col min="2" max="2" width="51.42578125" customWidth="1"/>
    <col min="3" max="8" width="9.140625" hidden="1" customWidth="1"/>
    <col min="9" max="9" width="8.85546875" hidden="1" customWidth="1"/>
    <col min="10" max="23" width="9.140625" hidden="1" customWidth="1"/>
    <col min="24" max="24" width="0.42578125" hidden="1" customWidth="1"/>
    <col min="25" max="25" width="11.85546875" customWidth="1"/>
    <col min="26" max="26" width="18.140625" customWidth="1"/>
    <col min="27" max="27" width="10.5703125" customWidth="1"/>
    <col min="28" max="28" width="7.28515625" customWidth="1"/>
  </cols>
  <sheetData>
    <row r="1" spans="1:28" x14ac:dyDescent="0.25">
      <c r="A1" s="1" t="s">
        <v>0</v>
      </c>
      <c r="B1" s="1"/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4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1"/>
      <c r="B2" s="1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2"/>
      <c r="AA2" s="2"/>
      <c r="AB2" s="2"/>
    </row>
    <row r="3" spans="1:28" x14ac:dyDescent="0.25">
      <c r="A3" s="1"/>
      <c r="B3" s="1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"/>
      <c r="Z3" s="2"/>
      <c r="AA3" s="2"/>
      <c r="AB3" s="2"/>
    </row>
    <row r="4" spans="1:28" ht="18.75" x14ac:dyDescent="0.3">
      <c r="A4" s="5" t="s">
        <v>27</v>
      </c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8"/>
      <c r="AA4" s="8"/>
      <c r="AB4" s="8"/>
    </row>
    <row r="5" spans="1:28" x14ac:dyDescent="0.25">
      <c r="A5" s="9"/>
      <c r="B5" s="9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8"/>
      <c r="AA5" s="8"/>
      <c r="AB5" s="8"/>
    </row>
    <row r="6" spans="1:28" x14ac:dyDescent="0.25">
      <c r="A6" s="10" t="s">
        <v>28</v>
      </c>
      <c r="B6" s="9" t="s">
        <v>29</v>
      </c>
      <c r="C6" s="11">
        <f t="shared" ref="C6:X6" si="0">SUM(C7:C22)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203001248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378000</v>
      </c>
      <c r="Q6" s="11">
        <f t="shared" si="0"/>
        <v>10697500</v>
      </c>
      <c r="R6" s="11">
        <f t="shared" si="0"/>
        <v>8593699</v>
      </c>
      <c r="S6" s="11">
        <f t="shared" si="0"/>
        <v>8118998</v>
      </c>
      <c r="T6" s="11">
        <f t="shared" si="0"/>
        <v>0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0</v>
      </c>
      <c r="Y6" s="11">
        <v>325669079</v>
      </c>
      <c r="Z6" s="12">
        <v>325669079</v>
      </c>
      <c r="AA6" s="12">
        <f t="shared" ref="AA6:AA69" si="1">D6+F6+K6+N6+O6</f>
        <v>0</v>
      </c>
      <c r="AB6" s="12">
        <f t="shared" ref="AB6:AB69" si="2">T6</f>
        <v>0</v>
      </c>
    </row>
    <row r="7" spans="1:28" x14ac:dyDescent="0.25">
      <c r="A7" s="9" t="s">
        <v>30</v>
      </c>
      <c r="B7" s="9" t="s">
        <v>31</v>
      </c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1">
        <f t="shared" ref="Y7:Y69" si="3">SUM(C7:X7)</f>
        <v>0</v>
      </c>
      <c r="Z7" s="12">
        <f t="shared" ref="Z7:Z69" si="4">X7+W7+V7+U7+S7+R7+Q7+P7+M7+L7+J7+I7+H7+E7+C7+G7</f>
        <v>0</v>
      </c>
      <c r="AA7" s="12">
        <f t="shared" si="1"/>
        <v>0</v>
      </c>
      <c r="AB7" s="12">
        <f t="shared" si="2"/>
        <v>0</v>
      </c>
    </row>
    <row r="8" spans="1:28" x14ac:dyDescent="0.25">
      <c r="A8" s="15" t="s">
        <v>32</v>
      </c>
      <c r="B8" s="15" t="s">
        <v>33</v>
      </c>
      <c r="C8" s="6"/>
      <c r="D8" s="6"/>
      <c r="E8" s="7"/>
      <c r="F8" s="6"/>
      <c r="G8" s="6"/>
      <c r="H8" s="6"/>
      <c r="I8" s="6"/>
      <c r="J8" s="6">
        <v>125573478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1">
        <v>85640185</v>
      </c>
      <c r="Z8" s="12">
        <v>85640185</v>
      </c>
      <c r="AA8" s="12">
        <f t="shared" si="1"/>
        <v>0</v>
      </c>
      <c r="AB8" s="12">
        <f t="shared" si="2"/>
        <v>0</v>
      </c>
    </row>
    <row r="9" spans="1:28" x14ac:dyDescent="0.25">
      <c r="A9" s="15"/>
      <c r="B9" s="15" t="s">
        <v>34</v>
      </c>
      <c r="C9" s="6"/>
      <c r="D9" s="6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11">
        <v>111737800</v>
      </c>
      <c r="Z9" s="12">
        <v>111737800</v>
      </c>
      <c r="AA9" s="12">
        <f t="shared" si="1"/>
        <v>0</v>
      </c>
      <c r="AB9" s="12">
        <f t="shared" si="2"/>
        <v>0</v>
      </c>
    </row>
    <row r="10" spans="1:28" x14ac:dyDescent="0.25">
      <c r="A10" s="15"/>
      <c r="B10" s="15" t="s">
        <v>35</v>
      </c>
      <c r="C10" s="6"/>
      <c r="D10" s="6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11">
        <v>30892860</v>
      </c>
      <c r="Z10" s="12">
        <v>30892860</v>
      </c>
      <c r="AA10" s="12">
        <f t="shared" si="1"/>
        <v>0</v>
      </c>
      <c r="AB10" s="12">
        <f t="shared" si="2"/>
        <v>0</v>
      </c>
    </row>
    <row r="11" spans="1:28" x14ac:dyDescent="0.25">
      <c r="A11" s="15" t="s">
        <v>36</v>
      </c>
      <c r="B11" s="15" t="s">
        <v>37</v>
      </c>
      <c r="C11" s="6"/>
      <c r="D11" s="6"/>
      <c r="E11" s="7"/>
      <c r="F11" s="6"/>
      <c r="G11" s="6"/>
      <c r="H11" s="6"/>
      <c r="I11" s="6"/>
      <c r="J11" s="6">
        <v>71898070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11">
        <v>4020360</v>
      </c>
      <c r="Z11" s="12">
        <v>4020360</v>
      </c>
      <c r="AA11" s="12">
        <f t="shared" si="1"/>
        <v>0</v>
      </c>
      <c r="AB11" s="12">
        <f t="shared" si="2"/>
        <v>0</v>
      </c>
    </row>
    <row r="12" spans="1:28" x14ac:dyDescent="0.25">
      <c r="A12" s="15"/>
      <c r="B12" s="15" t="s">
        <v>38</v>
      </c>
      <c r="C12" s="6"/>
      <c r="D12" s="6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11">
        <v>66813930</v>
      </c>
      <c r="Z12" s="12">
        <v>66813930</v>
      </c>
      <c r="AA12" s="12">
        <f t="shared" si="1"/>
        <v>0</v>
      </c>
      <c r="AB12" s="12">
        <f t="shared" si="2"/>
        <v>0</v>
      </c>
    </row>
    <row r="13" spans="1:28" x14ac:dyDescent="0.25">
      <c r="A13" s="15"/>
      <c r="B13" s="15" t="s">
        <v>39</v>
      </c>
      <c r="C13" s="6"/>
      <c r="D13" s="6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11">
        <v>23704158</v>
      </c>
      <c r="Z13" s="12">
        <v>23704158</v>
      </c>
      <c r="AA13" s="12">
        <f t="shared" si="1"/>
        <v>0</v>
      </c>
      <c r="AB13" s="12">
        <f t="shared" si="2"/>
        <v>0</v>
      </c>
    </row>
    <row r="14" spans="1:28" x14ac:dyDescent="0.25">
      <c r="A14" s="15" t="s">
        <v>40</v>
      </c>
      <c r="B14" s="15" t="s">
        <v>41</v>
      </c>
      <c r="C14" s="6"/>
      <c r="D14" s="6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1">
        <v>2859786</v>
      </c>
      <c r="Z14" s="12">
        <v>2859786</v>
      </c>
      <c r="AA14" s="12">
        <f t="shared" si="1"/>
        <v>0</v>
      </c>
      <c r="AB14" s="12">
        <f t="shared" si="2"/>
        <v>0</v>
      </c>
    </row>
    <row r="15" spans="1:28" x14ac:dyDescent="0.25">
      <c r="A15" s="15" t="s">
        <v>42</v>
      </c>
      <c r="B15" s="15" t="s">
        <v>43</v>
      </c>
      <c r="C15" s="6"/>
      <c r="D15" s="6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1">
        <f t="shared" si="3"/>
        <v>0</v>
      </c>
      <c r="Z15" s="12">
        <f t="shared" si="4"/>
        <v>0</v>
      </c>
      <c r="AA15" s="12">
        <f t="shared" si="1"/>
        <v>0</v>
      </c>
      <c r="AB15" s="12">
        <f t="shared" si="2"/>
        <v>0</v>
      </c>
    </row>
    <row r="16" spans="1:28" x14ac:dyDescent="0.25">
      <c r="A16" s="15" t="s">
        <v>44</v>
      </c>
      <c r="B16" s="15" t="s">
        <v>45</v>
      </c>
      <c r="C16" s="6"/>
      <c r="D16" s="6"/>
      <c r="E16" s="7"/>
      <c r="F16" s="6"/>
      <c r="G16" s="6"/>
      <c r="H16" s="6"/>
      <c r="I16" s="6"/>
      <c r="J16" s="6">
        <v>5529700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1" t="s">
        <v>46</v>
      </c>
      <c r="Z16" s="12" t="s">
        <v>46</v>
      </c>
      <c r="AA16" s="12">
        <f t="shared" si="1"/>
        <v>0</v>
      </c>
      <c r="AB16" s="12">
        <f t="shared" si="2"/>
        <v>0</v>
      </c>
    </row>
    <row r="17" spans="1:28" x14ac:dyDescent="0.25">
      <c r="A17" s="9" t="s">
        <v>47</v>
      </c>
      <c r="B17" s="9" t="s">
        <v>48</v>
      </c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1">
        <f t="shared" si="3"/>
        <v>0</v>
      </c>
      <c r="Z17" s="12">
        <f t="shared" si="4"/>
        <v>0</v>
      </c>
      <c r="AA17" s="12">
        <f t="shared" si="1"/>
        <v>0</v>
      </c>
      <c r="AB17" s="12">
        <f t="shared" si="2"/>
        <v>0</v>
      </c>
    </row>
    <row r="18" spans="1:28" x14ac:dyDescent="0.25">
      <c r="A18" s="9" t="s">
        <v>49</v>
      </c>
      <c r="B18" s="9" t="s">
        <v>50</v>
      </c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1">
        <f t="shared" si="3"/>
        <v>0</v>
      </c>
      <c r="Z18" s="12">
        <f t="shared" si="4"/>
        <v>0</v>
      </c>
      <c r="AA18" s="12">
        <f t="shared" si="1"/>
        <v>0</v>
      </c>
      <c r="AB18" s="12">
        <f t="shared" si="2"/>
        <v>0</v>
      </c>
    </row>
    <row r="19" spans="1:28" x14ac:dyDescent="0.25">
      <c r="A19" s="9" t="s">
        <v>51</v>
      </c>
      <c r="B19" s="9" t="s">
        <v>52</v>
      </c>
      <c r="C19" s="13"/>
      <c r="D19" s="13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1">
        <f t="shared" si="3"/>
        <v>0</v>
      </c>
      <c r="Z19" s="12">
        <f t="shared" si="4"/>
        <v>0</v>
      </c>
      <c r="AA19" s="12">
        <f t="shared" si="1"/>
        <v>0</v>
      </c>
      <c r="AB19" s="12">
        <f t="shared" si="2"/>
        <v>0</v>
      </c>
    </row>
    <row r="20" spans="1:28" x14ac:dyDescent="0.25">
      <c r="A20" s="9" t="s">
        <v>53</v>
      </c>
      <c r="B20" s="9" t="s">
        <v>54</v>
      </c>
      <c r="C20" s="13"/>
      <c r="D20" s="13"/>
      <c r="E20" s="14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1">
        <f t="shared" si="3"/>
        <v>0</v>
      </c>
      <c r="Z20" s="12">
        <f t="shared" si="4"/>
        <v>0</v>
      </c>
      <c r="AA20" s="12">
        <f t="shared" si="1"/>
        <v>0</v>
      </c>
      <c r="AB20" s="12">
        <f t="shared" si="2"/>
        <v>0</v>
      </c>
    </row>
    <row r="21" spans="1:28" x14ac:dyDescent="0.25">
      <c r="A21" s="15" t="s">
        <v>55</v>
      </c>
      <c r="B21" s="15" t="s">
        <v>56</v>
      </c>
      <c r="C21" s="6"/>
      <c r="D21" s="6"/>
      <c r="E21" s="7"/>
      <c r="F21" s="6"/>
      <c r="G21" s="6"/>
      <c r="H21" s="6">
        <v>0</v>
      </c>
      <c r="I21" s="6"/>
      <c r="J21" s="6"/>
      <c r="K21" s="6"/>
      <c r="L21" s="6"/>
      <c r="M21" s="6"/>
      <c r="N21" s="6"/>
      <c r="O21" s="6"/>
      <c r="P21" s="6">
        <v>378000</v>
      </c>
      <c r="Q21" s="7">
        <v>10697500</v>
      </c>
      <c r="R21" s="6">
        <v>8593699</v>
      </c>
      <c r="S21" s="6">
        <v>8118998</v>
      </c>
      <c r="T21" s="6"/>
      <c r="U21" s="6"/>
      <c r="V21" s="6"/>
      <c r="W21" s="6"/>
      <c r="X21" s="6"/>
      <c r="Y21" s="11" t="s">
        <v>46</v>
      </c>
      <c r="Z21" s="12" t="s">
        <v>46</v>
      </c>
      <c r="AA21" s="12">
        <f t="shared" si="1"/>
        <v>0</v>
      </c>
      <c r="AB21" s="12">
        <f t="shared" si="2"/>
        <v>0</v>
      </c>
    </row>
    <row r="22" spans="1:28" x14ac:dyDescent="0.25">
      <c r="A22" s="15"/>
      <c r="B22" s="15"/>
      <c r="C22" s="6"/>
      <c r="D22" s="6"/>
      <c r="E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1">
        <f t="shared" si="3"/>
        <v>0</v>
      </c>
      <c r="Z22" s="12">
        <f t="shared" si="4"/>
        <v>0</v>
      </c>
      <c r="AA22" s="12">
        <f t="shared" si="1"/>
        <v>0</v>
      </c>
      <c r="AB22" s="12">
        <f t="shared" si="2"/>
        <v>0</v>
      </c>
    </row>
    <row r="23" spans="1:28" x14ac:dyDescent="0.25">
      <c r="A23" s="16" t="s">
        <v>57</v>
      </c>
      <c r="B23" s="16" t="s">
        <v>58</v>
      </c>
      <c r="C23" s="11">
        <f>SUM(C24:C29)</f>
        <v>0</v>
      </c>
      <c r="D23" s="11">
        <f t="shared" ref="D23:R23" si="5">SUM(D24:D28)</f>
        <v>0</v>
      </c>
      <c r="E23" s="17">
        <f t="shared" si="5"/>
        <v>0</v>
      </c>
      <c r="F23" s="11">
        <f t="shared" si="5"/>
        <v>0</v>
      </c>
      <c r="G23" s="11">
        <f t="shared" si="5"/>
        <v>0</v>
      </c>
      <c r="H23" s="11">
        <f t="shared" si="5"/>
        <v>0</v>
      </c>
      <c r="I23" s="11">
        <f t="shared" si="5"/>
        <v>0</v>
      </c>
      <c r="J23" s="11">
        <f t="shared" si="5"/>
        <v>13896314</v>
      </c>
      <c r="K23" s="11">
        <f t="shared" si="5"/>
        <v>0</v>
      </c>
      <c r="L23" s="11">
        <f t="shared" si="5"/>
        <v>0</v>
      </c>
      <c r="M23" s="11">
        <f t="shared" si="5"/>
        <v>0</v>
      </c>
      <c r="N23" s="11">
        <f t="shared" si="5"/>
        <v>0</v>
      </c>
      <c r="O23" s="11">
        <f t="shared" si="5"/>
        <v>0</v>
      </c>
      <c r="P23" s="11">
        <f t="shared" si="5"/>
        <v>0</v>
      </c>
      <c r="Q23" s="11">
        <f t="shared" si="5"/>
        <v>0</v>
      </c>
      <c r="R23" s="11">
        <f t="shared" si="5"/>
        <v>0</v>
      </c>
      <c r="S23" s="11">
        <v>0</v>
      </c>
      <c r="T23" s="11">
        <f>SUM(T24:T28)</f>
        <v>0</v>
      </c>
      <c r="U23" s="11">
        <f>SUM(U24:U28)</f>
        <v>0</v>
      </c>
      <c r="V23" s="11">
        <f>SUM(V24:V28)</f>
        <v>0</v>
      </c>
      <c r="W23" s="11">
        <f>SUM(W24:W28)</f>
        <v>0</v>
      </c>
      <c r="X23" s="11">
        <f>SUM(X24:X28)</f>
        <v>44312691</v>
      </c>
      <c r="Y23" s="11" t="s">
        <v>46</v>
      </c>
      <c r="Z23" s="12" t="s">
        <v>46</v>
      </c>
      <c r="AA23" s="12">
        <f t="shared" si="1"/>
        <v>0</v>
      </c>
      <c r="AB23" s="12">
        <f t="shared" si="2"/>
        <v>0</v>
      </c>
    </row>
    <row r="24" spans="1:28" x14ac:dyDescent="0.25">
      <c r="A24" s="9" t="s">
        <v>59</v>
      </c>
      <c r="B24" s="9" t="s">
        <v>60</v>
      </c>
      <c r="C24" s="6"/>
      <c r="D24" s="6"/>
      <c r="E24" s="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1">
        <f t="shared" si="3"/>
        <v>0</v>
      </c>
      <c r="Z24" s="12">
        <f t="shared" si="4"/>
        <v>0</v>
      </c>
      <c r="AA24" s="12">
        <f t="shared" si="1"/>
        <v>0</v>
      </c>
      <c r="AB24" s="12">
        <f t="shared" si="2"/>
        <v>0</v>
      </c>
    </row>
    <row r="25" spans="1:28" x14ac:dyDescent="0.25">
      <c r="A25" s="9" t="s">
        <v>61</v>
      </c>
      <c r="B25" s="9" t="s">
        <v>62</v>
      </c>
      <c r="C25" s="6"/>
      <c r="D25" s="6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1">
        <f t="shared" si="3"/>
        <v>0</v>
      </c>
      <c r="Z25" s="12">
        <f t="shared" si="4"/>
        <v>0</v>
      </c>
      <c r="AA25" s="12">
        <f t="shared" si="1"/>
        <v>0</v>
      </c>
      <c r="AB25" s="12">
        <f t="shared" si="2"/>
        <v>0</v>
      </c>
    </row>
    <row r="26" spans="1:28" x14ac:dyDescent="0.25">
      <c r="A26" s="9" t="s">
        <v>63</v>
      </c>
      <c r="B26" s="9" t="s">
        <v>64</v>
      </c>
      <c r="C26" s="6"/>
      <c r="D26" s="6"/>
      <c r="E26" s="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1">
        <f t="shared" si="3"/>
        <v>0</v>
      </c>
      <c r="Z26" s="12">
        <f t="shared" si="4"/>
        <v>0</v>
      </c>
      <c r="AA26" s="12">
        <f t="shared" si="1"/>
        <v>0</v>
      </c>
      <c r="AB26" s="12">
        <f t="shared" si="2"/>
        <v>0</v>
      </c>
    </row>
    <row r="27" spans="1:28" x14ac:dyDescent="0.25">
      <c r="A27" s="9" t="s">
        <v>65</v>
      </c>
      <c r="B27" s="9" t="s">
        <v>66</v>
      </c>
      <c r="C27" s="6"/>
      <c r="D27" s="6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1">
        <f t="shared" si="3"/>
        <v>0</v>
      </c>
      <c r="Z27" s="12">
        <f t="shared" si="4"/>
        <v>0</v>
      </c>
      <c r="AA27" s="12">
        <f t="shared" si="1"/>
        <v>0</v>
      </c>
      <c r="AB27" s="12">
        <f t="shared" si="2"/>
        <v>0</v>
      </c>
    </row>
    <row r="28" spans="1:28" x14ac:dyDescent="0.25">
      <c r="A28" s="9" t="s">
        <v>67</v>
      </c>
      <c r="B28" s="9" t="s">
        <v>68</v>
      </c>
      <c r="C28" s="6"/>
      <c r="D28" s="6"/>
      <c r="E28" s="7"/>
      <c r="F28" s="6"/>
      <c r="G28" s="6"/>
      <c r="H28" s="6"/>
      <c r="I28" s="6"/>
      <c r="J28" s="6">
        <v>13896314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v>44312691</v>
      </c>
      <c r="Y28" s="11" t="s">
        <v>46</v>
      </c>
      <c r="Z28" s="12" t="s">
        <v>46</v>
      </c>
      <c r="AA28" s="12">
        <f t="shared" si="1"/>
        <v>0</v>
      </c>
      <c r="AB28" s="12">
        <f t="shared" si="2"/>
        <v>0</v>
      </c>
    </row>
    <row r="29" spans="1:28" x14ac:dyDescent="0.25">
      <c r="A29" s="15"/>
      <c r="B29" s="15"/>
      <c r="C29" s="6"/>
      <c r="D29" s="6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11">
        <f t="shared" si="3"/>
        <v>0</v>
      </c>
      <c r="Z29" s="12">
        <f t="shared" si="4"/>
        <v>0</v>
      </c>
      <c r="AA29" s="12">
        <f t="shared" si="1"/>
        <v>0</v>
      </c>
      <c r="AB29" s="12">
        <f t="shared" si="2"/>
        <v>0</v>
      </c>
    </row>
    <row r="30" spans="1:28" x14ac:dyDescent="0.25">
      <c r="A30" s="16" t="s">
        <v>69</v>
      </c>
      <c r="B30" s="16" t="s">
        <v>70</v>
      </c>
      <c r="C30" s="11">
        <f t="shared" ref="C30:R30" si="6">SUM(C31:C43)</f>
        <v>0</v>
      </c>
      <c r="D30" s="11">
        <f t="shared" si="6"/>
        <v>0</v>
      </c>
      <c r="E30" s="17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1">
        <f t="shared" si="6"/>
        <v>0</v>
      </c>
      <c r="J30" s="11">
        <f t="shared" si="6"/>
        <v>0</v>
      </c>
      <c r="K30" s="11">
        <f t="shared" si="6"/>
        <v>0</v>
      </c>
      <c r="L30" s="11">
        <f t="shared" si="6"/>
        <v>0</v>
      </c>
      <c r="M30" s="11">
        <f t="shared" si="6"/>
        <v>0</v>
      </c>
      <c r="N30" s="11">
        <f t="shared" si="6"/>
        <v>0</v>
      </c>
      <c r="O30" s="11">
        <f t="shared" si="6"/>
        <v>0</v>
      </c>
      <c r="P30" s="11">
        <f t="shared" si="6"/>
        <v>0</v>
      </c>
      <c r="Q30" s="11">
        <f t="shared" si="6"/>
        <v>0</v>
      </c>
      <c r="R30" s="11">
        <f t="shared" si="6"/>
        <v>0</v>
      </c>
      <c r="S30" s="11">
        <v>0</v>
      </c>
      <c r="T30" s="11">
        <f>SUM(T31:T43)</f>
        <v>0</v>
      </c>
      <c r="U30" s="11">
        <f>SUM(U31:U43)</f>
        <v>102355000</v>
      </c>
      <c r="V30" s="11">
        <f>SUM(V31:V43)</f>
        <v>0</v>
      </c>
      <c r="W30" s="11">
        <f>SUM(W31:W43)</f>
        <v>0</v>
      </c>
      <c r="X30" s="11">
        <f>SUM(X31:X43)</f>
        <v>0</v>
      </c>
      <c r="Y30" s="11">
        <v>11250000</v>
      </c>
      <c r="Z30" s="12">
        <v>11250000</v>
      </c>
      <c r="AA30" s="12">
        <f t="shared" si="1"/>
        <v>0</v>
      </c>
      <c r="AB30" s="12">
        <f t="shared" si="2"/>
        <v>0</v>
      </c>
    </row>
    <row r="31" spans="1:28" x14ac:dyDescent="0.25">
      <c r="A31" s="9" t="s">
        <v>71</v>
      </c>
      <c r="B31" s="9" t="s">
        <v>72</v>
      </c>
      <c r="C31" s="6"/>
      <c r="D31" s="6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11">
        <f t="shared" si="3"/>
        <v>0</v>
      </c>
      <c r="Z31" s="12">
        <f t="shared" si="4"/>
        <v>0</v>
      </c>
      <c r="AA31" s="12">
        <f t="shared" si="1"/>
        <v>0</v>
      </c>
      <c r="AB31" s="12">
        <f t="shared" si="2"/>
        <v>0</v>
      </c>
    </row>
    <row r="32" spans="1:28" x14ac:dyDescent="0.25">
      <c r="A32" s="15" t="s">
        <v>73</v>
      </c>
      <c r="B32" s="15" t="s">
        <v>74</v>
      </c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11">
        <f t="shared" si="3"/>
        <v>0</v>
      </c>
      <c r="Z32" s="12">
        <f t="shared" si="4"/>
        <v>0</v>
      </c>
      <c r="AA32" s="12">
        <f t="shared" si="1"/>
        <v>0</v>
      </c>
      <c r="AB32" s="12">
        <f t="shared" si="2"/>
        <v>0</v>
      </c>
    </row>
    <row r="33" spans="1:28" x14ac:dyDescent="0.25">
      <c r="A33" s="15" t="s">
        <v>75</v>
      </c>
      <c r="B33" s="15" t="s">
        <v>76</v>
      </c>
      <c r="C33" s="6"/>
      <c r="D33" s="6"/>
      <c r="E33" s="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11">
        <f t="shared" si="3"/>
        <v>0</v>
      </c>
      <c r="Z33" s="12">
        <f t="shared" si="4"/>
        <v>0</v>
      </c>
      <c r="AA33" s="12">
        <f t="shared" si="1"/>
        <v>0</v>
      </c>
      <c r="AB33" s="12">
        <f t="shared" si="2"/>
        <v>0</v>
      </c>
    </row>
    <row r="34" spans="1:28" x14ac:dyDescent="0.25">
      <c r="A34" s="9" t="s">
        <v>77</v>
      </c>
      <c r="B34" s="9" t="s">
        <v>78</v>
      </c>
      <c r="C34" s="13"/>
      <c r="D34" s="13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1">
        <f t="shared" si="3"/>
        <v>0</v>
      </c>
      <c r="Z34" s="12">
        <f t="shared" si="4"/>
        <v>0</v>
      </c>
      <c r="AA34" s="12">
        <f t="shared" si="1"/>
        <v>0</v>
      </c>
      <c r="AB34" s="12">
        <f t="shared" si="2"/>
        <v>0</v>
      </c>
    </row>
    <row r="35" spans="1:28" x14ac:dyDescent="0.25">
      <c r="A35" s="9" t="s">
        <v>79</v>
      </c>
      <c r="B35" s="9" t="s">
        <v>80</v>
      </c>
      <c r="C35" s="13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1">
        <f t="shared" si="3"/>
        <v>0</v>
      </c>
      <c r="Z35" s="12">
        <f t="shared" si="4"/>
        <v>0</v>
      </c>
      <c r="AA35" s="12">
        <f t="shared" si="1"/>
        <v>0</v>
      </c>
      <c r="AB35" s="12">
        <f t="shared" si="2"/>
        <v>0</v>
      </c>
    </row>
    <row r="36" spans="1:28" x14ac:dyDescent="0.25">
      <c r="A36" s="9" t="s">
        <v>81</v>
      </c>
      <c r="B36" s="9" t="s">
        <v>82</v>
      </c>
      <c r="C36" s="13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1">
        <v>2050000</v>
      </c>
      <c r="Z36" s="12">
        <v>2050000</v>
      </c>
      <c r="AA36" s="12">
        <f t="shared" si="1"/>
        <v>0</v>
      </c>
      <c r="AB36" s="12">
        <f t="shared" si="2"/>
        <v>0</v>
      </c>
    </row>
    <row r="37" spans="1:28" x14ac:dyDescent="0.25">
      <c r="A37" s="9" t="s">
        <v>83</v>
      </c>
      <c r="B37" s="9" t="s">
        <v>84</v>
      </c>
      <c r="C37" s="13"/>
      <c r="D37" s="13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1">
        <f t="shared" si="3"/>
        <v>0</v>
      </c>
      <c r="Z37" s="12">
        <f t="shared" si="4"/>
        <v>0</v>
      </c>
      <c r="AA37" s="12">
        <f t="shared" si="1"/>
        <v>0</v>
      </c>
      <c r="AB37" s="12">
        <f t="shared" si="2"/>
        <v>0</v>
      </c>
    </row>
    <row r="38" spans="1:28" x14ac:dyDescent="0.25">
      <c r="A38" s="15" t="s">
        <v>85</v>
      </c>
      <c r="B38" s="9" t="s">
        <v>86</v>
      </c>
      <c r="C38" s="6"/>
      <c r="D38" s="6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>
        <v>84000000</v>
      </c>
      <c r="V38" s="6"/>
      <c r="W38" s="6"/>
      <c r="X38" s="6"/>
      <c r="Y38" s="11">
        <v>8000000</v>
      </c>
      <c r="Z38" s="12">
        <v>8000000</v>
      </c>
      <c r="AA38" s="12">
        <f t="shared" si="1"/>
        <v>0</v>
      </c>
      <c r="AB38" s="12">
        <f t="shared" si="2"/>
        <v>0</v>
      </c>
    </row>
    <row r="39" spans="1:28" x14ac:dyDescent="0.25">
      <c r="A39" s="15" t="s">
        <v>87</v>
      </c>
      <c r="B39" s="15" t="s">
        <v>88</v>
      </c>
      <c r="C39" s="6"/>
      <c r="D39" s="6"/>
      <c r="E39" s="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11">
        <f t="shared" si="3"/>
        <v>0</v>
      </c>
      <c r="Z39" s="12">
        <f t="shared" si="4"/>
        <v>0</v>
      </c>
      <c r="AA39" s="12">
        <f t="shared" si="1"/>
        <v>0</v>
      </c>
      <c r="AB39" s="12">
        <f t="shared" si="2"/>
        <v>0</v>
      </c>
    </row>
    <row r="40" spans="1:28" x14ac:dyDescent="0.25">
      <c r="A40" s="9" t="s">
        <v>89</v>
      </c>
      <c r="B40" s="9" t="s">
        <v>90</v>
      </c>
      <c r="C40" s="6"/>
      <c r="D40" s="6"/>
      <c r="E40" s="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11">
        <f t="shared" si="3"/>
        <v>0</v>
      </c>
      <c r="Z40" s="12">
        <f t="shared" si="4"/>
        <v>0</v>
      </c>
      <c r="AA40" s="12">
        <f t="shared" si="1"/>
        <v>0</v>
      </c>
      <c r="AB40" s="12">
        <f t="shared" si="2"/>
        <v>0</v>
      </c>
    </row>
    <row r="41" spans="1:28" x14ac:dyDescent="0.25">
      <c r="A41" s="9" t="s">
        <v>91</v>
      </c>
      <c r="B41" s="9" t="s">
        <v>92</v>
      </c>
      <c r="C41" s="13"/>
      <c r="D41" s="13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>
        <v>9500000</v>
      </c>
      <c r="V41" s="13"/>
      <c r="W41" s="13"/>
      <c r="X41" s="13"/>
      <c r="Y41" s="11">
        <v>1000000</v>
      </c>
      <c r="Z41" s="12">
        <v>1000000</v>
      </c>
      <c r="AA41" s="12">
        <f t="shared" si="1"/>
        <v>0</v>
      </c>
      <c r="AB41" s="12">
        <f t="shared" si="2"/>
        <v>0</v>
      </c>
    </row>
    <row r="42" spans="1:28" x14ac:dyDescent="0.25">
      <c r="A42" s="9" t="s">
        <v>93</v>
      </c>
      <c r="B42" s="9" t="s">
        <v>94</v>
      </c>
      <c r="C42" s="6"/>
      <c r="D42" s="6"/>
      <c r="E42" s="7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>
        <v>2435000</v>
      </c>
      <c r="V42" s="6"/>
      <c r="W42" s="6"/>
      <c r="X42" s="6"/>
      <c r="Y42" s="11" t="s">
        <v>46</v>
      </c>
      <c r="Z42" s="12" t="s">
        <v>46</v>
      </c>
      <c r="AA42" s="12">
        <f t="shared" si="1"/>
        <v>0</v>
      </c>
      <c r="AB42" s="12">
        <f t="shared" si="2"/>
        <v>0</v>
      </c>
    </row>
    <row r="43" spans="1:28" x14ac:dyDescent="0.25">
      <c r="A43" s="9" t="s">
        <v>95</v>
      </c>
      <c r="B43" s="9" t="s">
        <v>96</v>
      </c>
      <c r="C43" s="6"/>
      <c r="D43" s="6"/>
      <c r="E43" s="7"/>
      <c r="F43" s="6"/>
      <c r="G43" s="6"/>
      <c r="H43" s="6"/>
      <c r="I43" s="6"/>
      <c r="J43" s="18"/>
      <c r="K43" s="6"/>
      <c r="L43" s="6"/>
      <c r="M43" s="6"/>
      <c r="N43" s="6"/>
      <c r="O43" s="6"/>
      <c r="P43" s="6"/>
      <c r="Q43" s="6"/>
      <c r="R43" s="6"/>
      <c r="S43" s="6"/>
      <c r="T43" s="6"/>
      <c r="U43" s="6">
        <v>6420000</v>
      </c>
      <c r="V43" s="6"/>
      <c r="W43" s="6"/>
      <c r="X43" s="6"/>
      <c r="Y43" s="11">
        <v>200000</v>
      </c>
      <c r="Z43" s="12">
        <v>200000</v>
      </c>
      <c r="AA43" s="12">
        <f t="shared" si="1"/>
        <v>0</v>
      </c>
      <c r="AB43" s="12">
        <f t="shared" si="2"/>
        <v>0</v>
      </c>
    </row>
    <row r="44" spans="1:28" x14ac:dyDescent="0.25">
      <c r="A44" s="15"/>
      <c r="B44" s="15"/>
      <c r="C44" s="6"/>
      <c r="D44" s="6"/>
      <c r="E44" s="7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11">
        <f t="shared" si="3"/>
        <v>0</v>
      </c>
      <c r="Z44" s="12">
        <f t="shared" si="4"/>
        <v>0</v>
      </c>
      <c r="AA44" s="12">
        <f t="shared" si="1"/>
        <v>0</v>
      </c>
      <c r="AB44" s="12">
        <f t="shared" si="2"/>
        <v>0</v>
      </c>
    </row>
    <row r="45" spans="1:28" x14ac:dyDescent="0.25">
      <c r="A45" s="16" t="s">
        <v>97</v>
      </c>
      <c r="B45" s="16" t="s">
        <v>98</v>
      </c>
      <c r="C45" s="11">
        <f t="shared" ref="C45:X45" si="7">SUM(C46:C58)</f>
        <v>0</v>
      </c>
      <c r="D45" s="11">
        <f t="shared" si="7"/>
        <v>52489082</v>
      </c>
      <c r="E45" s="11">
        <f t="shared" si="7"/>
        <v>4654000</v>
      </c>
      <c r="F45" s="11">
        <f t="shared" si="7"/>
        <v>0</v>
      </c>
      <c r="G45" s="11">
        <f t="shared" si="7"/>
        <v>0</v>
      </c>
      <c r="H45" s="11">
        <f t="shared" si="7"/>
        <v>0</v>
      </c>
      <c r="I45" s="11">
        <f t="shared" si="7"/>
        <v>0</v>
      </c>
      <c r="J45" s="11">
        <f t="shared" si="7"/>
        <v>0</v>
      </c>
      <c r="K45" s="11">
        <f t="shared" si="7"/>
        <v>18867000</v>
      </c>
      <c r="L45" s="11">
        <f t="shared" si="7"/>
        <v>0</v>
      </c>
      <c r="M45" s="11">
        <f t="shared" si="7"/>
        <v>0</v>
      </c>
      <c r="N45" s="11">
        <f t="shared" si="7"/>
        <v>55000</v>
      </c>
      <c r="O45" s="11">
        <f t="shared" si="7"/>
        <v>0</v>
      </c>
      <c r="P45" s="11">
        <f t="shared" si="7"/>
        <v>0</v>
      </c>
      <c r="Q45" s="11">
        <f t="shared" si="7"/>
        <v>0</v>
      </c>
      <c r="R45" s="11">
        <f t="shared" si="7"/>
        <v>0</v>
      </c>
      <c r="S45" s="11">
        <f t="shared" si="7"/>
        <v>26700000</v>
      </c>
      <c r="T45" s="11">
        <f t="shared" si="7"/>
        <v>0</v>
      </c>
      <c r="U45" s="11">
        <f t="shared" si="7"/>
        <v>0</v>
      </c>
      <c r="V45" s="11">
        <f t="shared" si="7"/>
        <v>0</v>
      </c>
      <c r="W45" s="11">
        <f t="shared" si="7"/>
        <v>0</v>
      </c>
      <c r="X45" s="11">
        <f t="shared" si="7"/>
        <v>0</v>
      </c>
      <c r="Y45" s="11">
        <v>6465000</v>
      </c>
      <c r="Z45" s="12">
        <v>6465000</v>
      </c>
      <c r="AA45" s="12" t="s">
        <v>46</v>
      </c>
      <c r="AB45" s="12">
        <f t="shared" si="2"/>
        <v>0</v>
      </c>
    </row>
    <row r="46" spans="1:28" x14ac:dyDescent="0.25">
      <c r="A46" s="15" t="s">
        <v>99</v>
      </c>
      <c r="B46" s="15" t="s">
        <v>100</v>
      </c>
      <c r="C46" s="6"/>
      <c r="D46" s="6"/>
      <c r="E46" s="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>
        <v>24000000</v>
      </c>
      <c r="T46" s="6"/>
      <c r="U46" s="6"/>
      <c r="V46" s="6"/>
      <c r="W46" s="6"/>
      <c r="X46" s="6"/>
      <c r="Y46" s="11">
        <v>700000</v>
      </c>
      <c r="Z46" s="12">
        <v>700000</v>
      </c>
      <c r="AA46" s="12">
        <f t="shared" si="1"/>
        <v>0</v>
      </c>
      <c r="AB46" s="12">
        <f t="shared" si="2"/>
        <v>0</v>
      </c>
    </row>
    <row r="47" spans="1:28" x14ac:dyDescent="0.25">
      <c r="A47" s="15" t="s">
        <v>101</v>
      </c>
      <c r="B47" s="15" t="s">
        <v>102</v>
      </c>
      <c r="C47" s="6"/>
      <c r="D47" s="6">
        <v>43539594</v>
      </c>
      <c r="E47" s="7">
        <v>1300000</v>
      </c>
      <c r="F47" s="6"/>
      <c r="G47" s="6"/>
      <c r="H47" s="6"/>
      <c r="I47" s="6"/>
      <c r="J47" s="6"/>
      <c r="K47" s="6">
        <v>11326000</v>
      </c>
      <c r="L47" s="6"/>
      <c r="M47" s="6"/>
      <c r="N47" s="6">
        <v>45000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11">
        <v>3000000</v>
      </c>
      <c r="Z47" s="12">
        <v>3000000</v>
      </c>
      <c r="AA47" s="12" t="s">
        <v>46</v>
      </c>
      <c r="AB47" s="12">
        <f t="shared" si="2"/>
        <v>0</v>
      </c>
    </row>
    <row r="48" spans="1:28" x14ac:dyDescent="0.25">
      <c r="A48" s="15"/>
      <c r="B48" s="15" t="s">
        <v>103</v>
      </c>
      <c r="C48" s="6"/>
      <c r="D48" s="6"/>
      <c r="E48" s="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1">
        <f t="shared" si="3"/>
        <v>0</v>
      </c>
      <c r="Z48" s="12">
        <f t="shared" si="4"/>
        <v>0</v>
      </c>
      <c r="AA48" s="12">
        <f t="shared" si="1"/>
        <v>0</v>
      </c>
      <c r="AB48" s="12">
        <f t="shared" si="2"/>
        <v>0</v>
      </c>
    </row>
    <row r="49" spans="1:28" x14ac:dyDescent="0.25">
      <c r="A49" s="15" t="s">
        <v>104</v>
      </c>
      <c r="B49" s="15" t="s">
        <v>105</v>
      </c>
      <c r="C49" s="6"/>
      <c r="D49" s="6"/>
      <c r="E49" s="7">
        <v>2054000</v>
      </c>
      <c r="F49" s="6"/>
      <c r="G49" s="6"/>
      <c r="H49" s="6"/>
      <c r="I49" s="6"/>
      <c r="J49" s="6"/>
      <c r="K49" s="6">
        <v>946000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1">
        <v>800000</v>
      </c>
      <c r="Z49" s="12">
        <v>800000</v>
      </c>
      <c r="AA49" s="12" t="s">
        <v>46</v>
      </c>
      <c r="AB49" s="12">
        <f t="shared" si="2"/>
        <v>0</v>
      </c>
    </row>
    <row r="50" spans="1:28" x14ac:dyDescent="0.25">
      <c r="A50" s="15"/>
      <c r="B50" s="15" t="s">
        <v>106</v>
      </c>
      <c r="C50" s="6"/>
      <c r="D50" s="6"/>
      <c r="E50" s="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1">
        <f t="shared" si="3"/>
        <v>0</v>
      </c>
      <c r="Z50" s="12">
        <f t="shared" si="4"/>
        <v>0</v>
      </c>
      <c r="AA50" s="12">
        <f t="shared" si="1"/>
        <v>0</v>
      </c>
      <c r="AB50" s="12">
        <f t="shared" si="2"/>
        <v>0</v>
      </c>
    </row>
    <row r="51" spans="1:28" x14ac:dyDescent="0.25">
      <c r="A51" s="15" t="s">
        <v>107</v>
      </c>
      <c r="B51" s="15" t="s">
        <v>108</v>
      </c>
      <c r="C51" s="6"/>
      <c r="D51" s="6"/>
      <c r="E51" s="7"/>
      <c r="F51" s="6"/>
      <c r="G51" s="6"/>
      <c r="H51" s="6"/>
      <c r="I51" s="6"/>
      <c r="J51" s="6"/>
      <c r="K51" s="6">
        <v>3000000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11" t="s">
        <v>46</v>
      </c>
      <c r="Z51" s="12">
        <f t="shared" si="4"/>
        <v>0</v>
      </c>
      <c r="AA51" s="12" t="s">
        <v>46</v>
      </c>
      <c r="AB51" s="12">
        <f t="shared" si="2"/>
        <v>0</v>
      </c>
    </row>
    <row r="52" spans="1:28" x14ac:dyDescent="0.25">
      <c r="A52" s="15" t="s">
        <v>109</v>
      </c>
      <c r="B52" s="15" t="s">
        <v>110</v>
      </c>
      <c r="C52" s="6"/>
      <c r="D52" s="6"/>
      <c r="E52" s="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11">
        <f t="shared" si="3"/>
        <v>0</v>
      </c>
      <c r="Z52" s="12">
        <f t="shared" si="4"/>
        <v>0</v>
      </c>
      <c r="AA52" s="12">
        <f t="shared" si="1"/>
        <v>0</v>
      </c>
      <c r="AB52" s="12">
        <f t="shared" si="2"/>
        <v>0</v>
      </c>
    </row>
    <row r="53" spans="1:28" x14ac:dyDescent="0.25">
      <c r="A53" s="15" t="s">
        <v>111</v>
      </c>
      <c r="B53" s="15" t="s">
        <v>112</v>
      </c>
      <c r="C53" s="6"/>
      <c r="D53" s="6">
        <v>8949488</v>
      </c>
      <c r="E53" s="7">
        <v>900000</v>
      </c>
      <c r="F53" s="6"/>
      <c r="G53" s="6"/>
      <c r="H53" s="6"/>
      <c r="I53" s="6"/>
      <c r="J53" s="6"/>
      <c r="K53" s="6">
        <v>3595000</v>
      </c>
      <c r="L53" s="6"/>
      <c r="M53" s="6"/>
      <c r="N53" s="6">
        <v>10000</v>
      </c>
      <c r="O53" s="6"/>
      <c r="P53" s="6"/>
      <c r="Q53" s="6"/>
      <c r="R53" s="6"/>
      <c r="S53" s="6">
        <v>2700000</v>
      </c>
      <c r="T53" s="6"/>
      <c r="U53" s="6"/>
      <c r="V53" s="6"/>
      <c r="W53" s="6"/>
      <c r="X53" s="6"/>
      <c r="Y53" s="11">
        <v>1215000</v>
      </c>
      <c r="Z53" s="12">
        <v>1215000</v>
      </c>
      <c r="AA53" s="12" t="s">
        <v>46</v>
      </c>
      <c r="AB53" s="12">
        <f t="shared" si="2"/>
        <v>0</v>
      </c>
    </row>
    <row r="54" spans="1:28" x14ac:dyDescent="0.25">
      <c r="A54" s="15" t="s">
        <v>113</v>
      </c>
      <c r="B54" s="15" t="s">
        <v>114</v>
      </c>
      <c r="C54" s="6"/>
      <c r="D54" s="6"/>
      <c r="E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11">
        <f t="shared" si="3"/>
        <v>0</v>
      </c>
      <c r="Z54" s="12">
        <f t="shared" si="4"/>
        <v>0</v>
      </c>
      <c r="AA54" s="12" t="s">
        <v>46</v>
      </c>
      <c r="AB54" s="12">
        <f t="shared" si="2"/>
        <v>0</v>
      </c>
    </row>
    <row r="55" spans="1:28" x14ac:dyDescent="0.25">
      <c r="A55" s="15" t="s">
        <v>115</v>
      </c>
      <c r="B55" s="15" t="s">
        <v>116</v>
      </c>
      <c r="C55" s="6"/>
      <c r="D55" s="6"/>
      <c r="E55" s="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11">
        <v>150000</v>
      </c>
      <c r="Z55" s="12">
        <v>150000</v>
      </c>
      <c r="AA55" s="12">
        <f t="shared" si="1"/>
        <v>0</v>
      </c>
      <c r="AB55" s="12">
        <f t="shared" si="2"/>
        <v>0</v>
      </c>
    </row>
    <row r="56" spans="1:28" x14ac:dyDescent="0.25">
      <c r="A56" s="15" t="s">
        <v>117</v>
      </c>
      <c r="B56" s="15" t="s">
        <v>118</v>
      </c>
      <c r="C56" s="6"/>
      <c r="D56" s="6"/>
      <c r="E56" s="7">
        <v>200000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11" t="s">
        <v>46</v>
      </c>
      <c r="Z56" s="12" t="s">
        <v>46</v>
      </c>
      <c r="AA56" s="12">
        <f t="shared" si="1"/>
        <v>0</v>
      </c>
      <c r="AB56" s="12">
        <f t="shared" si="2"/>
        <v>0</v>
      </c>
    </row>
    <row r="57" spans="1:28" x14ac:dyDescent="0.25">
      <c r="A57" s="15" t="s">
        <v>119</v>
      </c>
      <c r="B57" s="15" t="s">
        <v>120</v>
      </c>
      <c r="C57" s="6"/>
      <c r="D57" s="6"/>
      <c r="E57" s="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11">
        <v>600000</v>
      </c>
      <c r="Z57" s="12">
        <v>600000</v>
      </c>
      <c r="AA57" s="12">
        <f t="shared" si="1"/>
        <v>0</v>
      </c>
      <c r="AB57" s="12">
        <f t="shared" si="2"/>
        <v>0</v>
      </c>
    </row>
    <row r="58" spans="1:28" x14ac:dyDescent="0.25">
      <c r="A58" s="15" t="s">
        <v>121</v>
      </c>
      <c r="B58" s="15"/>
      <c r="C58" s="6"/>
      <c r="D58" s="6"/>
      <c r="E58" s="7">
        <v>200000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11" t="s">
        <v>46</v>
      </c>
      <c r="Z58" s="12" t="s">
        <v>46</v>
      </c>
      <c r="AA58" s="12">
        <f t="shared" si="1"/>
        <v>0</v>
      </c>
      <c r="AB58" s="12">
        <f t="shared" si="2"/>
        <v>0</v>
      </c>
    </row>
    <row r="59" spans="1:28" x14ac:dyDescent="0.25">
      <c r="A59" s="15"/>
      <c r="B59" s="15"/>
      <c r="C59" s="6"/>
      <c r="D59" s="6"/>
      <c r="E59" s="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1">
        <f t="shared" si="3"/>
        <v>0</v>
      </c>
      <c r="Z59" s="12">
        <f t="shared" si="4"/>
        <v>0</v>
      </c>
      <c r="AA59" s="12">
        <f t="shared" si="1"/>
        <v>0</v>
      </c>
      <c r="AB59" s="12">
        <f t="shared" si="2"/>
        <v>0</v>
      </c>
    </row>
    <row r="60" spans="1:28" x14ac:dyDescent="0.25">
      <c r="A60" s="10" t="s">
        <v>122</v>
      </c>
      <c r="B60" s="10" t="s">
        <v>123</v>
      </c>
      <c r="C60" s="11">
        <f>SUM(C61:C66)</f>
        <v>0</v>
      </c>
      <c r="D60" s="11">
        <f t="shared" ref="D60:R60" si="8">SUM(D61:D65)</f>
        <v>0</v>
      </c>
      <c r="E60" s="17">
        <f t="shared" si="8"/>
        <v>0</v>
      </c>
      <c r="F60" s="11">
        <f t="shared" si="8"/>
        <v>0</v>
      </c>
      <c r="G60" s="11">
        <f t="shared" si="8"/>
        <v>0</v>
      </c>
      <c r="H60" s="11">
        <f t="shared" si="8"/>
        <v>0</v>
      </c>
      <c r="I60" s="11">
        <f t="shared" si="8"/>
        <v>0</v>
      </c>
      <c r="J60" s="11">
        <f t="shared" si="8"/>
        <v>0</v>
      </c>
      <c r="K60" s="11">
        <f t="shared" si="8"/>
        <v>300000</v>
      </c>
      <c r="L60" s="11">
        <f t="shared" si="8"/>
        <v>0</v>
      </c>
      <c r="M60" s="11">
        <f t="shared" si="8"/>
        <v>0</v>
      </c>
      <c r="N60" s="11">
        <f t="shared" si="8"/>
        <v>0</v>
      </c>
      <c r="O60" s="11">
        <f t="shared" si="8"/>
        <v>0</v>
      </c>
      <c r="P60" s="11">
        <f t="shared" si="8"/>
        <v>0</v>
      </c>
      <c r="Q60" s="11">
        <f t="shared" si="8"/>
        <v>0</v>
      </c>
      <c r="R60" s="11">
        <f t="shared" si="8"/>
        <v>0</v>
      </c>
      <c r="S60" s="11">
        <v>0</v>
      </c>
      <c r="T60" s="11">
        <f>SUM(T61:T65)</f>
        <v>0</v>
      </c>
      <c r="U60" s="11">
        <f>SUM(U61:U65)</f>
        <v>0</v>
      </c>
      <c r="V60" s="11">
        <f>SUM(V61:V65)</f>
        <v>0</v>
      </c>
      <c r="W60" s="11">
        <f>SUM(W61:W65)</f>
        <v>0</v>
      </c>
      <c r="X60" s="11">
        <f>SUM(X61:X65)</f>
        <v>0</v>
      </c>
      <c r="Y60" s="11" t="s">
        <v>46</v>
      </c>
      <c r="Z60" s="12">
        <f t="shared" si="4"/>
        <v>0</v>
      </c>
      <c r="AA60" s="12" t="s">
        <v>46</v>
      </c>
      <c r="AB60" s="12">
        <f t="shared" si="2"/>
        <v>0</v>
      </c>
    </row>
    <row r="61" spans="1:28" x14ac:dyDescent="0.25">
      <c r="A61" s="15" t="s">
        <v>124</v>
      </c>
      <c r="B61" s="15" t="s">
        <v>125</v>
      </c>
      <c r="C61" s="6"/>
      <c r="D61" s="6"/>
      <c r="E61" s="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11">
        <f t="shared" si="3"/>
        <v>0</v>
      </c>
      <c r="Z61" s="12">
        <f t="shared" si="4"/>
        <v>0</v>
      </c>
      <c r="AA61" s="12">
        <f t="shared" si="1"/>
        <v>0</v>
      </c>
      <c r="AB61" s="12">
        <f t="shared" si="2"/>
        <v>0</v>
      </c>
    </row>
    <row r="62" spans="1:28" x14ac:dyDescent="0.25">
      <c r="A62" s="15" t="s">
        <v>126</v>
      </c>
      <c r="B62" s="15" t="s">
        <v>127</v>
      </c>
      <c r="C62" s="6"/>
      <c r="D62" s="6"/>
      <c r="E62" s="7"/>
      <c r="F62" s="6"/>
      <c r="G62" s="6"/>
      <c r="H62" s="6"/>
      <c r="I62" s="6"/>
      <c r="J62" s="6"/>
      <c r="K62" s="6">
        <v>300000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11" t="s">
        <v>46</v>
      </c>
      <c r="Z62" s="12">
        <f t="shared" si="4"/>
        <v>0</v>
      </c>
      <c r="AA62" s="12" t="s">
        <v>46</v>
      </c>
      <c r="AB62" s="12">
        <f t="shared" si="2"/>
        <v>0</v>
      </c>
    </row>
    <row r="63" spans="1:28" x14ac:dyDescent="0.25">
      <c r="A63" s="15" t="s">
        <v>128</v>
      </c>
      <c r="B63" s="15" t="s">
        <v>129</v>
      </c>
      <c r="C63" s="6"/>
      <c r="D63" s="6"/>
      <c r="E63" s="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1">
        <f t="shared" si="3"/>
        <v>0</v>
      </c>
      <c r="Z63" s="12">
        <f t="shared" si="4"/>
        <v>0</v>
      </c>
      <c r="AA63" s="12">
        <f t="shared" si="1"/>
        <v>0</v>
      </c>
      <c r="AB63" s="12">
        <f t="shared" si="2"/>
        <v>0</v>
      </c>
    </row>
    <row r="64" spans="1:28" x14ac:dyDescent="0.25">
      <c r="A64" s="15" t="s">
        <v>130</v>
      </c>
      <c r="B64" s="15" t="s">
        <v>131</v>
      </c>
      <c r="C64" s="6"/>
      <c r="D64" s="6"/>
      <c r="E64" s="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11">
        <f t="shared" si="3"/>
        <v>0</v>
      </c>
      <c r="Z64" s="12">
        <f t="shared" si="4"/>
        <v>0</v>
      </c>
      <c r="AA64" s="12">
        <f t="shared" si="1"/>
        <v>0</v>
      </c>
      <c r="AB64" s="12">
        <f t="shared" si="2"/>
        <v>0</v>
      </c>
    </row>
    <row r="65" spans="1:28" x14ac:dyDescent="0.25">
      <c r="A65" s="15" t="s">
        <v>132</v>
      </c>
      <c r="B65" s="15" t="s">
        <v>133</v>
      </c>
      <c r="C65" s="6"/>
      <c r="D65" s="6"/>
      <c r="E65" s="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11">
        <f t="shared" si="3"/>
        <v>0</v>
      </c>
      <c r="Z65" s="12">
        <f t="shared" si="4"/>
        <v>0</v>
      </c>
      <c r="AA65" s="12">
        <f t="shared" si="1"/>
        <v>0</v>
      </c>
      <c r="AB65" s="12">
        <f t="shared" si="2"/>
        <v>0</v>
      </c>
    </row>
    <row r="66" spans="1:28" x14ac:dyDescent="0.25">
      <c r="A66" s="15"/>
      <c r="B66" s="15"/>
      <c r="C66" s="6"/>
      <c r="D66" s="6"/>
      <c r="E66" s="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11">
        <f t="shared" si="3"/>
        <v>0</v>
      </c>
      <c r="Z66" s="12">
        <f t="shared" si="4"/>
        <v>0</v>
      </c>
      <c r="AA66" s="12">
        <f t="shared" si="1"/>
        <v>0</v>
      </c>
      <c r="AB66" s="12">
        <f t="shared" si="2"/>
        <v>0</v>
      </c>
    </row>
    <row r="67" spans="1:28" x14ac:dyDescent="0.25">
      <c r="A67" s="10" t="s">
        <v>134</v>
      </c>
      <c r="B67" s="10" t="s">
        <v>135</v>
      </c>
      <c r="C67" s="11">
        <f>SUM(C68:C71)</f>
        <v>0</v>
      </c>
      <c r="D67" s="11">
        <f t="shared" ref="D67:X67" si="9">SUM(D68:D70)</f>
        <v>0</v>
      </c>
      <c r="E67" s="17">
        <f t="shared" si="9"/>
        <v>0</v>
      </c>
      <c r="F67" s="11">
        <f t="shared" si="9"/>
        <v>0</v>
      </c>
      <c r="G67" s="11">
        <f t="shared" si="9"/>
        <v>0</v>
      </c>
      <c r="H67" s="11">
        <f t="shared" si="9"/>
        <v>0</v>
      </c>
      <c r="I67" s="11">
        <f t="shared" si="9"/>
        <v>0</v>
      </c>
      <c r="J67" s="11">
        <f t="shared" si="9"/>
        <v>0</v>
      </c>
      <c r="K67" s="11">
        <f t="shared" si="9"/>
        <v>0</v>
      </c>
      <c r="L67" s="11">
        <f t="shared" si="9"/>
        <v>0</v>
      </c>
      <c r="M67" s="11">
        <f t="shared" si="9"/>
        <v>0</v>
      </c>
      <c r="N67" s="11">
        <f t="shared" si="9"/>
        <v>0</v>
      </c>
      <c r="O67" s="11">
        <f t="shared" si="9"/>
        <v>0</v>
      </c>
      <c r="P67" s="11">
        <f t="shared" si="9"/>
        <v>0</v>
      </c>
      <c r="Q67" s="11">
        <f t="shared" si="9"/>
        <v>0</v>
      </c>
      <c r="R67" s="11">
        <f t="shared" si="9"/>
        <v>0</v>
      </c>
      <c r="S67" s="11">
        <f t="shared" si="9"/>
        <v>0</v>
      </c>
      <c r="T67" s="11">
        <f t="shared" si="9"/>
        <v>0</v>
      </c>
      <c r="U67" s="11">
        <f t="shared" si="9"/>
        <v>0</v>
      </c>
      <c r="V67" s="11">
        <f t="shared" si="9"/>
        <v>0</v>
      </c>
      <c r="W67" s="11">
        <f t="shared" si="9"/>
        <v>0</v>
      </c>
      <c r="X67" s="11">
        <f t="shared" si="9"/>
        <v>0</v>
      </c>
      <c r="Y67" s="11">
        <v>23000000</v>
      </c>
      <c r="Z67" s="12">
        <v>23000000</v>
      </c>
      <c r="AA67" s="12">
        <f t="shared" si="1"/>
        <v>0</v>
      </c>
      <c r="AB67" s="12">
        <f t="shared" si="2"/>
        <v>0</v>
      </c>
    </row>
    <row r="68" spans="1:28" x14ac:dyDescent="0.25">
      <c r="A68" s="15" t="s">
        <v>136</v>
      </c>
      <c r="B68" s="15" t="s">
        <v>137</v>
      </c>
      <c r="C68" s="6"/>
      <c r="D68" s="6"/>
      <c r="E68" s="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11">
        <f t="shared" si="3"/>
        <v>0</v>
      </c>
      <c r="Z68" s="12">
        <f t="shared" si="4"/>
        <v>0</v>
      </c>
      <c r="AA68" s="12">
        <f t="shared" si="1"/>
        <v>0</v>
      </c>
      <c r="AB68" s="12">
        <f t="shared" si="2"/>
        <v>0</v>
      </c>
    </row>
    <row r="69" spans="1:28" x14ac:dyDescent="0.25">
      <c r="A69" s="15" t="s">
        <v>138</v>
      </c>
      <c r="B69" s="15" t="s">
        <v>139</v>
      </c>
      <c r="C69" s="6"/>
      <c r="D69" s="6"/>
      <c r="E69" s="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11">
        <f t="shared" si="3"/>
        <v>0</v>
      </c>
      <c r="Z69" s="12">
        <f t="shared" si="4"/>
        <v>0</v>
      </c>
      <c r="AA69" s="12">
        <f t="shared" si="1"/>
        <v>0</v>
      </c>
      <c r="AB69" s="12">
        <f t="shared" si="2"/>
        <v>0</v>
      </c>
    </row>
    <row r="70" spans="1:28" x14ac:dyDescent="0.25">
      <c r="A70" s="15" t="s">
        <v>140</v>
      </c>
      <c r="B70" s="15" t="s">
        <v>141</v>
      </c>
      <c r="C70" s="6"/>
      <c r="D70" s="6"/>
      <c r="E70" s="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1">
        <v>23000000</v>
      </c>
      <c r="Z70" s="12">
        <v>23000000</v>
      </c>
      <c r="AA70" s="12">
        <f t="shared" ref="AA70:AA133" si="10">D70+F70+K70+N70+O70</f>
        <v>0</v>
      </c>
      <c r="AB70" s="12">
        <f t="shared" ref="AB70:AB132" si="11">T70</f>
        <v>0</v>
      </c>
    </row>
    <row r="71" spans="1:28" x14ac:dyDescent="0.25">
      <c r="A71" s="15"/>
      <c r="B71" s="15"/>
      <c r="C71" s="6"/>
      <c r="D71" s="6"/>
      <c r="E71" s="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1">
        <f t="shared" ref="Y71:Y132" si="12">SUM(C71:X71)</f>
        <v>0</v>
      </c>
      <c r="Z71" s="12">
        <f t="shared" ref="Z71:Z132" si="13">X71+W71+V71+U71+S71+R71+Q71+P71+M71+L71+J71+I71+H71+E71+C71+G71</f>
        <v>0</v>
      </c>
      <c r="AA71" s="12">
        <f t="shared" si="10"/>
        <v>0</v>
      </c>
      <c r="AB71" s="12">
        <f t="shared" si="11"/>
        <v>0</v>
      </c>
    </row>
    <row r="72" spans="1:28" x14ac:dyDescent="0.25">
      <c r="A72" s="10" t="s">
        <v>142</v>
      </c>
      <c r="B72" s="10" t="s">
        <v>143</v>
      </c>
      <c r="C72" s="11">
        <f t="shared" ref="C72:X72" si="14">SUM(C73:C75)</f>
        <v>0</v>
      </c>
      <c r="D72" s="11">
        <f t="shared" si="14"/>
        <v>0</v>
      </c>
      <c r="E72" s="17">
        <f t="shared" si="14"/>
        <v>0</v>
      </c>
      <c r="F72" s="11">
        <f t="shared" si="14"/>
        <v>0</v>
      </c>
      <c r="G72" s="11">
        <f t="shared" si="14"/>
        <v>0</v>
      </c>
      <c r="H72" s="11">
        <f t="shared" si="14"/>
        <v>0</v>
      </c>
      <c r="I72" s="11">
        <f t="shared" si="14"/>
        <v>0</v>
      </c>
      <c r="J72" s="11">
        <f t="shared" si="14"/>
        <v>0</v>
      </c>
      <c r="K72" s="11">
        <f t="shared" si="14"/>
        <v>600000</v>
      </c>
      <c r="L72" s="11">
        <f t="shared" si="14"/>
        <v>0</v>
      </c>
      <c r="M72" s="11">
        <f t="shared" si="14"/>
        <v>0</v>
      </c>
      <c r="N72" s="11">
        <f t="shared" si="14"/>
        <v>0</v>
      </c>
      <c r="O72" s="11">
        <f t="shared" si="14"/>
        <v>0</v>
      </c>
      <c r="P72" s="11">
        <f t="shared" si="14"/>
        <v>0</v>
      </c>
      <c r="Q72" s="11">
        <f t="shared" si="14"/>
        <v>0</v>
      </c>
      <c r="R72" s="11">
        <f t="shared" si="14"/>
        <v>0</v>
      </c>
      <c r="S72" s="11">
        <f t="shared" si="14"/>
        <v>0</v>
      </c>
      <c r="T72" s="11">
        <f t="shared" si="14"/>
        <v>0</v>
      </c>
      <c r="U72" s="11">
        <f t="shared" si="14"/>
        <v>0</v>
      </c>
      <c r="V72" s="11">
        <f t="shared" si="14"/>
        <v>0</v>
      </c>
      <c r="W72" s="11">
        <f t="shared" si="14"/>
        <v>0</v>
      </c>
      <c r="X72" s="11">
        <f t="shared" si="14"/>
        <v>0</v>
      </c>
      <c r="Y72" s="11" t="s">
        <v>46</v>
      </c>
      <c r="Z72" s="12">
        <f t="shared" si="13"/>
        <v>0</v>
      </c>
      <c r="AA72" s="12" t="s">
        <v>46</v>
      </c>
      <c r="AB72" s="12">
        <f t="shared" si="11"/>
        <v>0</v>
      </c>
    </row>
    <row r="73" spans="1:28" x14ac:dyDescent="0.25">
      <c r="A73" s="15" t="s">
        <v>144</v>
      </c>
      <c r="B73" s="15" t="s">
        <v>145</v>
      </c>
      <c r="C73" s="6"/>
      <c r="D73" s="6"/>
      <c r="E73" s="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11">
        <f t="shared" si="12"/>
        <v>0</v>
      </c>
      <c r="Z73" s="12">
        <f t="shared" si="13"/>
        <v>0</v>
      </c>
      <c r="AA73" s="12">
        <f t="shared" si="10"/>
        <v>0</v>
      </c>
      <c r="AB73" s="12">
        <f t="shared" si="11"/>
        <v>0</v>
      </c>
    </row>
    <row r="74" spans="1:28" x14ac:dyDescent="0.25">
      <c r="A74" s="15" t="s">
        <v>146</v>
      </c>
      <c r="B74" s="15" t="s">
        <v>147</v>
      </c>
      <c r="C74" s="6"/>
      <c r="D74" s="6"/>
      <c r="E74" s="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11">
        <f t="shared" si="12"/>
        <v>0</v>
      </c>
      <c r="Z74" s="12">
        <f t="shared" si="13"/>
        <v>0</v>
      </c>
      <c r="AA74" s="12">
        <f t="shared" si="10"/>
        <v>0</v>
      </c>
      <c r="AB74" s="12">
        <f t="shared" si="11"/>
        <v>0</v>
      </c>
    </row>
    <row r="75" spans="1:28" x14ac:dyDescent="0.25">
      <c r="A75" s="15" t="s">
        <v>148</v>
      </c>
      <c r="B75" s="15" t="s">
        <v>149</v>
      </c>
      <c r="C75" s="6"/>
      <c r="D75" s="6"/>
      <c r="E75" s="7"/>
      <c r="F75" s="6"/>
      <c r="G75" s="6"/>
      <c r="H75" s="6"/>
      <c r="I75" s="6"/>
      <c r="J75" s="6"/>
      <c r="K75" s="6">
        <v>600000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11" t="s">
        <v>46</v>
      </c>
      <c r="Z75" s="12">
        <f t="shared" si="13"/>
        <v>0</v>
      </c>
      <c r="AA75" s="12" t="s">
        <v>46</v>
      </c>
      <c r="AB75" s="12">
        <f t="shared" si="11"/>
        <v>0</v>
      </c>
    </row>
    <row r="76" spans="1:28" x14ac:dyDescent="0.25">
      <c r="A76" s="10"/>
      <c r="B76" s="10" t="s">
        <v>27</v>
      </c>
      <c r="C76" s="11">
        <f t="shared" ref="C76:H76" si="15">C72+C67+C60+C45+C30+C23+C6</f>
        <v>0</v>
      </c>
      <c r="D76" s="11">
        <f t="shared" si="15"/>
        <v>52489082</v>
      </c>
      <c r="E76" s="11">
        <f t="shared" si="15"/>
        <v>4654000</v>
      </c>
      <c r="F76" s="11">
        <f t="shared" si="15"/>
        <v>0</v>
      </c>
      <c r="G76" s="11">
        <f t="shared" si="15"/>
        <v>0</v>
      </c>
      <c r="H76" s="11">
        <f t="shared" si="15"/>
        <v>0</v>
      </c>
      <c r="I76" s="11"/>
      <c r="J76" s="11">
        <f t="shared" ref="J76:X76" si="16">J72+J67+J60+J45+J30+J23+J6</f>
        <v>216897562</v>
      </c>
      <c r="K76" s="11">
        <f t="shared" si="16"/>
        <v>19767000</v>
      </c>
      <c r="L76" s="11">
        <f t="shared" si="16"/>
        <v>0</v>
      </c>
      <c r="M76" s="11">
        <f t="shared" si="16"/>
        <v>0</v>
      </c>
      <c r="N76" s="11">
        <f t="shared" si="16"/>
        <v>55000</v>
      </c>
      <c r="O76" s="11">
        <f t="shared" si="16"/>
        <v>0</v>
      </c>
      <c r="P76" s="11">
        <f t="shared" si="16"/>
        <v>378000</v>
      </c>
      <c r="Q76" s="11">
        <f t="shared" si="16"/>
        <v>10697500</v>
      </c>
      <c r="R76" s="11">
        <f t="shared" si="16"/>
        <v>8593699</v>
      </c>
      <c r="S76" s="11">
        <f t="shared" si="16"/>
        <v>34818998</v>
      </c>
      <c r="T76" s="11">
        <f t="shared" si="16"/>
        <v>0</v>
      </c>
      <c r="U76" s="11">
        <f t="shared" si="16"/>
        <v>102355000</v>
      </c>
      <c r="V76" s="11">
        <f t="shared" si="16"/>
        <v>0</v>
      </c>
      <c r="W76" s="11">
        <f t="shared" si="16"/>
        <v>0</v>
      </c>
      <c r="X76" s="11">
        <f t="shared" si="16"/>
        <v>44312691</v>
      </c>
      <c r="Y76" s="11">
        <v>366384079</v>
      </c>
      <c r="Z76" s="12">
        <v>366384079</v>
      </c>
      <c r="AA76" s="12" t="s">
        <v>46</v>
      </c>
      <c r="AB76" s="12">
        <f t="shared" si="11"/>
        <v>0</v>
      </c>
    </row>
    <row r="77" spans="1:28" x14ac:dyDescent="0.25">
      <c r="A77" s="15"/>
      <c r="B77" s="15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11">
        <f t="shared" si="12"/>
        <v>0</v>
      </c>
      <c r="Z77" s="12">
        <f t="shared" si="13"/>
        <v>0</v>
      </c>
      <c r="AA77" s="12">
        <f t="shared" si="10"/>
        <v>0</v>
      </c>
      <c r="AB77" s="12">
        <f t="shared" si="11"/>
        <v>0</v>
      </c>
    </row>
    <row r="78" spans="1:28" x14ac:dyDescent="0.25">
      <c r="A78" s="10" t="s">
        <v>150</v>
      </c>
      <c r="B78" s="10" t="s">
        <v>151</v>
      </c>
      <c r="C78" s="11">
        <f t="shared" ref="C78:X78" si="17">SUM(C79:C105)</f>
        <v>0</v>
      </c>
      <c r="D78" s="11">
        <f t="shared" si="17"/>
        <v>0</v>
      </c>
      <c r="E78" s="17">
        <f t="shared" si="17"/>
        <v>0</v>
      </c>
      <c r="F78" s="11">
        <f t="shared" si="17"/>
        <v>0</v>
      </c>
      <c r="G78" s="11">
        <f t="shared" si="17"/>
        <v>0</v>
      </c>
      <c r="H78" s="11">
        <f t="shared" si="17"/>
        <v>0</v>
      </c>
      <c r="I78" s="11">
        <f t="shared" si="17"/>
        <v>0</v>
      </c>
      <c r="J78" s="11">
        <f t="shared" si="17"/>
        <v>0</v>
      </c>
      <c r="K78" s="11">
        <f t="shared" si="17"/>
        <v>0</v>
      </c>
      <c r="L78" s="11">
        <f t="shared" si="17"/>
        <v>0</v>
      </c>
      <c r="M78" s="11">
        <f t="shared" si="17"/>
        <v>0</v>
      </c>
      <c r="N78" s="11">
        <f t="shared" si="17"/>
        <v>0</v>
      </c>
      <c r="O78" s="11">
        <f t="shared" si="17"/>
        <v>0</v>
      </c>
      <c r="P78" s="11">
        <f t="shared" si="17"/>
        <v>0</v>
      </c>
      <c r="Q78" s="11">
        <f t="shared" si="17"/>
        <v>0</v>
      </c>
      <c r="R78" s="11">
        <f t="shared" si="17"/>
        <v>0</v>
      </c>
      <c r="S78" s="11">
        <f t="shared" si="17"/>
        <v>0</v>
      </c>
      <c r="T78" s="11">
        <f t="shared" si="17"/>
        <v>0</v>
      </c>
      <c r="U78" s="11">
        <f t="shared" si="17"/>
        <v>0</v>
      </c>
      <c r="V78" s="11">
        <f t="shared" si="17"/>
        <v>0</v>
      </c>
      <c r="W78" s="11">
        <f t="shared" si="17"/>
        <v>1875000000</v>
      </c>
      <c r="X78" s="11">
        <f t="shared" si="17"/>
        <v>0</v>
      </c>
      <c r="Y78" s="11">
        <v>276784608</v>
      </c>
      <c r="Z78" s="12">
        <v>276784608</v>
      </c>
      <c r="AA78" s="12">
        <f t="shared" si="10"/>
        <v>0</v>
      </c>
      <c r="AB78" s="12">
        <f t="shared" si="11"/>
        <v>0</v>
      </c>
    </row>
    <row r="79" spans="1:28" x14ac:dyDescent="0.25">
      <c r="A79" s="9" t="s">
        <v>152</v>
      </c>
      <c r="B79" s="9" t="s">
        <v>153</v>
      </c>
      <c r="C79" s="13"/>
      <c r="D79" s="13"/>
      <c r="E79" s="14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1">
        <f t="shared" si="12"/>
        <v>0</v>
      </c>
      <c r="Z79" s="12">
        <f t="shared" si="13"/>
        <v>0</v>
      </c>
      <c r="AA79" s="12">
        <f t="shared" si="10"/>
        <v>0</v>
      </c>
      <c r="AB79" s="12">
        <f t="shared" si="11"/>
        <v>0</v>
      </c>
    </row>
    <row r="80" spans="1:28" x14ac:dyDescent="0.25">
      <c r="A80" s="15" t="s">
        <v>154</v>
      </c>
      <c r="B80" s="15" t="s">
        <v>155</v>
      </c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11">
        <f t="shared" si="12"/>
        <v>0</v>
      </c>
      <c r="Z80" s="12">
        <f t="shared" si="13"/>
        <v>0</v>
      </c>
      <c r="AA80" s="12">
        <f t="shared" si="10"/>
        <v>0</v>
      </c>
      <c r="AB80" s="12">
        <f t="shared" si="11"/>
        <v>0</v>
      </c>
    </row>
    <row r="81" spans="1:28" x14ac:dyDescent="0.25">
      <c r="A81" s="15" t="s">
        <v>156</v>
      </c>
      <c r="B81" s="15" t="s">
        <v>157</v>
      </c>
      <c r="C81" s="6"/>
      <c r="D81" s="6"/>
      <c r="E81" s="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11">
        <f t="shared" si="12"/>
        <v>0</v>
      </c>
      <c r="Z81" s="12">
        <f t="shared" si="13"/>
        <v>0</v>
      </c>
      <c r="AA81" s="12">
        <f t="shared" si="10"/>
        <v>0</v>
      </c>
      <c r="AB81" s="12">
        <f t="shared" si="11"/>
        <v>0</v>
      </c>
    </row>
    <row r="82" spans="1:28" x14ac:dyDescent="0.25">
      <c r="A82" s="15" t="s">
        <v>158</v>
      </c>
      <c r="B82" s="15" t="s">
        <v>159</v>
      </c>
      <c r="C82" s="6"/>
      <c r="D82" s="6"/>
      <c r="E82" s="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11">
        <f t="shared" si="12"/>
        <v>0</v>
      </c>
      <c r="Z82" s="12">
        <f t="shared" si="13"/>
        <v>0</v>
      </c>
      <c r="AA82" s="12">
        <f t="shared" si="10"/>
        <v>0</v>
      </c>
      <c r="AB82" s="12">
        <f t="shared" si="11"/>
        <v>0</v>
      </c>
    </row>
    <row r="83" spans="1:28" x14ac:dyDescent="0.25">
      <c r="A83" s="15" t="s">
        <v>160</v>
      </c>
      <c r="B83" s="15" t="s">
        <v>161</v>
      </c>
      <c r="C83" s="6"/>
      <c r="D83" s="6"/>
      <c r="E83" s="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11">
        <f t="shared" si="12"/>
        <v>0</v>
      </c>
      <c r="Z83" s="12">
        <f t="shared" si="13"/>
        <v>0</v>
      </c>
      <c r="AA83" s="12">
        <f t="shared" si="10"/>
        <v>0</v>
      </c>
      <c r="AB83" s="12">
        <f t="shared" si="11"/>
        <v>0</v>
      </c>
    </row>
    <row r="84" spans="1:28" x14ac:dyDescent="0.25">
      <c r="A84" s="9" t="s">
        <v>162</v>
      </c>
      <c r="B84" s="9" t="s">
        <v>163</v>
      </c>
      <c r="C84" s="13"/>
      <c r="D84" s="13"/>
      <c r="E84" s="14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1">
        <f t="shared" si="12"/>
        <v>0</v>
      </c>
      <c r="Z84" s="12">
        <f t="shared" si="13"/>
        <v>0</v>
      </c>
      <c r="AA84" s="12">
        <f t="shared" si="10"/>
        <v>0</v>
      </c>
      <c r="AB84" s="12">
        <f t="shared" si="11"/>
        <v>0</v>
      </c>
    </row>
    <row r="85" spans="1:28" x14ac:dyDescent="0.25">
      <c r="A85" s="15" t="s">
        <v>164</v>
      </c>
      <c r="B85" s="15" t="s">
        <v>165</v>
      </c>
      <c r="C85" s="6"/>
      <c r="D85" s="6"/>
      <c r="E85" s="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11">
        <f t="shared" si="12"/>
        <v>0</v>
      </c>
      <c r="Z85" s="12">
        <f t="shared" si="13"/>
        <v>0</v>
      </c>
      <c r="AA85" s="12">
        <f t="shared" si="10"/>
        <v>0</v>
      </c>
      <c r="AB85" s="12">
        <f t="shared" si="11"/>
        <v>0</v>
      </c>
    </row>
    <row r="86" spans="1:28" x14ac:dyDescent="0.25">
      <c r="A86" s="15" t="s">
        <v>166</v>
      </c>
      <c r="B86" s="15" t="s">
        <v>167</v>
      </c>
      <c r="C86" s="6"/>
      <c r="D86" s="6"/>
      <c r="E86" s="7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11">
        <f t="shared" si="12"/>
        <v>0</v>
      </c>
      <c r="Z86" s="12">
        <f t="shared" si="13"/>
        <v>0</v>
      </c>
      <c r="AA86" s="12">
        <f t="shared" si="10"/>
        <v>0</v>
      </c>
      <c r="AB86" s="12">
        <f t="shared" si="11"/>
        <v>0</v>
      </c>
    </row>
    <row r="87" spans="1:28" x14ac:dyDescent="0.25">
      <c r="A87" s="15" t="s">
        <v>168</v>
      </c>
      <c r="B87" s="15" t="s">
        <v>169</v>
      </c>
      <c r="C87" s="6"/>
      <c r="D87" s="6"/>
      <c r="E87" s="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11">
        <f t="shared" si="12"/>
        <v>0</v>
      </c>
      <c r="Z87" s="12">
        <f t="shared" si="13"/>
        <v>0</v>
      </c>
      <c r="AA87" s="12">
        <f t="shared" si="10"/>
        <v>0</v>
      </c>
      <c r="AB87" s="12">
        <f t="shared" si="11"/>
        <v>0</v>
      </c>
    </row>
    <row r="88" spans="1:28" x14ac:dyDescent="0.25">
      <c r="A88" s="15" t="s">
        <v>170</v>
      </c>
      <c r="B88" s="15" t="s">
        <v>171</v>
      </c>
      <c r="C88" s="6"/>
      <c r="D88" s="6"/>
      <c r="E88" s="7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11">
        <f t="shared" si="12"/>
        <v>0</v>
      </c>
      <c r="Z88" s="12">
        <f t="shared" si="13"/>
        <v>0</v>
      </c>
      <c r="AA88" s="12">
        <f t="shared" si="10"/>
        <v>0</v>
      </c>
      <c r="AB88" s="12">
        <f t="shared" si="11"/>
        <v>0</v>
      </c>
    </row>
    <row r="89" spans="1:28" x14ac:dyDescent="0.25">
      <c r="A89" s="9" t="s">
        <v>172</v>
      </c>
      <c r="B89" s="9" t="s">
        <v>173</v>
      </c>
      <c r="C89" s="13"/>
      <c r="D89" s="13"/>
      <c r="E89" s="14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1">
        <f t="shared" si="12"/>
        <v>0</v>
      </c>
      <c r="Z89" s="12">
        <f t="shared" si="13"/>
        <v>0</v>
      </c>
      <c r="AA89" s="12">
        <f t="shared" si="10"/>
        <v>0</v>
      </c>
      <c r="AB89" s="12">
        <f t="shared" si="11"/>
        <v>0</v>
      </c>
    </row>
    <row r="90" spans="1:28" x14ac:dyDescent="0.25">
      <c r="A90" s="15" t="s">
        <v>174</v>
      </c>
      <c r="B90" s="15" t="s">
        <v>175</v>
      </c>
      <c r="C90" s="6"/>
      <c r="D90" s="6"/>
      <c r="E90" s="7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>
        <v>1875000000</v>
      </c>
      <c r="X90" s="19"/>
      <c r="Y90" s="11">
        <v>276784608</v>
      </c>
      <c r="Z90" s="12">
        <v>276784608</v>
      </c>
      <c r="AA90" s="12">
        <f t="shared" si="10"/>
        <v>0</v>
      </c>
      <c r="AB90" s="12">
        <f t="shared" si="11"/>
        <v>0</v>
      </c>
    </row>
    <row r="91" spans="1:28" x14ac:dyDescent="0.25">
      <c r="A91" s="15" t="s">
        <v>176</v>
      </c>
      <c r="B91" s="15" t="s">
        <v>177</v>
      </c>
      <c r="C91" s="6"/>
      <c r="D91" s="6"/>
      <c r="E91" s="7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11">
        <f t="shared" si="12"/>
        <v>0</v>
      </c>
      <c r="Z91" s="12">
        <f t="shared" si="13"/>
        <v>0</v>
      </c>
      <c r="AA91" s="12">
        <f t="shared" si="10"/>
        <v>0</v>
      </c>
      <c r="AB91" s="12">
        <f t="shared" si="11"/>
        <v>0</v>
      </c>
    </row>
    <row r="92" spans="1:28" x14ac:dyDescent="0.25">
      <c r="A92" s="9" t="s">
        <v>178</v>
      </c>
      <c r="B92" s="9" t="s">
        <v>179</v>
      </c>
      <c r="C92" s="13"/>
      <c r="D92" s="13"/>
      <c r="E92" s="14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1">
        <f t="shared" si="12"/>
        <v>0</v>
      </c>
      <c r="Z92" s="12">
        <f t="shared" si="13"/>
        <v>0</v>
      </c>
      <c r="AA92" s="12">
        <f t="shared" si="10"/>
        <v>0</v>
      </c>
      <c r="AB92" s="12">
        <f t="shared" si="11"/>
        <v>0</v>
      </c>
    </row>
    <row r="93" spans="1:28" x14ac:dyDescent="0.25">
      <c r="A93" s="15" t="s">
        <v>180</v>
      </c>
      <c r="B93" s="15" t="s">
        <v>181</v>
      </c>
      <c r="C93" s="6"/>
      <c r="D93" s="6"/>
      <c r="E93" s="7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1">
        <f t="shared" si="12"/>
        <v>0</v>
      </c>
      <c r="Z93" s="12">
        <f t="shared" si="13"/>
        <v>0</v>
      </c>
      <c r="AA93" s="12">
        <f t="shared" si="10"/>
        <v>0</v>
      </c>
      <c r="AB93" s="12">
        <f t="shared" si="11"/>
        <v>0</v>
      </c>
    </row>
    <row r="94" spans="1:28" x14ac:dyDescent="0.25">
      <c r="A94" s="15" t="s">
        <v>182</v>
      </c>
      <c r="B94" s="15" t="s">
        <v>183</v>
      </c>
      <c r="C94" s="6"/>
      <c r="D94" s="6"/>
      <c r="E94" s="7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1">
        <f t="shared" si="12"/>
        <v>0</v>
      </c>
      <c r="Z94" s="12">
        <f t="shared" si="13"/>
        <v>0</v>
      </c>
      <c r="AA94" s="12">
        <f t="shared" si="10"/>
        <v>0</v>
      </c>
      <c r="AB94" s="12">
        <f t="shared" si="11"/>
        <v>0</v>
      </c>
    </row>
    <row r="95" spans="1:28" x14ac:dyDescent="0.25">
      <c r="A95" s="15" t="s">
        <v>184</v>
      </c>
      <c r="B95" s="15" t="s">
        <v>185</v>
      </c>
      <c r="C95" s="6"/>
      <c r="D95" s="6"/>
      <c r="E95" s="7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1">
        <f t="shared" si="12"/>
        <v>0</v>
      </c>
      <c r="Z95" s="12">
        <f t="shared" si="13"/>
        <v>0</v>
      </c>
      <c r="AA95" s="12">
        <f t="shared" si="10"/>
        <v>0</v>
      </c>
      <c r="AB95" s="12">
        <f t="shared" si="11"/>
        <v>0</v>
      </c>
    </row>
    <row r="96" spans="1:28" x14ac:dyDescent="0.25">
      <c r="A96" s="15" t="s">
        <v>186</v>
      </c>
      <c r="B96" s="15" t="s">
        <v>187</v>
      </c>
      <c r="C96" s="6"/>
      <c r="D96" s="6"/>
      <c r="E96" s="7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11">
        <f t="shared" si="12"/>
        <v>0</v>
      </c>
      <c r="Z96" s="12">
        <f t="shared" si="13"/>
        <v>0</v>
      </c>
      <c r="AA96" s="12">
        <f t="shared" si="10"/>
        <v>0</v>
      </c>
      <c r="AB96" s="12">
        <f t="shared" si="11"/>
        <v>0</v>
      </c>
    </row>
    <row r="97" spans="1:28" x14ac:dyDescent="0.25">
      <c r="A97" s="9" t="s">
        <v>188</v>
      </c>
      <c r="B97" s="9" t="s">
        <v>189</v>
      </c>
      <c r="C97" s="13"/>
      <c r="D97" s="13"/>
      <c r="E97" s="14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1">
        <f t="shared" si="12"/>
        <v>0</v>
      </c>
      <c r="Z97" s="12">
        <f t="shared" si="13"/>
        <v>0</v>
      </c>
      <c r="AA97" s="12">
        <f t="shared" si="10"/>
        <v>0</v>
      </c>
      <c r="AB97" s="12">
        <f t="shared" si="11"/>
        <v>0</v>
      </c>
    </row>
    <row r="98" spans="1:28" x14ac:dyDescent="0.25">
      <c r="A98" s="15" t="s">
        <v>190</v>
      </c>
      <c r="B98" s="15" t="s">
        <v>191</v>
      </c>
      <c r="C98" s="6"/>
      <c r="D98" s="6"/>
      <c r="E98" s="7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11">
        <f t="shared" si="12"/>
        <v>0</v>
      </c>
      <c r="Z98" s="12">
        <f t="shared" si="13"/>
        <v>0</v>
      </c>
      <c r="AA98" s="12">
        <f t="shared" si="10"/>
        <v>0</v>
      </c>
      <c r="AB98" s="12">
        <f t="shared" si="11"/>
        <v>0</v>
      </c>
    </row>
    <row r="99" spans="1:28" x14ac:dyDescent="0.25">
      <c r="A99" s="15" t="s">
        <v>192</v>
      </c>
      <c r="B99" s="15" t="s">
        <v>193</v>
      </c>
      <c r="C99" s="6"/>
      <c r="D99" s="6"/>
      <c r="E99" s="7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11">
        <f t="shared" si="12"/>
        <v>0</v>
      </c>
      <c r="Z99" s="12">
        <f t="shared" si="13"/>
        <v>0</v>
      </c>
      <c r="AA99" s="12">
        <f t="shared" si="10"/>
        <v>0</v>
      </c>
      <c r="AB99" s="12">
        <f t="shared" si="11"/>
        <v>0</v>
      </c>
    </row>
    <row r="100" spans="1:28" x14ac:dyDescent="0.25">
      <c r="A100" s="15" t="s">
        <v>194</v>
      </c>
      <c r="B100" s="15" t="s">
        <v>195</v>
      </c>
      <c r="C100" s="6"/>
      <c r="D100" s="6"/>
      <c r="E100" s="7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11">
        <f t="shared" si="12"/>
        <v>0</v>
      </c>
      <c r="Z100" s="12">
        <f t="shared" si="13"/>
        <v>0</v>
      </c>
      <c r="AA100" s="12">
        <f t="shared" si="10"/>
        <v>0</v>
      </c>
      <c r="AB100" s="12">
        <f t="shared" si="11"/>
        <v>0</v>
      </c>
    </row>
    <row r="101" spans="1:28" x14ac:dyDescent="0.25">
      <c r="A101" s="15" t="s">
        <v>196</v>
      </c>
      <c r="B101" s="15" t="s">
        <v>197</v>
      </c>
      <c r="C101" s="6"/>
      <c r="D101" s="6"/>
      <c r="E101" s="7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11">
        <f t="shared" si="12"/>
        <v>0</v>
      </c>
      <c r="Z101" s="12">
        <f t="shared" si="13"/>
        <v>0</v>
      </c>
      <c r="AA101" s="12">
        <f t="shared" si="10"/>
        <v>0</v>
      </c>
      <c r="AB101" s="12">
        <f t="shared" si="11"/>
        <v>0</v>
      </c>
    </row>
    <row r="102" spans="1:28" x14ac:dyDescent="0.25">
      <c r="A102" s="15"/>
      <c r="B102" s="15" t="s">
        <v>198</v>
      </c>
      <c r="C102" s="6"/>
      <c r="D102" s="6"/>
      <c r="E102" s="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11">
        <f t="shared" si="12"/>
        <v>0</v>
      </c>
      <c r="Z102" s="12">
        <f t="shared" si="13"/>
        <v>0</v>
      </c>
      <c r="AA102" s="12">
        <f t="shared" si="10"/>
        <v>0</v>
      </c>
      <c r="AB102" s="12">
        <f t="shared" si="11"/>
        <v>0</v>
      </c>
    </row>
    <row r="103" spans="1:28" x14ac:dyDescent="0.25">
      <c r="A103" s="15"/>
      <c r="B103" s="15" t="s">
        <v>199</v>
      </c>
      <c r="C103" s="6"/>
      <c r="D103" s="6"/>
      <c r="E103" s="7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11">
        <f t="shared" si="12"/>
        <v>0</v>
      </c>
      <c r="Z103" s="12">
        <f t="shared" si="13"/>
        <v>0</v>
      </c>
      <c r="AA103" s="12">
        <f t="shared" si="10"/>
        <v>0</v>
      </c>
      <c r="AB103" s="12">
        <f t="shared" si="11"/>
        <v>0</v>
      </c>
    </row>
    <row r="104" spans="1:28" x14ac:dyDescent="0.25">
      <c r="A104" s="15"/>
      <c r="B104" s="15" t="s">
        <v>200</v>
      </c>
      <c r="C104" s="6"/>
      <c r="D104" s="6"/>
      <c r="E104" s="7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11">
        <f t="shared" si="12"/>
        <v>0</v>
      </c>
      <c r="Z104" s="12">
        <f t="shared" si="13"/>
        <v>0</v>
      </c>
      <c r="AA104" s="12">
        <f t="shared" si="10"/>
        <v>0</v>
      </c>
      <c r="AB104" s="12">
        <f t="shared" si="11"/>
        <v>0</v>
      </c>
    </row>
    <row r="105" spans="1:28" x14ac:dyDescent="0.25">
      <c r="A105" s="9" t="s">
        <v>201</v>
      </c>
      <c r="B105" s="9" t="s">
        <v>202</v>
      </c>
      <c r="C105" s="13"/>
      <c r="D105" s="13"/>
      <c r="E105" s="1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1">
        <f t="shared" si="12"/>
        <v>0</v>
      </c>
      <c r="Z105" s="12">
        <f t="shared" si="13"/>
        <v>0</v>
      </c>
      <c r="AA105" s="12">
        <f t="shared" si="10"/>
        <v>0</v>
      </c>
      <c r="AB105" s="12">
        <f t="shared" si="11"/>
        <v>0</v>
      </c>
    </row>
    <row r="106" spans="1:28" x14ac:dyDescent="0.25">
      <c r="A106" s="20"/>
      <c r="B106" s="21" t="s">
        <v>203</v>
      </c>
      <c r="C106" s="22">
        <f t="shared" ref="C106:X106" si="18">C76+C78</f>
        <v>0</v>
      </c>
      <c r="D106" s="22">
        <f t="shared" si="18"/>
        <v>52489082</v>
      </c>
      <c r="E106" s="22">
        <f t="shared" si="18"/>
        <v>4654000</v>
      </c>
      <c r="F106" s="22">
        <f t="shared" si="18"/>
        <v>0</v>
      </c>
      <c r="G106" s="22">
        <f t="shared" si="18"/>
        <v>0</v>
      </c>
      <c r="H106" s="22">
        <f t="shared" si="18"/>
        <v>0</v>
      </c>
      <c r="I106" s="22">
        <f t="shared" si="18"/>
        <v>0</v>
      </c>
      <c r="J106" s="22">
        <f t="shared" si="18"/>
        <v>216897562</v>
      </c>
      <c r="K106" s="22">
        <f t="shared" si="18"/>
        <v>19767000</v>
      </c>
      <c r="L106" s="22">
        <f t="shared" si="18"/>
        <v>0</v>
      </c>
      <c r="M106" s="22">
        <f t="shared" si="18"/>
        <v>0</v>
      </c>
      <c r="N106" s="22">
        <f t="shared" si="18"/>
        <v>55000</v>
      </c>
      <c r="O106" s="22">
        <f t="shared" si="18"/>
        <v>0</v>
      </c>
      <c r="P106" s="22">
        <f t="shared" si="18"/>
        <v>378000</v>
      </c>
      <c r="Q106" s="22">
        <f t="shared" si="18"/>
        <v>10697500</v>
      </c>
      <c r="R106" s="22">
        <f t="shared" si="18"/>
        <v>8593699</v>
      </c>
      <c r="S106" s="22">
        <f t="shared" si="18"/>
        <v>34818998</v>
      </c>
      <c r="T106" s="22">
        <f t="shared" si="18"/>
        <v>0</v>
      </c>
      <c r="U106" s="22">
        <f t="shared" si="18"/>
        <v>102355000</v>
      </c>
      <c r="V106" s="22">
        <f t="shared" si="18"/>
        <v>0</v>
      </c>
      <c r="W106" s="22">
        <f t="shared" si="18"/>
        <v>1875000000</v>
      </c>
      <c r="X106" s="22">
        <f t="shared" si="18"/>
        <v>44312691</v>
      </c>
      <c r="Y106" s="11">
        <v>643168687</v>
      </c>
      <c r="Z106" s="12">
        <v>643168687</v>
      </c>
      <c r="AA106" s="12" t="s">
        <v>46</v>
      </c>
      <c r="AB106" s="12">
        <f t="shared" si="11"/>
        <v>0</v>
      </c>
    </row>
    <row r="107" spans="1:28" x14ac:dyDescent="0.25">
      <c r="A107" s="15"/>
      <c r="B107" s="15"/>
      <c r="C107" s="6"/>
      <c r="D107" s="6"/>
      <c r="E107" s="7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11">
        <f t="shared" si="12"/>
        <v>0</v>
      </c>
      <c r="Z107" s="12">
        <f t="shared" si="13"/>
        <v>0</v>
      </c>
      <c r="AA107" s="12">
        <f t="shared" si="10"/>
        <v>0</v>
      </c>
      <c r="AB107" s="12">
        <f t="shared" si="11"/>
        <v>0</v>
      </c>
    </row>
    <row r="108" spans="1:28" ht="18.75" x14ac:dyDescent="0.3">
      <c r="A108" s="23" t="s">
        <v>204</v>
      </c>
      <c r="B108" s="23"/>
      <c r="C108" s="24"/>
      <c r="D108" s="24"/>
      <c r="E108" s="7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11">
        <f t="shared" si="12"/>
        <v>0</v>
      </c>
      <c r="Z108" s="12">
        <f t="shared" si="13"/>
        <v>0</v>
      </c>
      <c r="AA108" s="12">
        <f t="shared" si="10"/>
        <v>0</v>
      </c>
      <c r="AB108" s="12">
        <f t="shared" si="11"/>
        <v>0</v>
      </c>
    </row>
    <row r="109" spans="1:28" x14ac:dyDescent="0.25">
      <c r="A109" s="15"/>
      <c r="B109" s="15"/>
      <c r="C109" s="6"/>
      <c r="D109" s="6"/>
      <c r="E109" s="7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11">
        <f t="shared" si="12"/>
        <v>0</v>
      </c>
      <c r="Z109" s="12">
        <f t="shared" si="13"/>
        <v>0</v>
      </c>
      <c r="AA109" s="12">
        <f t="shared" si="10"/>
        <v>0</v>
      </c>
      <c r="AB109" s="12">
        <f t="shared" si="11"/>
        <v>0</v>
      </c>
    </row>
    <row r="110" spans="1:28" x14ac:dyDescent="0.25">
      <c r="A110" s="10" t="s">
        <v>205</v>
      </c>
      <c r="B110" s="10" t="s">
        <v>206</v>
      </c>
      <c r="C110" s="11">
        <f t="shared" ref="C110:X110" si="19">SUM(C111:C135)</f>
        <v>0</v>
      </c>
      <c r="D110" s="11">
        <f t="shared" si="19"/>
        <v>24248000</v>
      </c>
      <c r="E110" s="11">
        <f t="shared" si="19"/>
        <v>0</v>
      </c>
      <c r="F110" s="11">
        <f t="shared" si="19"/>
        <v>0</v>
      </c>
      <c r="G110" s="11">
        <f t="shared" si="19"/>
        <v>0</v>
      </c>
      <c r="H110" s="11">
        <f t="shared" si="19"/>
        <v>11857920</v>
      </c>
      <c r="I110" s="11">
        <f t="shared" si="19"/>
        <v>0</v>
      </c>
      <c r="J110" s="11">
        <f t="shared" si="19"/>
        <v>0</v>
      </c>
      <c r="K110" s="11">
        <f t="shared" si="19"/>
        <v>0</v>
      </c>
      <c r="L110" s="11">
        <f t="shared" si="19"/>
        <v>0</v>
      </c>
      <c r="M110" s="11">
        <f t="shared" si="19"/>
        <v>6120000</v>
      </c>
      <c r="N110" s="11">
        <f t="shared" si="19"/>
        <v>0</v>
      </c>
      <c r="O110" s="11">
        <f t="shared" si="19"/>
        <v>0</v>
      </c>
      <c r="P110" s="11">
        <f t="shared" si="19"/>
        <v>550000</v>
      </c>
      <c r="Q110" s="11">
        <f t="shared" si="19"/>
        <v>12280770</v>
      </c>
      <c r="R110" s="11">
        <f t="shared" si="19"/>
        <v>12180506</v>
      </c>
      <c r="S110" s="11">
        <f t="shared" si="19"/>
        <v>8319000</v>
      </c>
      <c r="T110" s="11">
        <f t="shared" si="19"/>
        <v>28650528</v>
      </c>
      <c r="U110" s="11">
        <f t="shared" si="19"/>
        <v>0</v>
      </c>
      <c r="V110" s="11">
        <f t="shared" si="19"/>
        <v>0</v>
      </c>
      <c r="W110" s="11">
        <f t="shared" si="19"/>
        <v>0</v>
      </c>
      <c r="X110" s="11">
        <f t="shared" si="19"/>
        <v>0</v>
      </c>
      <c r="Y110" s="11">
        <v>179466253</v>
      </c>
      <c r="Z110" s="12">
        <v>179466253</v>
      </c>
      <c r="AA110" s="12" t="s">
        <v>46</v>
      </c>
      <c r="AB110" s="12" t="s">
        <v>46</v>
      </c>
    </row>
    <row r="111" spans="1:28" x14ac:dyDescent="0.25">
      <c r="A111" s="9" t="s">
        <v>207</v>
      </c>
      <c r="B111" s="9" t="s">
        <v>208</v>
      </c>
      <c r="C111" s="13"/>
      <c r="D111" s="13"/>
      <c r="E111" s="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11">
        <v>153014931</v>
      </c>
      <c r="Z111" s="12">
        <v>153014931</v>
      </c>
      <c r="AA111" s="12">
        <f t="shared" si="10"/>
        <v>0</v>
      </c>
      <c r="AB111" s="12">
        <f t="shared" si="11"/>
        <v>0</v>
      </c>
    </row>
    <row r="112" spans="1:28" x14ac:dyDescent="0.25">
      <c r="A112" s="15" t="s">
        <v>209</v>
      </c>
      <c r="B112" s="15" t="s">
        <v>210</v>
      </c>
      <c r="C112" s="6"/>
      <c r="D112" s="6"/>
      <c r="E112" s="7"/>
      <c r="F112" s="6"/>
      <c r="G112" s="6"/>
      <c r="H112" s="6">
        <v>10082832</v>
      </c>
      <c r="I112" s="6"/>
      <c r="J112" s="6"/>
      <c r="K112" s="6"/>
      <c r="L112" s="6"/>
      <c r="M112" s="6">
        <v>4920000</v>
      </c>
      <c r="N112" s="6"/>
      <c r="O112" s="6"/>
      <c r="P112" s="6"/>
      <c r="Q112" s="6">
        <v>8829346</v>
      </c>
      <c r="R112" s="6"/>
      <c r="S112" s="7"/>
      <c r="T112" s="6"/>
      <c r="U112" s="6"/>
      <c r="V112" s="6"/>
      <c r="W112" s="6"/>
      <c r="X112" s="6"/>
      <c r="Y112" s="11" t="s">
        <v>46</v>
      </c>
      <c r="Z112" s="12" t="s">
        <v>46</v>
      </c>
      <c r="AA112" s="12">
        <f t="shared" si="10"/>
        <v>0</v>
      </c>
      <c r="AB112" s="12">
        <f t="shared" si="11"/>
        <v>0</v>
      </c>
    </row>
    <row r="113" spans="1:28" x14ac:dyDescent="0.25">
      <c r="A113" s="15"/>
      <c r="B113" s="15" t="s">
        <v>211</v>
      </c>
      <c r="C113" s="6"/>
      <c r="D113" s="6"/>
      <c r="E113" s="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11">
        <f t="shared" si="12"/>
        <v>0</v>
      </c>
      <c r="Z113" s="12">
        <f t="shared" si="13"/>
        <v>0</v>
      </c>
      <c r="AA113" s="12">
        <f t="shared" si="10"/>
        <v>0</v>
      </c>
      <c r="AB113" s="12">
        <f t="shared" si="11"/>
        <v>0</v>
      </c>
    </row>
    <row r="114" spans="1:28" x14ac:dyDescent="0.25">
      <c r="A114" s="15"/>
      <c r="B114" s="15" t="s">
        <v>212</v>
      </c>
      <c r="C114" s="6"/>
      <c r="D114" s="6">
        <v>22848000</v>
      </c>
      <c r="E114" s="7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>
        <v>11980506</v>
      </c>
      <c r="S114" s="6">
        <v>8119000</v>
      </c>
      <c r="T114" s="6">
        <v>8256000</v>
      </c>
      <c r="U114" s="6"/>
      <c r="V114" s="6"/>
      <c r="W114" s="6"/>
      <c r="X114" s="6"/>
      <c r="Y114" s="11" t="s">
        <v>46</v>
      </c>
      <c r="Z114" s="12" t="s">
        <v>46</v>
      </c>
      <c r="AA114" s="12" t="s">
        <v>46</v>
      </c>
      <c r="AB114" s="12" t="s">
        <v>46</v>
      </c>
    </row>
    <row r="115" spans="1:28" x14ac:dyDescent="0.25">
      <c r="A115" s="15"/>
      <c r="B115" s="15" t="s">
        <v>213</v>
      </c>
      <c r="C115" s="6"/>
      <c r="D115" s="6"/>
      <c r="E115" s="7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11">
        <f t="shared" si="12"/>
        <v>0</v>
      </c>
      <c r="Z115" s="12">
        <f t="shared" si="13"/>
        <v>0</v>
      </c>
      <c r="AA115" s="12">
        <f t="shared" si="10"/>
        <v>0</v>
      </c>
      <c r="AB115" s="12">
        <f t="shared" si="11"/>
        <v>0</v>
      </c>
    </row>
    <row r="116" spans="1:28" x14ac:dyDescent="0.25">
      <c r="A116" s="15"/>
      <c r="B116" s="15" t="s">
        <v>214</v>
      </c>
      <c r="C116" s="6"/>
      <c r="D116" s="6"/>
      <c r="E116" s="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11">
        <f t="shared" si="12"/>
        <v>0</v>
      </c>
      <c r="Z116" s="12">
        <f t="shared" si="13"/>
        <v>0</v>
      </c>
      <c r="AA116" s="12">
        <f t="shared" si="10"/>
        <v>0</v>
      </c>
      <c r="AB116" s="12">
        <f t="shared" si="11"/>
        <v>0</v>
      </c>
    </row>
    <row r="117" spans="1:28" x14ac:dyDescent="0.25">
      <c r="A117" s="15"/>
      <c r="B117" s="15" t="s">
        <v>215</v>
      </c>
      <c r="C117" s="6"/>
      <c r="D117" s="6"/>
      <c r="E117" s="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11">
        <f t="shared" si="12"/>
        <v>0</v>
      </c>
      <c r="Z117" s="12">
        <f t="shared" si="13"/>
        <v>0</v>
      </c>
      <c r="AA117" s="12">
        <f t="shared" si="10"/>
        <v>0</v>
      </c>
      <c r="AB117" s="12">
        <f t="shared" si="11"/>
        <v>0</v>
      </c>
    </row>
    <row r="118" spans="1:28" x14ac:dyDescent="0.25">
      <c r="A118" s="15" t="s">
        <v>216</v>
      </c>
      <c r="B118" s="15" t="s">
        <v>217</v>
      </c>
      <c r="C118" s="6"/>
      <c r="D118" s="6"/>
      <c r="E118" s="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11">
        <f t="shared" si="12"/>
        <v>0</v>
      </c>
      <c r="Z118" s="12">
        <f t="shared" si="13"/>
        <v>0</v>
      </c>
      <c r="AA118" s="12">
        <f t="shared" si="10"/>
        <v>0</v>
      </c>
      <c r="AB118" s="12">
        <f t="shared" si="11"/>
        <v>0</v>
      </c>
    </row>
    <row r="119" spans="1:28" x14ac:dyDescent="0.25">
      <c r="A119" s="15" t="s">
        <v>218</v>
      </c>
      <c r="B119" s="15" t="s">
        <v>219</v>
      </c>
      <c r="C119" s="6"/>
      <c r="D119" s="6"/>
      <c r="E119" s="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11">
        <f t="shared" si="12"/>
        <v>0</v>
      </c>
      <c r="Z119" s="12">
        <f t="shared" si="13"/>
        <v>0</v>
      </c>
      <c r="AA119" s="12">
        <f t="shared" si="10"/>
        <v>0</v>
      </c>
      <c r="AB119" s="12">
        <f t="shared" si="11"/>
        <v>0</v>
      </c>
    </row>
    <row r="120" spans="1:28" x14ac:dyDescent="0.25">
      <c r="A120" s="15" t="s">
        <v>220</v>
      </c>
      <c r="B120" s="15" t="s">
        <v>221</v>
      </c>
      <c r="C120" s="6"/>
      <c r="D120" s="6"/>
      <c r="E120" s="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>
        <v>2951424</v>
      </c>
      <c r="R120" s="6"/>
      <c r="S120" s="6"/>
      <c r="T120" s="6"/>
      <c r="U120" s="6"/>
      <c r="V120" s="6"/>
      <c r="W120" s="6"/>
      <c r="X120" s="6"/>
      <c r="Y120" s="11" t="s">
        <v>46</v>
      </c>
      <c r="Z120" s="12" t="s">
        <v>46</v>
      </c>
      <c r="AA120" s="12">
        <f t="shared" si="10"/>
        <v>0</v>
      </c>
      <c r="AB120" s="12">
        <f t="shared" si="11"/>
        <v>0</v>
      </c>
    </row>
    <row r="121" spans="1:28" x14ac:dyDescent="0.25">
      <c r="A121" s="15"/>
      <c r="B121" s="15" t="s">
        <v>222</v>
      </c>
      <c r="C121" s="6"/>
      <c r="D121" s="6"/>
      <c r="E121" s="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11">
        <f t="shared" si="12"/>
        <v>0</v>
      </c>
      <c r="Z121" s="12">
        <f t="shared" si="13"/>
        <v>0</v>
      </c>
      <c r="AA121" s="12">
        <f t="shared" si="10"/>
        <v>0</v>
      </c>
      <c r="AB121" s="12">
        <f t="shared" si="11"/>
        <v>0</v>
      </c>
    </row>
    <row r="122" spans="1:28" x14ac:dyDescent="0.25">
      <c r="A122" s="15"/>
      <c r="B122" s="15" t="s">
        <v>223</v>
      </c>
      <c r="C122" s="6"/>
      <c r="D122" s="6"/>
      <c r="E122" s="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11">
        <f t="shared" si="12"/>
        <v>0</v>
      </c>
      <c r="Z122" s="12">
        <f t="shared" si="13"/>
        <v>0</v>
      </c>
      <c r="AA122" s="12">
        <f t="shared" si="10"/>
        <v>0</v>
      </c>
      <c r="AB122" s="12">
        <f t="shared" si="11"/>
        <v>0</v>
      </c>
    </row>
    <row r="123" spans="1:28" x14ac:dyDescent="0.25">
      <c r="A123" s="15" t="s">
        <v>224</v>
      </c>
      <c r="B123" s="15" t="s">
        <v>225</v>
      </c>
      <c r="C123" s="6"/>
      <c r="D123" s="6"/>
      <c r="E123" s="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>
        <v>1645329</v>
      </c>
      <c r="U123" s="6"/>
      <c r="V123" s="6"/>
      <c r="W123" s="6"/>
      <c r="X123" s="6"/>
      <c r="Y123" s="11" t="s">
        <v>46</v>
      </c>
      <c r="Z123" s="12">
        <f t="shared" si="13"/>
        <v>0</v>
      </c>
      <c r="AA123" s="12">
        <f t="shared" si="10"/>
        <v>0</v>
      </c>
      <c r="AB123" s="12" t="s">
        <v>46</v>
      </c>
    </row>
    <row r="124" spans="1:28" x14ac:dyDescent="0.25">
      <c r="A124" s="15" t="s">
        <v>226</v>
      </c>
      <c r="B124" s="15" t="s">
        <v>227</v>
      </c>
      <c r="C124" s="6"/>
      <c r="D124" s="6"/>
      <c r="E124" s="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>
        <v>2467993</v>
      </c>
      <c r="U124" s="6"/>
      <c r="V124" s="6"/>
      <c r="W124" s="6"/>
      <c r="X124" s="6"/>
      <c r="Y124" s="11" t="s">
        <v>46</v>
      </c>
      <c r="Z124" s="12">
        <f t="shared" si="13"/>
        <v>0</v>
      </c>
      <c r="AA124" s="12">
        <f t="shared" si="10"/>
        <v>0</v>
      </c>
      <c r="AB124" s="12" t="s">
        <v>46</v>
      </c>
    </row>
    <row r="125" spans="1:28" x14ac:dyDescent="0.25">
      <c r="A125" s="15" t="s">
        <v>228</v>
      </c>
      <c r="B125" s="15" t="s">
        <v>229</v>
      </c>
      <c r="C125" s="6"/>
      <c r="D125" s="6"/>
      <c r="E125" s="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>
        <v>200000</v>
      </c>
      <c r="U125" s="6"/>
      <c r="V125" s="6"/>
      <c r="W125" s="6"/>
      <c r="X125" s="6"/>
      <c r="Y125" s="11">
        <v>1496000</v>
      </c>
      <c r="Z125" s="12">
        <v>1496000</v>
      </c>
      <c r="AA125" s="12">
        <f t="shared" si="10"/>
        <v>0</v>
      </c>
      <c r="AB125" s="12" t="s">
        <v>46</v>
      </c>
    </row>
    <row r="126" spans="1:28" x14ac:dyDescent="0.25">
      <c r="A126" s="15" t="s">
        <v>230</v>
      </c>
      <c r="B126" s="15" t="s">
        <v>231</v>
      </c>
      <c r="C126" s="6"/>
      <c r="D126" s="6"/>
      <c r="E126" s="7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11">
        <v>200000</v>
      </c>
      <c r="Z126" s="12">
        <v>200000</v>
      </c>
      <c r="AA126" s="12">
        <f t="shared" si="10"/>
        <v>0</v>
      </c>
      <c r="AB126" s="12">
        <f t="shared" si="11"/>
        <v>0</v>
      </c>
    </row>
    <row r="127" spans="1:28" x14ac:dyDescent="0.25">
      <c r="A127" s="15" t="s">
        <v>232</v>
      </c>
      <c r="B127" s="15" t="s">
        <v>233</v>
      </c>
      <c r="C127" s="6"/>
      <c r="D127" s="6">
        <v>200000</v>
      </c>
      <c r="E127" s="7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>
        <v>165354</v>
      </c>
      <c r="U127" s="6"/>
      <c r="V127" s="6"/>
      <c r="W127" s="6"/>
      <c r="X127" s="6"/>
      <c r="Y127" s="11">
        <v>3581960</v>
      </c>
      <c r="Z127" s="12">
        <v>3581960</v>
      </c>
      <c r="AA127" s="12" t="s">
        <v>46</v>
      </c>
      <c r="AB127" s="12" t="s">
        <v>46</v>
      </c>
    </row>
    <row r="128" spans="1:28" x14ac:dyDescent="0.25">
      <c r="A128" s="15" t="s">
        <v>234</v>
      </c>
      <c r="B128" s="15" t="s">
        <v>235</v>
      </c>
      <c r="C128" s="6"/>
      <c r="D128" s="6"/>
      <c r="E128" s="7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>
        <v>200000</v>
      </c>
      <c r="U128" s="6"/>
      <c r="V128" s="6"/>
      <c r="W128" s="6"/>
      <c r="X128" s="6"/>
      <c r="Y128" s="11" t="s">
        <v>46</v>
      </c>
      <c r="Z128" s="12">
        <f t="shared" si="13"/>
        <v>0</v>
      </c>
      <c r="AA128" s="12">
        <f t="shared" si="10"/>
        <v>0</v>
      </c>
      <c r="AB128" s="12" t="s">
        <v>46</v>
      </c>
    </row>
    <row r="129" spans="1:28" x14ac:dyDescent="0.25">
      <c r="A129" s="15" t="s">
        <v>236</v>
      </c>
      <c r="B129" s="15" t="s">
        <v>237</v>
      </c>
      <c r="C129" s="6"/>
      <c r="D129" s="6"/>
      <c r="E129" s="7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11">
        <f t="shared" si="12"/>
        <v>0</v>
      </c>
      <c r="Z129" s="12">
        <f t="shared" si="13"/>
        <v>0</v>
      </c>
      <c r="AA129" s="12">
        <f t="shared" si="10"/>
        <v>0</v>
      </c>
      <c r="AB129" s="12">
        <f t="shared" si="11"/>
        <v>0</v>
      </c>
    </row>
    <row r="130" spans="1:28" x14ac:dyDescent="0.25">
      <c r="A130" s="15" t="s">
        <v>238</v>
      </c>
      <c r="B130" s="15" t="s">
        <v>239</v>
      </c>
      <c r="C130" s="6"/>
      <c r="D130" s="6"/>
      <c r="E130" s="7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11">
        <f t="shared" si="12"/>
        <v>0</v>
      </c>
      <c r="Z130" s="12">
        <f t="shared" si="13"/>
        <v>0</v>
      </c>
      <c r="AA130" s="12">
        <f t="shared" si="10"/>
        <v>0</v>
      </c>
      <c r="AB130" s="12">
        <f t="shared" si="11"/>
        <v>0</v>
      </c>
    </row>
    <row r="131" spans="1:28" x14ac:dyDescent="0.25">
      <c r="A131" s="15" t="s">
        <v>240</v>
      </c>
      <c r="B131" s="15" t="s">
        <v>241</v>
      </c>
      <c r="C131" s="6"/>
      <c r="D131" s="6">
        <v>800000</v>
      </c>
      <c r="E131" s="7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>
        <v>500000</v>
      </c>
      <c r="R131" s="6">
        <v>200000</v>
      </c>
      <c r="S131" s="6">
        <v>200000</v>
      </c>
      <c r="T131" s="6"/>
      <c r="U131" s="6"/>
      <c r="V131" s="6">
        <v>0</v>
      </c>
      <c r="W131" s="6"/>
      <c r="X131" s="6"/>
      <c r="Y131" s="11">
        <v>410038</v>
      </c>
      <c r="Z131" s="12">
        <v>410038</v>
      </c>
      <c r="AA131" s="12" t="s">
        <v>46</v>
      </c>
      <c r="AB131" s="12">
        <f t="shared" si="11"/>
        <v>0</v>
      </c>
    </row>
    <row r="132" spans="1:28" x14ac:dyDescent="0.25">
      <c r="A132" s="9" t="s">
        <v>242</v>
      </c>
      <c r="B132" s="9" t="s">
        <v>243</v>
      </c>
      <c r="C132" s="13"/>
      <c r="D132" s="13"/>
      <c r="E132" s="7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11">
        <f t="shared" si="12"/>
        <v>0</v>
      </c>
      <c r="Z132" s="12">
        <f t="shared" si="13"/>
        <v>0</v>
      </c>
      <c r="AA132" s="12">
        <f t="shared" si="10"/>
        <v>0</v>
      </c>
      <c r="AB132" s="12">
        <f t="shared" si="11"/>
        <v>0</v>
      </c>
    </row>
    <row r="133" spans="1:28" x14ac:dyDescent="0.25">
      <c r="A133" s="15" t="s">
        <v>244</v>
      </c>
      <c r="B133" s="15" t="s">
        <v>245</v>
      </c>
      <c r="C133" s="6"/>
      <c r="D133" s="6"/>
      <c r="E133" s="7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>
        <v>14715852</v>
      </c>
      <c r="U133" s="6"/>
      <c r="V133" s="6"/>
      <c r="W133" s="6"/>
      <c r="X133" s="6"/>
      <c r="Y133" s="11">
        <v>14823324</v>
      </c>
      <c r="Z133" s="12">
        <v>14823324</v>
      </c>
      <c r="AA133" s="12">
        <f t="shared" si="10"/>
        <v>0</v>
      </c>
      <c r="AB133" s="12" t="s">
        <v>46</v>
      </c>
    </row>
    <row r="134" spans="1:28" x14ac:dyDescent="0.25">
      <c r="A134" s="15" t="s">
        <v>246</v>
      </c>
      <c r="B134" s="15" t="s">
        <v>247</v>
      </c>
      <c r="C134" s="6"/>
      <c r="D134" s="6"/>
      <c r="E134" s="7"/>
      <c r="F134" s="6"/>
      <c r="G134" s="6"/>
      <c r="H134" s="6">
        <v>1775088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11" t="s">
        <v>46</v>
      </c>
      <c r="Z134" s="12" t="s">
        <v>46</v>
      </c>
      <c r="AA134" s="12">
        <f t="shared" ref="AA134:AA197" si="20">D134+F134+K134+N134+O134</f>
        <v>0</v>
      </c>
      <c r="AB134" s="12">
        <f t="shared" ref="AB134:AB197" si="21">T134</f>
        <v>0</v>
      </c>
    </row>
    <row r="135" spans="1:28" x14ac:dyDescent="0.25">
      <c r="A135" s="15" t="s">
        <v>248</v>
      </c>
      <c r="B135" s="15" t="s">
        <v>249</v>
      </c>
      <c r="C135" s="6"/>
      <c r="D135" s="6">
        <v>400000</v>
      </c>
      <c r="E135" s="7"/>
      <c r="F135" s="6"/>
      <c r="G135" s="6"/>
      <c r="H135" s="6"/>
      <c r="I135" s="6"/>
      <c r="J135" s="6"/>
      <c r="K135" s="6"/>
      <c r="L135" s="6"/>
      <c r="M135" s="6">
        <v>1200000</v>
      </c>
      <c r="N135" s="6"/>
      <c r="O135" s="6"/>
      <c r="P135" s="6">
        <v>550000</v>
      </c>
      <c r="Q135" s="6"/>
      <c r="R135" s="6"/>
      <c r="S135" s="6"/>
      <c r="T135" s="6">
        <v>1000000</v>
      </c>
      <c r="U135" s="6"/>
      <c r="V135" s="6"/>
      <c r="W135" s="6"/>
      <c r="X135" s="6"/>
      <c r="Y135" s="11">
        <v>5940000</v>
      </c>
      <c r="Z135" s="12">
        <v>5940000</v>
      </c>
      <c r="AA135" s="12" t="s">
        <v>46</v>
      </c>
      <c r="AB135" s="12" t="s">
        <v>46</v>
      </c>
    </row>
    <row r="136" spans="1:28" x14ac:dyDescent="0.25">
      <c r="A136" s="15"/>
      <c r="B136" s="15"/>
      <c r="C136" s="6"/>
      <c r="D136" s="6"/>
      <c r="E136" s="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11">
        <f>SUM(C136:X136)</f>
        <v>0</v>
      </c>
      <c r="Z136" s="12">
        <f t="shared" ref="Z136:Z199" si="22">X136+W136+V136+U136+S136+R136+Q136+P136+M136+L136+J136+I136+H136+E136+C136+G136</f>
        <v>0</v>
      </c>
      <c r="AA136" s="12">
        <f t="shared" si="20"/>
        <v>0</v>
      </c>
      <c r="AB136" s="12">
        <f t="shared" si="21"/>
        <v>0</v>
      </c>
    </row>
    <row r="137" spans="1:28" x14ac:dyDescent="0.25">
      <c r="A137" s="10" t="s">
        <v>250</v>
      </c>
      <c r="B137" s="10" t="s">
        <v>251</v>
      </c>
      <c r="C137" s="11">
        <f t="shared" ref="C137:X137" si="23">SUM(C138:C141)</f>
        <v>0</v>
      </c>
      <c r="D137" s="11">
        <f t="shared" si="23"/>
        <v>4728360</v>
      </c>
      <c r="E137" s="11">
        <f t="shared" si="23"/>
        <v>0</v>
      </c>
      <c r="F137" s="11">
        <f t="shared" si="23"/>
        <v>0</v>
      </c>
      <c r="G137" s="11">
        <f t="shared" si="23"/>
        <v>0</v>
      </c>
      <c r="H137" s="11">
        <f t="shared" si="23"/>
        <v>2312294</v>
      </c>
      <c r="I137" s="11">
        <f t="shared" si="23"/>
        <v>0</v>
      </c>
      <c r="J137" s="11">
        <f t="shared" si="23"/>
        <v>0</v>
      </c>
      <c r="K137" s="11">
        <f t="shared" si="23"/>
        <v>0</v>
      </c>
      <c r="L137" s="11">
        <f t="shared" si="23"/>
        <v>0</v>
      </c>
      <c r="M137" s="11">
        <f t="shared" si="23"/>
        <v>1193400</v>
      </c>
      <c r="N137" s="11">
        <f t="shared" si="23"/>
        <v>0</v>
      </c>
      <c r="O137" s="11">
        <f t="shared" si="23"/>
        <v>0</v>
      </c>
      <c r="P137" s="11">
        <f t="shared" si="23"/>
        <v>97500</v>
      </c>
      <c r="Q137" s="11">
        <f t="shared" si="23"/>
        <v>2394750</v>
      </c>
      <c r="R137" s="11">
        <f t="shared" si="23"/>
        <v>1570579</v>
      </c>
      <c r="S137" s="11">
        <f t="shared" si="23"/>
        <v>791602</v>
      </c>
      <c r="T137" s="11">
        <f t="shared" si="23"/>
        <v>5586852</v>
      </c>
      <c r="U137" s="11">
        <f t="shared" si="23"/>
        <v>0</v>
      </c>
      <c r="V137" s="11">
        <f t="shared" si="23"/>
        <v>0</v>
      </c>
      <c r="W137" s="11">
        <f t="shared" si="23"/>
        <v>0</v>
      </c>
      <c r="X137" s="11">
        <f t="shared" si="23"/>
        <v>0</v>
      </c>
      <c r="Y137" s="11">
        <v>28385817</v>
      </c>
      <c r="Z137" s="12">
        <v>28385817</v>
      </c>
      <c r="AA137" s="12" t="s">
        <v>46</v>
      </c>
      <c r="AB137" s="12" t="s">
        <v>46</v>
      </c>
    </row>
    <row r="138" spans="1:28" x14ac:dyDescent="0.25">
      <c r="A138" s="15" t="s">
        <v>252</v>
      </c>
      <c r="B138" s="15" t="s">
        <v>253</v>
      </c>
      <c r="C138" s="6"/>
      <c r="D138" s="6">
        <v>4728360</v>
      </c>
      <c r="E138" s="7"/>
      <c r="F138" s="6"/>
      <c r="G138" s="6"/>
      <c r="H138" s="6">
        <v>2312294</v>
      </c>
      <c r="I138" s="6"/>
      <c r="J138" s="11"/>
      <c r="K138" s="11"/>
      <c r="L138" s="11"/>
      <c r="M138" s="11">
        <v>1193400</v>
      </c>
      <c r="N138" s="11"/>
      <c r="O138" s="11"/>
      <c r="P138" s="11">
        <v>97500</v>
      </c>
      <c r="Q138" s="6">
        <v>2394750</v>
      </c>
      <c r="R138" s="11">
        <v>1570579</v>
      </c>
      <c r="S138" s="11">
        <v>791602</v>
      </c>
      <c r="T138" s="11">
        <v>5586852</v>
      </c>
      <c r="U138" s="11"/>
      <c r="V138" s="11"/>
      <c r="W138" s="11"/>
      <c r="X138" s="11"/>
      <c r="Y138" s="11" t="s">
        <v>46</v>
      </c>
      <c r="Z138" s="12" t="s">
        <v>46</v>
      </c>
      <c r="AA138" s="12" t="s">
        <v>46</v>
      </c>
      <c r="AB138" s="12" t="s">
        <v>46</v>
      </c>
    </row>
    <row r="139" spans="1:28" x14ac:dyDescent="0.25">
      <c r="A139" s="15" t="s">
        <v>254</v>
      </c>
      <c r="B139" s="15" t="s">
        <v>255</v>
      </c>
      <c r="C139" s="6"/>
      <c r="D139" s="6"/>
      <c r="E139" s="7"/>
      <c r="F139" s="6"/>
      <c r="G139" s="6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>
        <f>SUM(C139:X139)</f>
        <v>0</v>
      </c>
      <c r="Z139" s="12">
        <f t="shared" si="22"/>
        <v>0</v>
      </c>
      <c r="AA139" s="12">
        <f t="shared" si="20"/>
        <v>0</v>
      </c>
      <c r="AB139" s="12">
        <f t="shared" si="21"/>
        <v>0</v>
      </c>
    </row>
    <row r="140" spans="1:28" x14ac:dyDescent="0.25">
      <c r="A140" s="15" t="s">
        <v>256</v>
      </c>
      <c r="B140" s="15" t="s">
        <v>257</v>
      </c>
      <c r="C140" s="6"/>
      <c r="D140" s="6"/>
      <c r="E140" s="7"/>
      <c r="F140" s="6"/>
      <c r="G140" s="6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>
        <f>SUM(C140:X140)</f>
        <v>0</v>
      </c>
      <c r="Z140" s="12">
        <f t="shared" si="22"/>
        <v>0</v>
      </c>
      <c r="AA140" s="12">
        <f t="shared" si="20"/>
        <v>0</v>
      </c>
      <c r="AB140" s="12">
        <f t="shared" si="21"/>
        <v>0</v>
      </c>
    </row>
    <row r="141" spans="1:28" x14ac:dyDescent="0.25">
      <c r="A141" s="15" t="s">
        <v>258</v>
      </c>
      <c r="B141" s="15" t="s">
        <v>259</v>
      </c>
      <c r="C141" s="6"/>
      <c r="D141" s="6"/>
      <c r="E141" s="7"/>
      <c r="F141" s="6"/>
      <c r="G141" s="6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>
        <f>SUM(C141:X141)</f>
        <v>0</v>
      </c>
      <c r="Z141" s="12">
        <f t="shared" si="22"/>
        <v>0</v>
      </c>
      <c r="AA141" s="12">
        <f t="shared" si="20"/>
        <v>0</v>
      </c>
      <c r="AB141" s="12">
        <f t="shared" si="21"/>
        <v>0</v>
      </c>
    </row>
    <row r="142" spans="1:28" x14ac:dyDescent="0.25">
      <c r="A142" s="15"/>
      <c r="B142" s="15"/>
      <c r="C142" s="6"/>
      <c r="D142" s="6"/>
      <c r="E142" s="7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11">
        <f>SUM(C142:X142)</f>
        <v>0</v>
      </c>
      <c r="Z142" s="12">
        <f t="shared" si="22"/>
        <v>0</v>
      </c>
      <c r="AA142" s="12">
        <f t="shared" si="20"/>
        <v>0</v>
      </c>
      <c r="AB142" s="12">
        <f t="shared" si="21"/>
        <v>0</v>
      </c>
    </row>
    <row r="143" spans="1:28" x14ac:dyDescent="0.25">
      <c r="A143" s="10" t="s">
        <v>260</v>
      </c>
      <c r="B143" s="10" t="s">
        <v>261</v>
      </c>
      <c r="C143" s="11">
        <f t="shared" ref="C143:R143" si="24">SUM(C144:C191)</f>
        <v>0</v>
      </c>
      <c r="D143" s="11">
        <f t="shared" si="24"/>
        <v>14895000</v>
      </c>
      <c r="E143" s="11">
        <f t="shared" si="24"/>
        <v>15215000</v>
      </c>
      <c r="F143" s="11">
        <f t="shared" si="24"/>
        <v>509000</v>
      </c>
      <c r="G143" s="11">
        <f t="shared" si="24"/>
        <v>673000</v>
      </c>
      <c r="H143" s="11">
        <f t="shared" si="24"/>
        <v>0</v>
      </c>
      <c r="I143" s="11">
        <f t="shared" si="24"/>
        <v>3965676</v>
      </c>
      <c r="J143" s="11">
        <f t="shared" si="24"/>
        <v>0</v>
      </c>
      <c r="K143" s="11">
        <f t="shared" si="24"/>
        <v>2530000</v>
      </c>
      <c r="L143" s="11">
        <f t="shared" si="24"/>
        <v>11136000</v>
      </c>
      <c r="M143" s="11">
        <f t="shared" si="24"/>
        <v>1490000</v>
      </c>
      <c r="N143" s="11">
        <f t="shared" si="24"/>
        <v>630000</v>
      </c>
      <c r="O143" s="11">
        <f t="shared" si="24"/>
        <v>0</v>
      </c>
      <c r="P143" s="11">
        <f t="shared" si="24"/>
        <v>0</v>
      </c>
      <c r="Q143" s="11">
        <f t="shared" si="24"/>
        <v>1962000</v>
      </c>
      <c r="R143" s="11">
        <f t="shared" si="24"/>
        <v>81280</v>
      </c>
      <c r="S143" s="11">
        <f>SUM(S144:S188)</f>
        <v>3109000</v>
      </c>
      <c r="T143" s="11">
        <f>SUM(T144:T191)</f>
        <v>1270000</v>
      </c>
      <c r="U143" s="11">
        <f>SUM(U144:U191)</f>
        <v>0</v>
      </c>
      <c r="V143" s="11">
        <f>SUM(V144:V191)</f>
        <v>0</v>
      </c>
      <c r="W143" s="11">
        <f>SUM(W144:W191)</f>
        <v>0</v>
      </c>
      <c r="X143" s="11">
        <f>SUM(X144:X191)</f>
        <v>0</v>
      </c>
      <c r="Y143" s="11">
        <v>126911159</v>
      </c>
      <c r="Z143" s="12">
        <v>126911159</v>
      </c>
      <c r="AA143" s="12" t="s">
        <v>46</v>
      </c>
      <c r="AB143" s="12" t="s">
        <v>46</v>
      </c>
    </row>
    <row r="144" spans="1:28" x14ac:dyDescent="0.25">
      <c r="A144" s="9" t="s">
        <v>262</v>
      </c>
      <c r="B144" s="9" t="s">
        <v>263</v>
      </c>
      <c r="C144" s="13"/>
      <c r="D144" s="13"/>
      <c r="E144" s="7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11">
        <v>500000</v>
      </c>
      <c r="Z144" s="12">
        <v>500000</v>
      </c>
      <c r="AA144" s="12">
        <f t="shared" si="20"/>
        <v>0</v>
      </c>
      <c r="AB144" s="12">
        <f t="shared" si="21"/>
        <v>0</v>
      </c>
    </row>
    <row r="145" spans="1:28" x14ac:dyDescent="0.25">
      <c r="A145" s="15" t="s">
        <v>264</v>
      </c>
      <c r="B145" s="15" t="s">
        <v>265</v>
      </c>
      <c r="C145" s="6"/>
      <c r="D145" s="6"/>
      <c r="E145" s="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>
        <v>100000</v>
      </c>
      <c r="T145" s="6"/>
      <c r="U145" s="6"/>
      <c r="V145" s="6"/>
      <c r="W145" s="6"/>
      <c r="X145" s="6"/>
      <c r="Y145" s="11">
        <v>100000</v>
      </c>
      <c r="Z145" s="12">
        <v>100000</v>
      </c>
      <c r="AA145" s="12">
        <f t="shared" si="20"/>
        <v>0</v>
      </c>
      <c r="AB145" s="12">
        <f t="shared" si="21"/>
        <v>0</v>
      </c>
    </row>
    <row r="146" spans="1:28" x14ac:dyDescent="0.25">
      <c r="A146" s="15"/>
      <c r="B146" s="15" t="s">
        <v>266</v>
      </c>
      <c r="C146" s="6"/>
      <c r="D146" s="6"/>
      <c r="E146" s="7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>
        <v>39000</v>
      </c>
      <c r="R146" s="6"/>
      <c r="S146" s="6"/>
      <c r="T146" s="6"/>
      <c r="U146" s="6"/>
      <c r="V146" s="6"/>
      <c r="W146" s="6"/>
      <c r="X146" s="6"/>
      <c r="Y146" s="11">
        <v>60000</v>
      </c>
      <c r="Z146" s="12">
        <v>60000</v>
      </c>
      <c r="AA146" s="12">
        <f t="shared" si="20"/>
        <v>0</v>
      </c>
      <c r="AB146" s="12">
        <f t="shared" si="21"/>
        <v>0</v>
      </c>
    </row>
    <row r="147" spans="1:28" x14ac:dyDescent="0.25">
      <c r="A147" s="15"/>
      <c r="B147" s="15" t="s">
        <v>267</v>
      </c>
      <c r="C147" s="6"/>
      <c r="D147" s="6"/>
      <c r="E147" s="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11">
        <f>SUM(C147:X147)</f>
        <v>0</v>
      </c>
      <c r="Z147" s="12">
        <f t="shared" si="22"/>
        <v>0</v>
      </c>
      <c r="AA147" s="12">
        <f t="shared" si="20"/>
        <v>0</v>
      </c>
      <c r="AB147" s="12">
        <f t="shared" si="21"/>
        <v>0</v>
      </c>
    </row>
    <row r="148" spans="1:28" x14ac:dyDescent="0.25">
      <c r="A148" s="15"/>
      <c r="B148" s="15" t="s">
        <v>268</v>
      </c>
      <c r="C148" s="6"/>
      <c r="D148" s="6"/>
      <c r="E148" s="7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>
        <v>500000</v>
      </c>
      <c r="T148" s="6"/>
      <c r="U148" s="6"/>
      <c r="V148" s="6"/>
      <c r="W148" s="6"/>
      <c r="X148" s="6"/>
      <c r="Y148" s="11" t="s">
        <v>46</v>
      </c>
      <c r="Z148" s="12" t="s">
        <v>46</v>
      </c>
      <c r="AA148" s="12">
        <f t="shared" si="20"/>
        <v>0</v>
      </c>
      <c r="AB148" s="12">
        <f t="shared" si="21"/>
        <v>0</v>
      </c>
    </row>
    <row r="149" spans="1:28" x14ac:dyDescent="0.25">
      <c r="A149" s="15"/>
      <c r="B149" s="15" t="s">
        <v>269</v>
      </c>
      <c r="C149" s="6"/>
      <c r="D149" s="6"/>
      <c r="E149" s="7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11">
        <f>SUM(C149:X149)</f>
        <v>0</v>
      </c>
      <c r="Z149" s="12">
        <f t="shared" si="22"/>
        <v>0</v>
      </c>
      <c r="AA149" s="12">
        <f t="shared" si="20"/>
        <v>0</v>
      </c>
      <c r="AB149" s="12">
        <f t="shared" si="21"/>
        <v>0</v>
      </c>
    </row>
    <row r="150" spans="1:28" x14ac:dyDescent="0.25">
      <c r="A150" s="15"/>
      <c r="B150" s="15" t="s">
        <v>270</v>
      </c>
      <c r="C150" s="6"/>
      <c r="D150" s="6"/>
      <c r="E150" s="7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>
        <v>20000</v>
      </c>
      <c r="R150" s="6"/>
      <c r="S150" s="6"/>
      <c r="T150" s="6"/>
      <c r="U150" s="6"/>
      <c r="V150" s="6"/>
      <c r="W150" s="6"/>
      <c r="X150" s="6"/>
      <c r="Y150" s="11" t="s">
        <v>46</v>
      </c>
      <c r="Z150" s="12" t="s">
        <v>46</v>
      </c>
      <c r="AA150" s="12">
        <f t="shared" si="20"/>
        <v>0</v>
      </c>
      <c r="AB150" s="12">
        <f t="shared" si="21"/>
        <v>0</v>
      </c>
    </row>
    <row r="151" spans="1:28" x14ac:dyDescent="0.25">
      <c r="A151" s="15" t="s">
        <v>271</v>
      </c>
      <c r="B151" s="15" t="s">
        <v>272</v>
      </c>
      <c r="C151" s="6"/>
      <c r="D151" s="6"/>
      <c r="E151" s="7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11">
        <f>SUM(C151:X151)</f>
        <v>0</v>
      </c>
      <c r="Z151" s="12">
        <f t="shared" si="22"/>
        <v>0</v>
      </c>
      <c r="AA151" s="12">
        <f t="shared" si="20"/>
        <v>0</v>
      </c>
      <c r="AB151" s="12">
        <f t="shared" si="21"/>
        <v>0</v>
      </c>
    </row>
    <row r="152" spans="1:28" x14ac:dyDescent="0.25">
      <c r="A152" s="15"/>
      <c r="B152" s="15" t="s">
        <v>273</v>
      </c>
      <c r="C152" s="6"/>
      <c r="D152" s="6"/>
      <c r="E152" s="7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11">
        <f>SUM(C152:X152)</f>
        <v>0</v>
      </c>
      <c r="Z152" s="12">
        <f t="shared" si="22"/>
        <v>0</v>
      </c>
      <c r="AA152" s="12">
        <f t="shared" si="20"/>
        <v>0</v>
      </c>
      <c r="AB152" s="12">
        <f t="shared" si="21"/>
        <v>0</v>
      </c>
    </row>
    <row r="153" spans="1:28" x14ac:dyDescent="0.25">
      <c r="A153" s="15"/>
      <c r="B153" s="15" t="s">
        <v>274</v>
      </c>
      <c r="C153" s="6"/>
      <c r="D153" s="6">
        <v>25000</v>
      </c>
      <c r="E153" s="7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>
        <v>29000</v>
      </c>
      <c r="R153" s="6"/>
      <c r="S153" s="6">
        <v>50000</v>
      </c>
      <c r="T153" s="6"/>
      <c r="U153" s="6"/>
      <c r="V153" s="6"/>
      <c r="W153" s="6"/>
      <c r="X153" s="6"/>
      <c r="Y153" s="11">
        <v>320000</v>
      </c>
      <c r="Z153" s="12">
        <v>320000</v>
      </c>
      <c r="AA153" s="12" t="s">
        <v>46</v>
      </c>
      <c r="AB153" s="12">
        <f t="shared" si="21"/>
        <v>0</v>
      </c>
    </row>
    <row r="154" spans="1:28" x14ac:dyDescent="0.25">
      <c r="A154" s="15"/>
      <c r="B154" s="15" t="s">
        <v>275</v>
      </c>
      <c r="C154" s="6"/>
      <c r="D154" s="6"/>
      <c r="E154" s="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>
        <v>35000</v>
      </c>
      <c r="T154" s="6"/>
      <c r="U154" s="6"/>
      <c r="V154" s="6"/>
      <c r="W154" s="6"/>
      <c r="X154" s="6"/>
      <c r="Y154" s="11" t="s">
        <v>46</v>
      </c>
      <c r="Z154" s="12" t="s">
        <v>46</v>
      </c>
      <c r="AA154" s="12">
        <f t="shared" si="20"/>
        <v>0</v>
      </c>
      <c r="AB154" s="12">
        <f t="shared" si="21"/>
        <v>0</v>
      </c>
    </row>
    <row r="155" spans="1:28" x14ac:dyDescent="0.25">
      <c r="A155" s="15"/>
      <c r="B155" s="15" t="s">
        <v>276</v>
      </c>
      <c r="C155" s="6"/>
      <c r="D155" s="6">
        <v>100000</v>
      </c>
      <c r="E155" s="7">
        <v>1500000</v>
      </c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>
        <v>500000</v>
      </c>
      <c r="T155" s="6"/>
      <c r="U155" s="6"/>
      <c r="V155" s="6"/>
      <c r="W155" s="6"/>
      <c r="X155" s="6"/>
      <c r="Y155" s="11">
        <v>350000</v>
      </c>
      <c r="Z155" s="12">
        <v>350000</v>
      </c>
      <c r="AA155" s="12" t="s">
        <v>46</v>
      </c>
      <c r="AB155" s="12">
        <f t="shared" si="21"/>
        <v>0</v>
      </c>
    </row>
    <row r="156" spans="1:28" x14ac:dyDescent="0.25">
      <c r="A156" s="15"/>
      <c r="B156" s="15" t="s">
        <v>277</v>
      </c>
      <c r="C156" s="6"/>
      <c r="D156" s="6"/>
      <c r="E156" s="7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>
        <v>346000</v>
      </c>
      <c r="R156" s="6"/>
      <c r="S156" s="6"/>
      <c r="T156" s="6"/>
      <c r="U156" s="6"/>
      <c r="V156" s="6"/>
      <c r="W156" s="6"/>
      <c r="X156" s="6"/>
      <c r="Y156" s="11">
        <v>200000</v>
      </c>
      <c r="Z156" s="12">
        <v>200000</v>
      </c>
      <c r="AA156" s="12">
        <f t="shared" si="20"/>
        <v>0</v>
      </c>
      <c r="AB156" s="12">
        <f t="shared" si="21"/>
        <v>0</v>
      </c>
    </row>
    <row r="157" spans="1:28" x14ac:dyDescent="0.25">
      <c r="A157" s="15"/>
      <c r="B157" s="15" t="s">
        <v>270</v>
      </c>
      <c r="C157" s="6"/>
      <c r="D157" s="6">
        <v>500000</v>
      </c>
      <c r="E157" s="7">
        <v>700000</v>
      </c>
      <c r="F157" s="6"/>
      <c r="G157" s="6"/>
      <c r="H157" s="6"/>
      <c r="I157" s="6"/>
      <c r="J157" s="6"/>
      <c r="K157" s="6">
        <v>300000</v>
      </c>
      <c r="L157" s="6"/>
      <c r="M157" s="6">
        <v>500000</v>
      </c>
      <c r="N157" s="6"/>
      <c r="O157" s="6"/>
      <c r="P157" s="6"/>
      <c r="Q157" s="6"/>
      <c r="R157" s="6">
        <v>64000</v>
      </c>
      <c r="S157" s="6">
        <v>100000</v>
      </c>
      <c r="T157" s="6"/>
      <c r="U157" s="6"/>
      <c r="V157" s="6"/>
      <c r="W157" s="6"/>
      <c r="X157" s="6"/>
      <c r="Y157" s="11">
        <v>7320000</v>
      </c>
      <c r="Z157" s="12">
        <v>7320000</v>
      </c>
      <c r="AA157" s="12" t="s">
        <v>46</v>
      </c>
      <c r="AB157" s="12">
        <f t="shared" si="21"/>
        <v>0</v>
      </c>
    </row>
    <row r="158" spans="1:28" x14ac:dyDescent="0.25">
      <c r="A158" s="15" t="s">
        <v>278</v>
      </c>
      <c r="B158" s="15" t="s">
        <v>279</v>
      </c>
      <c r="C158" s="6"/>
      <c r="D158" s="6"/>
      <c r="E158" s="7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11">
        <f>SUM(C158:X158)</f>
        <v>0</v>
      </c>
      <c r="Z158" s="12">
        <f t="shared" si="22"/>
        <v>0</v>
      </c>
      <c r="AA158" s="12">
        <f t="shared" si="20"/>
        <v>0</v>
      </c>
      <c r="AB158" s="12">
        <f t="shared" si="21"/>
        <v>0</v>
      </c>
    </row>
    <row r="159" spans="1:28" x14ac:dyDescent="0.25">
      <c r="A159" s="15"/>
      <c r="B159" s="15" t="s">
        <v>280</v>
      </c>
      <c r="C159" s="6"/>
      <c r="D159" s="6"/>
      <c r="E159" s="7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11">
        <f>SUM(C159:X159)</f>
        <v>0</v>
      </c>
      <c r="Z159" s="12">
        <f t="shared" si="22"/>
        <v>0</v>
      </c>
      <c r="AA159" s="12">
        <f t="shared" si="20"/>
        <v>0</v>
      </c>
      <c r="AB159" s="12">
        <f t="shared" si="21"/>
        <v>0</v>
      </c>
    </row>
    <row r="160" spans="1:28" x14ac:dyDescent="0.25">
      <c r="A160" s="9" t="s">
        <v>281</v>
      </c>
      <c r="B160" s="9" t="s">
        <v>282</v>
      </c>
      <c r="C160" s="13"/>
      <c r="D160" s="13"/>
      <c r="E160" s="7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11">
        <f>SUM(C160:X160)</f>
        <v>0</v>
      </c>
      <c r="Z160" s="12">
        <f t="shared" si="22"/>
        <v>0</v>
      </c>
      <c r="AA160" s="12">
        <f t="shared" si="20"/>
        <v>0</v>
      </c>
      <c r="AB160" s="12">
        <f t="shared" si="21"/>
        <v>0</v>
      </c>
    </row>
    <row r="161" spans="1:28" x14ac:dyDescent="0.25">
      <c r="A161" s="15" t="s">
        <v>283</v>
      </c>
      <c r="B161" s="15" t="s">
        <v>284</v>
      </c>
      <c r="C161" s="6"/>
      <c r="D161" s="6"/>
      <c r="E161" s="7"/>
      <c r="F161" s="6"/>
      <c r="G161" s="6"/>
      <c r="H161" s="6"/>
      <c r="I161" s="6"/>
      <c r="J161" s="6"/>
      <c r="K161" s="6">
        <v>30000</v>
      </c>
      <c r="L161" s="6"/>
      <c r="M161" s="6">
        <v>190000</v>
      </c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11">
        <v>1806500</v>
      </c>
      <c r="Z161" s="12">
        <v>1806500</v>
      </c>
      <c r="AA161" s="12" t="s">
        <v>46</v>
      </c>
      <c r="AB161" s="12">
        <f t="shared" si="21"/>
        <v>0</v>
      </c>
    </row>
    <row r="162" spans="1:28" x14ac:dyDescent="0.25">
      <c r="A162" s="15"/>
      <c r="B162" s="15" t="s">
        <v>285</v>
      </c>
      <c r="C162" s="6"/>
      <c r="D162" s="6"/>
      <c r="E162" s="7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11">
        <f>SUM(C162:X162)</f>
        <v>0</v>
      </c>
      <c r="Z162" s="12">
        <f t="shared" si="22"/>
        <v>0</v>
      </c>
      <c r="AA162" s="12">
        <f t="shared" si="20"/>
        <v>0</v>
      </c>
      <c r="AB162" s="12">
        <f t="shared" si="21"/>
        <v>0</v>
      </c>
    </row>
    <row r="163" spans="1:28" x14ac:dyDescent="0.25">
      <c r="A163" s="15" t="s">
        <v>286</v>
      </c>
      <c r="B163" s="15" t="s">
        <v>287</v>
      </c>
      <c r="C163" s="6"/>
      <c r="D163" s="6"/>
      <c r="E163" s="7">
        <v>500000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>
        <v>130000</v>
      </c>
      <c r="R163" s="6"/>
      <c r="S163" s="6"/>
      <c r="T163" s="6"/>
      <c r="U163" s="6"/>
      <c r="V163" s="6"/>
      <c r="W163" s="6"/>
      <c r="X163" s="6"/>
      <c r="Y163" s="11">
        <v>885000</v>
      </c>
      <c r="Z163" s="12">
        <v>885000</v>
      </c>
      <c r="AA163" s="12">
        <f t="shared" si="20"/>
        <v>0</v>
      </c>
      <c r="AB163" s="12">
        <f t="shared" si="21"/>
        <v>0</v>
      </c>
    </row>
    <row r="164" spans="1:28" x14ac:dyDescent="0.25">
      <c r="A164" s="9" t="s">
        <v>288</v>
      </c>
      <c r="B164" s="9" t="s">
        <v>289</v>
      </c>
      <c r="C164" s="13"/>
      <c r="D164" s="13"/>
      <c r="E164" s="7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11">
        <f>SUM(C164:X164)</f>
        <v>0</v>
      </c>
      <c r="Z164" s="12">
        <f t="shared" si="22"/>
        <v>0</v>
      </c>
      <c r="AA164" s="12">
        <f t="shared" si="20"/>
        <v>0</v>
      </c>
      <c r="AB164" s="12">
        <f t="shared" si="21"/>
        <v>0</v>
      </c>
    </row>
    <row r="165" spans="1:28" x14ac:dyDescent="0.25">
      <c r="A165" s="15" t="s">
        <v>290</v>
      </c>
      <c r="B165" s="15" t="s">
        <v>291</v>
      </c>
      <c r="C165" s="6"/>
      <c r="D165" s="6"/>
      <c r="E165" s="7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11">
        <v>8460000</v>
      </c>
      <c r="Z165" s="12">
        <v>8460000</v>
      </c>
      <c r="AA165" s="12">
        <f t="shared" si="20"/>
        <v>0</v>
      </c>
      <c r="AB165" s="12">
        <f t="shared" si="21"/>
        <v>0</v>
      </c>
    </row>
    <row r="166" spans="1:28" x14ac:dyDescent="0.25">
      <c r="A166" s="15"/>
      <c r="B166" s="15" t="s">
        <v>292</v>
      </c>
      <c r="C166" s="6"/>
      <c r="D166" s="6"/>
      <c r="E166" s="7"/>
      <c r="F166" s="6">
        <v>286000</v>
      </c>
      <c r="G166" s="6"/>
      <c r="H166" s="6"/>
      <c r="I166" s="6"/>
      <c r="J166" s="6"/>
      <c r="K166" s="6">
        <v>1000000</v>
      </c>
      <c r="L166" s="6"/>
      <c r="M166" s="6"/>
      <c r="N166" s="6"/>
      <c r="O166" s="6"/>
      <c r="P166" s="6"/>
      <c r="Q166" s="6">
        <v>258000</v>
      </c>
      <c r="R166" s="6"/>
      <c r="S166" s="6"/>
      <c r="T166" s="6"/>
      <c r="U166" s="6"/>
      <c r="V166" s="6"/>
      <c r="W166" s="6"/>
      <c r="X166" s="6"/>
      <c r="Y166" s="11" t="s">
        <v>46</v>
      </c>
      <c r="Z166" s="12" t="s">
        <v>46</v>
      </c>
      <c r="AA166" s="12" t="s">
        <v>293</v>
      </c>
      <c r="AB166" s="12">
        <f t="shared" si="21"/>
        <v>0</v>
      </c>
    </row>
    <row r="167" spans="1:28" x14ac:dyDescent="0.25">
      <c r="A167" s="15"/>
      <c r="B167" s="15" t="s">
        <v>294</v>
      </c>
      <c r="C167" s="6"/>
      <c r="D167" s="6">
        <v>1500000</v>
      </c>
      <c r="E167" s="7">
        <v>15000</v>
      </c>
      <c r="F167" s="6">
        <v>69000</v>
      </c>
      <c r="G167" s="6"/>
      <c r="H167" s="6"/>
      <c r="I167" s="6"/>
      <c r="J167" s="6"/>
      <c r="K167" s="6">
        <v>400000</v>
      </c>
      <c r="L167" s="7"/>
      <c r="M167" s="6">
        <v>450000</v>
      </c>
      <c r="N167" s="6"/>
      <c r="O167" s="6"/>
      <c r="P167" s="6"/>
      <c r="Q167" s="6">
        <v>51000</v>
      </c>
      <c r="R167" s="6"/>
      <c r="S167" s="6">
        <v>600000</v>
      </c>
      <c r="T167" s="6"/>
      <c r="U167" s="6"/>
      <c r="V167" s="6"/>
      <c r="W167" s="6"/>
      <c r="X167" s="6"/>
      <c r="Y167" s="11" t="s">
        <v>46</v>
      </c>
      <c r="Z167" s="12" t="s">
        <v>46</v>
      </c>
      <c r="AA167" s="12" t="s">
        <v>46</v>
      </c>
      <c r="AB167" s="12">
        <f t="shared" si="21"/>
        <v>0</v>
      </c>
    </row>
    <row r="168" spans="1:28" x14ac:dyDescent="0.25">
      <c r="A168" s="15"/>
      <c r="B168" s="15" t="s">
        <v>295</v>
      </c>
      <c r="C168" s="6"/>
      <c r="D168" s="6">
        <v>400000</v>
      </c>
      <c r="E168" s="7">
        <v>300000</v>
      </c>
      <c r="F168" s="6">
        <v>46000</v>
      </c>
      <c r="G168" s="6"/>
      <c r="H168" s="6"/>
      <c r="I168" s="6"/>
      <c r="J168" s="6"/>
      <c r="K168" s="6">
        <v>100000</v>
      </c>
      <c r="L168" s="6"/>
      <c r="M168" s="6"/>
      <c r="N168" s="6"/>
      <c r="O168" s="6"/>
      <c r="P168" s="6"/>
      <c r="Q168" s="6">
        <v>50000</v>
      </c>
      <c r="R168" s="6"/>
      <c r="S168" s="6">
        <v>100000</v>
      </c>
      <c r="T168" s="6"/>
      <c r="U168" s="6"/>
      <c r="V168" s="6"/>
      <c r="W168" s="6"/>
      <c r="X168" s="6"/>
      <c r="Y168" s="11" t="s">
        <v>46</v>
      </c>
      <c r="Z168" s="12" t="s">
        <v>46</v>
      </c>
      <c r="AA168" s="12" t="s">
        <v>46</v>
      </c>
      <c r="AB168" s="12">
        <f t="shared" si="21"/>
        <v>0</v>
      </c>
    </row>
    <row r="169" spans="1:28" x14ac:dyDescent="0.25">
      <c r="A169" s="15" t="s">
        <v>296</v>
      </c>
      <c r="B169" s="15" t="s">
        <v>297</v>
      </c>
      <c r="C169" s="6"/>
      <c r="D169" s="6">
        <v>10000</v>
      </c>
      <c r="E169" s="7">
        <v>300000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11">
        <v>43064777</v>
      </c>
      <c r="Z169" s="12">
        <v>43064777</v>
      </c>
      <c r="AA169" s="12" t="s">
        <v>46</v>
      </c>
      <c r="AB169" s="12">
        <f t="shared" si="21"/>
        <v>0</v>
      </c>
    </row>
    <row r="170" spans="1:28" x14ac:dyDescent="0.25">
      <c r="A170" s="15" t="s">
        <v>298</v>
      </c>
      <c r="B170" s="15" t="s">
        <v>299</v>
      </c>
      <c r="C170" s="6"/>
      <c r="D170" s="6">
        <v>10000</v>
      </c>
      <c r="E170" s="7">
        <v>300000</v>
      </c>
      <c r="F170" s="6"/>
      <c r="G170" s="6">
        <v>30000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11">
        <v>125000</v>
      </c>
      <c r="Z170" s="12">
        <v>125000</v>
      </c>
      <c r="AA170" s="12" t="s">
        <v>46</v>
      </c>
      <c r="AB170" s="12">
        <f t="shared" si="21"/>
        <v>0</v>
      </c>
    </row>
    <row r="171" spans="1:28" x14ac:dyDescent="0.25">
      <c r="A171" s="15" t="s">
        <v>300</v>
      </c>
      <c r="B171" s="15" t="s">
        <v>301</v>
      </c>
      <c r="C171" s="6"/>
      <c r="D171" s="6">
        <v>100000</v>
      </c>
      <c r="E171" s="7">
        <v>300000</v>
      </c>
      <c r="F171" s="6"/>
      <c r="G171" s="6"/>
      <c r="H171" s="6"/>
      <c r="I171" s="6"/>
      <c r="J171" s="6"/>
      <c r="K171" s="6">
        <v>100000</v>
      </c>
      <c r="L171" s="6"/>
      <c r="M171" s="6"/>
      <c r="N171" s="6"/>
      <c r="O171" s="6"/>
      <c r="P171" s="6"/>
      <c r="Q171" s="6"/>
      <c r="R171" s="6"/>
      <c r="S171" s="6">
        <v>150000</v>
      </c>
      <c r="T171" s="6"/>
      <c r="U171" s="6"/>
      <c r="V171" s="6"/>
      <c r="W171" s="6"/>
      <c r="X171" s="6"/>
      <c r="Y171" s="11">
        <v>3020000</v>
      </c>
      <c r="Z171" s="12">
        <v>3020000</v>
      </c>
      <c r="AA171" s="12" t="s">
        <v>46</v>
      </c>
      <c r="AB171" s="12">
        <f t="shared" si="21"/>
        <v>0</v>
      </c>
    </row>
    <row r="172" spans="1:28" x14ac:dyDescent="0.25">
      <c r="A172" s="15" t="s">
        <v>302</v>
      </c>
      <c r="B172" s="15" t="s">
        <v>303</v>
      </c>
      <c r="C172" s="6"/>
      <c r="D172" s="6"/>
      <c r="E172" s="7">
        <v>800000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11" t="s">
        <v>46</v>
      </c>
      <c r="Z172" s="12" t="s">
        <v>46</v>
      </c>
      <c r="AA172" s="12">
        <f t="shared" si="20"/>
        <v>0</v>
      </c>
      <c r="AB172" s="12">
        <f t="shared" si="21"/>
        <v>0</v>
      </c>
    </row>
    <row r="173" spans="1:28" x14ac:dyDescent="0.25">
      <c r="A173" s="15" t="s">
        <v>304</v>
      </c>
      <c r="B173" s="15" t="s">
        <v>305</v>
      </c>
      <c r="C173" s="6"/>
      <c r="D173" s="6"/>
      <c r="E173" s="7"/>
      <c r="F173" s="6"/>
      <c r="G173" s="6"/>
      <c r="H173" s="6"/>
      <c r="I173" s="6">
        <v>3965676</v>
      </c>
      <c r="J173" s="6"/>
      <c r="K173" s="6"/>
      <c r="L173" s="6"/>
      <c r="M173" s="6"/>
      <c r="N173" s="6"/>
      <c r="O173" s="6"/>
      <c r="P173" s="6"/>
      <c r="Q173" s="6">
        <v>845000</v>
      </c>
      <c r="R173" s="6"/>
      <c r="S173" s="6"/>
      <c r="T173" s="6"/>
      <c r="U173" s="6"/>
      <c r="V173" s="6"/>
      <c r="W173" s="6"/>
      <c r="X173" s="6"/>
      <c r="Y173" s="11">
        <v>21580000</v>
      </c>
      <c r="Z173" s="12">
        <v>21580000</v>
      </c>
      <c r="AA173" s="12">
        <f t="shared" si="20"/>
        <v>0</v>
      </c>
      <c r="AB173" s="12">
        <f t="shared" si="21"/>
        <v>0</v>
      </c>
    </row>
    <row r="174" spans="1:28" x14ac:dyDescent="0.25">
      <c r="A174" s="15" t="s">
        <v>306</v>
      </c>
      <c r="B174" s="15" t="s">
        <v>307</v>
      </c>
      <c r="C174" s="6"/>
      <c r="D174" s="6">
        <v>1000000</v>
      </c>
      <c r="E174" s="7"/>
      <c r="F174" s="6">
        <v>8000</v>
      </c>
      <c r="G174" s="6">
        <v>500000</v>
      </c>
      <c r="H174" s="6"/>
      <c r="I174" s="6"/>
      <c r="J174" s="6"/>
      <c r="K174" s="6">
        <v>100000</v>
      </c>
      <c r="L174" s="6">
        <v>8768487</v>
      </c>
      <c r="M174" s="6"/>
      <c r="N174" s="6"/>
      <c r="O174" s="6"/>
      <c r="P174" s="6"/>
      <c r="Q174" s="6"/>
      <c r="R174" s="6"/>
      <c r="S174" s="6">
        <v>150000</v>
      </c>
      <c r="T174" s="6">
        <v>1000000</v>
      </c>
      <c r="U174" s="6"/>
      <c r="V174" s="6"/>
      <c r="W174" s="6"/>
      <c r="X174" s="6"/>
      <c r="Y174" s="11">
        <v>13661800</v>
      </c>
      <c r="Z174" s="12">
        <v>13661800</v>
      </c>
      <c r="AA174" s="12" t="s">
        <v>46</v>
      </c>
      <c r="AB174" s="12" t="s">
        <v>46</v>
      </c>
    </row>
    <row r="175" spans="1:28" x14ac:dyDescent="0.25">
      <c r="A175" s="15"/>
      <c r="B175" s="15" t="s">
        <v>307</v>
      </c>
      <c r="C175" s="6"/>
      <c r="D175" s="6"/>
      <c r="E175" s="7">
        <v>6000000</v>
      </c>
      <c r="F175" s="6"/>
      <c r="G175" s="6"/>
      <c r="H175" s="6"/>
      <c r="I175" s="6"/>
      <c r="J175" s="6"/>
      <c r="K175" s="6"/>
      <c r="L175" s="6"/>
      <c r="M175" s="6">
        <v>100000</v>
      </c>
      <c r="N175" s="6">
        <v>600000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11" t="s">
        <v>46</v>
      </c>
      <c r="Z175" s="12" t="s">
        <v>46</v>
      </c>
      <c r="AA175" s="12" t="s">
        <v>46</v>
      </c>
      <c r="AB175" s="12">
        <f t="shared" si="21"/>
        <v>0</v>
      </c>
    </row>
    <row r="176" spans="1:28" x14ac:dyDescent="0.25">
      <c r="A176" s="15"/>
      <c r="B176" s="15" t="s">
        <v>308</v>
      </c>
      <c r="C176" s="6"/>
      <c r="D176" s="6"/>
      <c r="E176" s="7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>
        <v>35000</v>
      </c>
      <c r="R176" s="6"/>
      <c r="S176" s="6"/>
      <c r="T176" s="6"/>
      <c r="U176" s="6"/>
      <c r="V176" s="6"/>
      <c r="W176" s="6"/>
      <c r="X176" s="6"/>
      <c r="Y176" s="11" t="s">
        <v>46</v>
      </c>
      <c r="Z176" s="12" t="s">
        <v>46</v>
      </c>
      <c r="AA176" s="12">
        <f t="shared" si="20"/>
        <v>0</v>
      </c>
      <c r="AB176" s="12">
        <f t="shared" si="21"/>
        <v>0</v>
      </c>
    </row>
    <row r="177" spans="1:28" x14ac:dyDescent="0.25">
      <c r="A177" s="15"/>
      <c r="B177" s="15"/>
      <c r="C177" s="6"/>
      <c r="D177" s="6"/>
      <c r="E177" s="7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11">
        <f>SUM(C177:X177)</f>
        <v>0</v>
      </c>
      <c r="Z177" s="12">
        <f t="shared" si="22"/>
        <v>0</v>
      </c>
      <c r="AA177" s="12">
        <f t="shared" si="20"/>
        <v>0</v>
      </c>
      <c r="AB177" s="12">
        <f t="shared" si="21"/>
        <v>0</v>
      </c>
    </row>
    <row r="178" spans="1:28" x14ac:dyDescent="0.25">
      <c r="A178" s="15"/>
      <c r="B178" s="15" t="s">
        <v>309</v>
      </c>
      <c r="C178" s="6"/>
      <c r="D178" s="6"/>
      <c r="E178" s="7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11">
        <f>SUM(C178:X178)</f>
        <v>0</v>
      </c>
      <c r="Z178" s="12">
        <f t="shared" si="22"/>
        <v>0</v>
      </c>
      <c r="AA178" s="12">
        <f t="shared" si="20"/>
        <v>0</v>
      </c>
      <c r="AB178" s="12">
        <f t="shared" si="21"/>
        <v>0</v>
      </c>
    </row>
    <row r="179" spans="1:28" x14ac:dyDescent="0.25">
      <c r="A179" s="9" t="s">
        <v>310</v>
      </c>
      <c r="B179" s="9" t="s">
        <v>311</v>
      </c>
      <c r="C179" s="13"/>
      <c r="D179" s="13"/>
      <c r="E179" s="7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11">
        <v>510000</v>
      </c>
      <c r="Z179" s="12">
        <v>510000</v>
      </c>
      <c r="AA179" s="12">
        <f t="shared" si="20"/>
        <v>0</v>
      </c>
      <c r="AB179" s="12">
        <f t="shared" si="21"/>
        <v>0</v>
      </c>
    </row>
    <row r="180" spans="1:28" x14ac:dyDescent="0.25">
      <c r="A180" s="15" t="s">
        <v>312</v>
      </c>
      <c r="B180" s="15" t="s">
        <v>313</v>
      </c>
      <c r="C180" s="6"/>
      <c r="D180" s="6"/>
      <c r="E180" s="7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11">
        <f>SUM(C180:X180)</f>
        <v>0</v>
      </c>
      <c r="Z180" s="12">
        <f t="shared" si="22"/>
        <v>0</v>
      </c>
      <c r="AA180" s="12">
        <f t="shared" si="20"/>
        <v>0</v>
      </c>
      <c r="AB180" s="12">
        <f t="shared" si="21"/>
        <v>0</v>
      </c>
    </row>
    <row r="181" spans="1:28" x14ac:dyDescent="0.25">
      <c r="A181" s="15"/>
      <c r="B181" s="15" t="s">
        <v>314</v>
      </c>
      <c r="C181" s="6"/>
      <c r="D181" s="6"/>
      <c r="E181" s="7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11">
        <f>SUM(C181:X181)</f>
        <v>0</v>
      </c>
      <c r="Z181" s="12">
        <f t="shared" si="22"/>
        <v>0</v>
      </c>
      <c r="AA181" s="12">
        <f t="shared" si="20"/>
        <v>0</v>
      </c>
      <c r="AB181" s="12">
        <f t="shared" si="21"/>
        <v>0</v>
      </c>
    </row>
    <row r="182" spans="1:28" x14ac:dyDescent="0.25">
      <c r="A182" s="15" t="s">
        <v>315</v>
      </c>
      <c r="B182" s="15" t="s">
        <v>316</v>
      </c>
      <c r="C182" s="6"/>
      <c r="D182" s="6"/>
      <c r="E182" s="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11">
        <f>SUM(C182:X182)</f>
        <v>0</v>
      </c>
      <c r="Z182" s="12">
        <f t="shared" si="22"/>
        <v>0</v>
      </c>
      <c r="AA182" s="12">
        <f t="shared" si="20"/>
        <v>0</v>
      </c>
      <c r="AB182" s="12">
        <f t="shared" si="21"/>
        <v>0</v>
      </c>
    </row>
    <row r="183" spans="1:28" x14ac:dyDescent="0.25">
      <c r="A183" s="9" t="s">
        <v>317</v>
      </c>
      <c r="B183" s="9" t="s">
        <v>318</v>
      </c>
      <c r="C183" s="13"/>
      <c r="D183" s="13"/>
      <c r="E183" s="7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11">
        <f>SUM(C183:X183)</f>
        <v>0</v>
      </c>
      <c r="Z183" s="12">
        <f t="shared" si="22"/>
        <v>0</v>
      </c>
      <c r="AA183" s="12">
        <f t="shared" si="20"/>
        <v>0</v>
      </c>
      <c r="AB183" s="12">
        <f t="shared" si="21"/>
        <v>0</v>
      </c>
    </row>
    <row r="184" spans="1:28" x14ac:dyDescent="0.25">
      <c r="A184" s="15" t="s">
        <v>319</v>
      </c>
      <c r="B184" s="15" t="s">
        <v>320</v>
      </c>
      <c r="C184" s="6"/>
      <c r="D184" s="6">
        <v>1000000</v>
      </c>
      <c r="E184" s="7">
        <v>2000000</v>
      </c>
      <c r="F184" s="6">
        <v>100000</v>
      </c>
      <c r="G184" s="6">
        <v>143000</v>
      </c>
      <c r="H184" s="6"/>
      <c r="I184" s="6"/>
      <c r="J184" s="6"/>
      <c r="K184" s="6">
        <v>500000</v>
      </c>
      <c r="L184" s="7">
        <v>2367513</v>
      </c>
      <c r="M184" s="6">
        <v>250000</v>
      </c>
      <c r="N184" s="6">
        <v>30000</v>
      </c>
      <c r="O184" s="6"/>
      <c r="P184" s="6"/>
      <c r="Q184" s="6">
        <v>139000</v>
      </c>
      <c r="R184" s="6">
        <v>17280</v>
      </c>
      <c r="S184" s="6">
        <v>324000</v>
      </c>
      <c r="T184" s="6">
        <v>270000</v>
      </c>
      <c r="U184" s="6"/>
      <c r="V184" s="6"/>
      <c r="W184" s="6"/>
      <c r="X184" s="6"/>
      <c r="Y184" s="11">
        <v>22299177</v>
      </c>
      <c r="Z184" s="12">
        <v>22299177</v>
      </c>
      <c r="AA184" s="12" t="s">
        <v>46</v>
      </c>
      <c r="AB184" s="12" t="s">
        <v>46</v>
      </c>
    </row>
    <row r="185" spans="1:28" x14ac:dyDescent="0.25">
      <c r="A185" s="15" t="s">
        <v>321</v>
      </c>
      <c r="B185" s="15" t="s">
        <v>322</v>
      </c>
      <c r="C185" s="6"/>
      <c r="D185" s="6">
        <v>10000000</v>
      </c>
      <c r="E185" s="7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11" t="s">
        <v>46</v>
      </c>
      <c r="Z185" s="12">
        <f t="shared" si="22"/>
        <v>0</v>
      </c>
      <c r="AA185" s="12" t="s">
        <v>46</v>
      </c>
      <c r="AB185" s="12">
        <f t="shared" si="21"/>
        <v>0</v>
      </c>
    </row>
    <row r="186" spans="1:28" x14ac:dyDescent="0.25">
      <c r="A186" s="15" t="s">
        <v>323</v>
      </c>
      <c r="B186" s="15" t="s">
        <v>324</v>
      </c>
      <c r="C186" s="6"/>
      <c r="D186" s="6"/>
      <c r="E186" s="7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11">
        <f>SUM(C186:X186)</f>
        <v>0</v>
      </c>
      <c r="Z186" s="12">
        <f t="shared" si="22"/>
        <v>0</v>
      </c>
      <c r="AA186" s="12">
        <f t="shared" si="20"/>
        <v>0</v>
      </c>
      <c r="AB186" s="12">
        <f t="shared" si="21"/>
        <v>0</v>
      </c>
    </row>
    <row r="187" spans="1:28" x14ac:dyDescent="0.25">
      <c r="A187" s="15" t="s">
        <v>325</v>
      </c>
      <c r="B187" s="15" t="s">
        <v>326</v>
      </c>
      <c r="C187" s="6"/>
      <c r="D187" s="6"/>
      <c r="E187" s="7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11">
        <f>SUM(C187:X187)</f>
        <v>0</v>
      </c>
      <c r="Z187" s="12">
        <f t="shared" si="22"/>
        <v>0</v>
      </c>
      <c r="AA187" s="12">
        <f t="shared" si="20"/>
        <v>0</v>
      </c>
      <c r="AB187" s="12">
        <f t="shared" si="21"/>
        <v>0</v>
      </c>
    </row>
    <row r="188" spans="1:28" x14ac:dyDescent="0.25">
      <c r="A188" s="15" t="s">
        <v>327</v>
      </c>
      <c r="B188" s="15" t="s">
        <v>328</v>
      </c>
      <c r="C188" s="6"/>
      <c r="D188" s="6">
        <v>250000</v>
      </c>
      <c r="E188" s="7">
        <v>2500000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>
        <v>20000</v>
      </c>
      <c r="R188" s="6"/>
      <c r="S188" s="6">
        <v>500000</v>
      </c>
      <c r="T188" s="6"/>
      <c r="U188" s="6"/>
      <c r="V188" s="6"/>
      <c r="W188" s="6"/>
      <c r="X188" s="6"/>
      <c r="Y188" s="11">
        <v>2648905</v>
      </c>
      <c r="Z188" s="12">
        <v>2648905</v>
      </c>
      <c r="AA188" s="12" t="s">
        <v>46</v>
      </c>
      <c r="AB188" s="12">
        <f t="shared" si="21"/>
        <v>0</v>
      </c>
    </row>
    <row r="189" spans="1:28" x14ac:dyDescent="0.25">
      <c r="A189" s="15"/>
      <c r="B189" s="15" t="s">
        <v>329</v>
      </c>
      <c r="C189" s="6"/>
      <c r="D189" s="6"/>
      <c r="E189" s="7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11">
        <f>SUM(C189:X189)</f>
        <v>0</v>
      </c>
      <c r="Z189" s="12">
        <f t="shared" si="22"/>
        <v>0</v>
      </c>
      <c r="AA189" s="12">
        <f t="shared" si="20"/>
        <v>0</v>
      </c>
      <c r="AB189" s="12">
        <f t="shared" si="21"/>
        <v>0</v>
      </c>
    </row>
    <row r="190" spans="1:28" x14ac:dyDescent="0.25">
      <c r="A190" s="15"/>
      <c r="B190" s="15" t="s">
        <v>330</v>
      </c>
      <c r="C190" s="6"/>
      <c r="D190" s="6"/>
      <c r="E190" s="7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11">
        <f>SUM(C190:X190)</f>
        <v>0</v>
      </c>
      <c r="Z190" s="12">
        <f t="shared" si="22"/>
        <v>0</v>
      </c>
      <c r="AA190" s="12">
        <f t="shared" si="20"/>
        <v>0</v>
      </c>
      <c r="AB190" s="12">
        <f t="shared" si="21"/>
        <v>0</v>
      </c>
    </row>
    <row r="191" spans="1:28" x14ac:dyDescent="0.25">
      <c r="A191" s="15"/>
      <c r="B191" s="15" t="s">
        <v>331</v>
      </c>
      <c r="C191" s="6"/>
      <c r="D191" s="6"/>
      <c r="E191" s="7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11">
        <f>SUM(C191:X191)</f>
        <v>0</v>
      </c>
      <c r="Z191" s="12">
        <f t="shared" si="22"/>
        <v>0</v>
      </c>
      <c r="AA191" s="12">
        <f t="shared" si="20"/>
        <v>0</v>
      </c>
      <c r="AB191" s="12">
        <f t="shared" si="21"/>
        <v>0</v>
      </c>
    </row>
    <row r="192" spans="1:28" x14ac:dyDescent="0.25">
      <c r="A192" s="15"/>
      <c r="B192" s="15"/>
      <c r="C192" s="6"/>
      <c r="D192" s="6"/>
      <c r="E192" s="7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11">
        <f>SUM(C192:X192)</f>
        <v>0</v>
      </c>
      <c r="Z192" s="12">
        <f t="shared" si="22"/>
        <v>0</v>
      </c>
      <c r="AA192" s="12">
        <f t="shared" si="20"/>
        <v>0</v>
      </c>
      <c r="AB192" s="12">
        <f t="shared" si="21"/>
        <v>0</v>
      </c>
    </row>
    <row r="193" spans="1:28" x14ac:dyDescent="0.25">
      <c r="A193" s="10" t="s">
        <v>332</v>
      </c>
      <c r="B193" s="10" t="s">
        <v>333</v>
      </c>
      <c r="C193" s="11">
        <f>SUM(C194:C210)</f>
        <v>28560000</v>
      </c>
      <c r="D193" s="11">
        <f t="shared" ref="D193:X193" si="25">SUM(D194:D209)</f>
        <v>0</v>
      </c>
      <c r="E193" s="17">
        <f t="shared" si="25"/>
        <v>0</v>
      </c>
      <c r="F193" s="11">
        <f t="shared" si="25"/>
        <v>0</v>
      </c>
      <c r="G193" s="11">
        <f t="shared" si="25"/>
        <v>0</v>
      </c>
      <c r="H193" s="11">
        <f t="shared" si="25"/>
        <v>0</v>
      </c>
      <c r="I193" s="11">
        <f t="shared" si="25"/>
        <v>0</v>
      </c>
      <c r="J193" s="11">
        <f t="shared" si="25"/>
        <v>0</v>
      </c>
      <c r="K193" s="11">
        <f t="shared" si="25"/>
        <v>0</v>
      </c>
      <c r="L193" s="11">
        <f t="shared" si="25"/>
        <v>0</v>
      </c>
      <c r="M193" s="11">
        <f t="shared" si="25"/>
        <v>0</v>
      </c>
      <c r="N193" s="11">
        <f t="shared" si="25"/>
        <v>0</v>
      </c>
      <c r="O193" s="11">
        <f t="shared" si="25"/>
        <v>0</v>
      </c>
      <c r="P193" s="11">
        <f t="shared" si="25"/>
        <v>0</v>
      </c>
      <c r="Q193" s="11">
        <f t="shared" si="25"/>
        <v>0</v>
      </c>
      <c r="R193" s="11">
        <f t="shared" si="25"/>
        <v>0</v>
      </c>
      <c r="S193" s="11">
        <f t="shared" si="25"/>
        <v>0</v>
      </c>
      <c r="T193" s="11">
        <f t="shared" si="25"/>
        <v>0</v>
      </c>
      <c r="U193" s="11">
        <f t="shared" si="25"/>
        <v>0</v>
      </c>
      <c r="V193" s="11">
        <f t="shared" si="25"/>
        <v>0</v>
      </c>
      <c r="W193" s="11">
        <f t="shared" si="25"/>
        <v>0</v>
      </c>
      <c r="X193" s="11">
        <f t="shared" si="25"/>
        <v>0</v>
      </c>
      <c r="Y193" s="11">
        <v>58550772</v>
      </c>
      <c r="Z193" s="12">
        <v>58550772</v>
      </c>
      <c r="AA193" s="12">
        <f t="shared" si="20"/>
        <v>0</v>
      </c>
      <c r="AB193" s="12">
        <f t="shared" si="21"/>
        <v>0</v>
      </c>
    </row>
    <row r="194" spans="1:28" x14ac:dyDescent="0.25">
      <c r="A194" s="15" t="s">
        <v>334</v>
      </c>
      <c r="B194" s="15" t="s">
        <v>335</v>
      </c>
      <c r="C194" s="6"/>
      <c r="D194" s="6"/>
      <c r="E194" s="7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11">
        <f>SUM(C194:X194)</f>
        <v>0</v>
      </c>
      <c r="Z194" s="12">
        <f t="shared" si="22"/>
        <v>0</v>
      </c>
      <c r="AA194" s="12">
        <f t="shared" si="20"/>
        <v>0</v>
      </c>
      <c r="AB194" s="12">
        <f t="shared" si="21"/>
        <v>0</v>
      </c>
    </row>
    <row r="195" spans="1:28" x14ac:dyDescent="0.25">
      <c r="A195" s="15" t="s">
        <v>336</v>
      </c>
      <c r="B195" s="15" t="s">
        <v>337</v>
      </c>
      <c r="C195" s="6"/>
      <c r="D195" s="6"/>
      <c r="E195" s="7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11">
        <f>SUM(C195:X195)</f>
        <v>0</v>
      </c>
      <c r="Z195" s="12">
        <f t="shared" si="22"/>
        <v>0</v>
      </c>
      <c r="AA195" s="12">
        <f t="shared" si="20"/>
        <v>0</v>
      </c>
      <c r="AB195" s="12">
        <f t="shared" si="21"/>
        <v>0</v>
      </c>
    </row>
    <row r="196" spans="1:28" x14ac:dyDescent="0.25">
      <c r="A196" s="15" t="s">
        <v>338</v>
      </c>
      <c r="B196" s="15" t="s">
        <v>339</v>
      </c>
      <c r="C196" s="6"/>
      <c r="D196" s="6"/>
      <c r="E196" s="7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11">
        <f>SUM(C196:X196)</f>
        <v>0</v>
      </c>
      <c r="Z196" s="12">
        <f t="shared" si="22"/>
        <v>0</v>
      </c>
      <c r="AA196" s="12">
        <f t="shared" si="20"/>
        <v>0</v>
      </c>
      <c r="AB196" s="12">
        <f t="shared" si="21"/>
        <v>0</v>
      </c>
    </row>
    <row r="197" spans="1:28" x14ac:dyDescent="0.25">
      <c r="A197" s="15" t="s">
        <v>340</v>
      </c>
      <c r="B197" s="15" t="s">
        <v>341</v>
      </c>
      <c r="C197" s="6"/>
      <c r="D197" s="6"/>
      <c r="E197" s="7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11">
        <f>SUM(C197:X197)</f>
        <v>0</v>
      </c>
      <c r="Z197" s="12">
        <f t="shared" si="22"/>
        <v>0</v>
      </c>
      <c r="AA197" s="12">
        <f t="shared" si="20"/>
        <v>0</v>
      </c>
      <c r="AB197" s="12">
        <f t="shared" si="21"/>
        <v>0</v>
      </c>
    </row>
    <row r="198" spans="1:28" x14ac:dyDescent="0.25">
      <c r="A198" s="15" t="s">
        <v>342</v>
      </c>
      <c r="B198" s="15" t="s">
        <v>343</v>
      </c>
      <c r="C198" s="6"/>
      <c r="D198" s="6"/>
      <c r="E198" s="7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11">
        <f t="shared" ref="Y198:Y261" si="26">SUM(C198:X198)</f>
        <v>0</v>
      </c>
      <c r="Z198" s="12">
        <f t="shared" si="22"/>
        <v>0</v>
      </c>
      <c r="AA198" s="12">
        <f t="shared" ref="AA198:AA261" si="27">D198+F198+K198+N198+O198</f>
        <v>0</v>
      </c>
      <c r="AB198" s="12">
        <f t="shared" ref="AB198:AB261" si="28">T198</f>
        <v>0</v>
      </c>
    </row>
    <row r="199" spans="1:28" x14ac:dyDescent="0.25">
      <c r="A199" s="15"/>
      <c r="B199" s="15" t="s">
        <v>344</v>
      </c>
      <c r="C199" s="6"/>
      <c r="D199" s="6"/>
      <c r="E199" s="7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11">
        <f t="shared" si="26"/>
        <v>0</v>
      </c>
      <c r="Z199" s="12">
        <f t="shared" si="22"/>
        <v>0</v>
      </c>
      <c r="AA199" s="12">
        <f t="shared" si="27"/>
        <v>0</v>
      </c>
      <c r="AB199" s="12">
        <f t="shared" si="28"/>
        <v>0</v>
      </c>
    </row>
    <row r="200" spans="1:28" x14ac:dyDescent="0.25">
      <c r="A200" s="15"/>
      <c r="B200" s="15" t="s">
        <v>345</v>
      </c>
      <c r="C200" s="6"/>
      <c r="D200" s="6"/>
      <c r="E200" s="7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11">
        <f t="shared" si="26"/>
        <v>0</v>
      </c>
      <c r="Z200" s="12">
        <f t="shared" ref="Z200:Z263" si="29">X200+W200+V200+U200+S200+R200+Q200+P200+M200+L200+J200+I200+H200+E200+C200+G200</f>
        <v>0</v>
      </c>
      <c r="AA200" s="12">
        <f t="shared" si="27"/>
        <v>0</v>
      </c>
      <c r="AB200" s="12">
        <f t="shared" si="28"/>
        <v>0</v>
      </c>
    </row>
    <row r="201" spans="1:28" x14ac:dyDescent="0.25">
      <c r="A201" s="15" t="s">
        <v>346</v>
      </c>
      <c r="B201" s="15" t="s">
        <v>347</v>
      </c>
      <c r="C201" s="6"/>
      <c r="D201" s="6"/>
      <c r="E201" s="7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11">
        <f t="shared" si="26"/>
        <v>0</v>
      </c>
      <c r="Z201" s="12">
        <f t="shared" si="29"/>
        <v>0</v>
      </c>
      <c r="AA201" s="12">
        <f t="shared" si="27"/>
        <v>0</v>
      </c>
      <c r="AB201" s="12">
        <f t="shared" si="28"/>
        <v>0</v>
      </c>
    </row>
    <row r="202" spans="1:28" x14ac:dyDescent="0.25">
      <c r="A202" s="15"/>
      <c r="B202" s="15" t="s">
        <v>348</v>
      </c>
      <c r="C202" s="6"/>
      <c r="D202" s="6"/>
      <c r="E202" s="7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11">
        <v>6736842</v>
      </c>
      <c r="Z202" s="12">
        <v>6736842</v>
      </c>
      <c r="AA202" s="12">
        <f t="shared" si="27"/>
        <v>0</v>
      </c>
      <c r="AB202" s="12">
        <f t="shared" si="28"/>
        <v>0</v>
      </c>
    </row>
    <row r="203" spans="1:28" x14ac:dyDescent="0.25">
      <c r="A203" s="15" t="s">
        <v>349</v>
      </c>
      <c r="B203" s="15" t="s">
        <v>350</v>
      </c>
      <c r="C203" s="6"/>
      <c r="D203" s="6"/>
      <c r="E203" s="7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11">
        <f t="shared" si="26"/>
        <v>0</v>
      </c>
      <c r="Z203" s="12">
        <f t="shared" si="29"/>
        <v>0</v>
      </c>
      <c r="AA203" s="12">
        <f t="shared" si="27"/>
        <v>0</v>
      </c>
      <c r="AB203" s="12">
        <f t="shared" si="28"/>
        <v>0</v>
      </c>
    </row>
    <row r="204" spans="1:28" x14ac:dyDescent="0.25">
      <c r="A204" s="15" t="s">
        <v>351</v>
      </c>
      <c r="B204" s="15" t="s">
        <v>352</v>
      </c>
      <c r="C204" s="6"/>
      <c r="D204" s="6"/>
      <c r="E204" s="7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11">
        <f t="shared" si="26"/>
        <v>0</v>
      </c>
      <c r="Z204" s="12">
        <f t="shared" si="29"/>
        <v>0</v>
      </c>
      <c r="AA204" s="12">
        <f t="shared" si="27"/>
        <v>0</v>
      </c>
      <c r="AB204" s="12">
        <f t="shared" si="28"/>
        <v>0</v>
      </c>
    </row>
    <row r="205" spans="1:28" x14ac:dyDescent="0.25">
      <c r="A205" s="15"/>
      <c r="B205" s="15" t="s">
        <v>353</v>
      </c>
      <c r="C205" s="6">
        <v>10000000</v>
      </c>
      <c r="D205" s="6"/>
      <c r="E205" s="7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11">
        <v>22513930</v>
      </c>
      <c r="Z205" s="12">
        <v>22513930</v>
      </c>
      <c r="AA205" s="12">
        <f t="shared" si="27"/>
        <v>0</v>
      </c>
      <c r="AB205" s="12">
        <f t="shared" si="28"/>
        <v>0</v>
      </c>
    </row>
    <row r="206" spans="1:28" x14ac:dyDescent="0.25">
      <c r="A206" s="15"/>
      <c r="B206" s="15" t="s">
        <v>354</v>
      </c>
      <c r="C206" s="6"/>
      <c r="D206" s="6"/>
      <c r="E206" s="7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11">
        <f t="shared" si="26"/>
        <v>0</v>
      </c>
      <c r="Z206" s="12">
        <f t="shared" si="29"/>
        <v>0</v>
      </c>
      <c r="AA206" s="12">
        <f t="shared" si="27"/>
        <v>0</v>
      </c>
      <c r="AB206" s="12">
        <f t="shared" si="28"/>
        <v>0</v>
      </c>
    </row>
    <row r="207" spans="1:28" x14ac:dyDescent="0.25">
      <c r="A207" s="15"/>
      <c r="B207" s="15" t="s">
        <v>355</v>
      </c>
      <c r="C207" s="6">
        <v>560000</v>
      </c>
      <c r="D207" s="6"/>
      <c r="E207" s="7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11">
        <v>300000</v>
      </c>
      <c r="Z207" s="12">
        <v>300000</v>
      </c>
      <c r="AA207" s="12">
        <f t="shared" si="27"/>
        <v>0</v>
      </c>
      <c r="AB207" s="12">
        <f t="shared" si="28"/>
        <v>0</v>
      </c>
    </row>
    <row r="208" spans="1:28" x14ac:dyDescent="0.25">
      <c r="A208" s="15"/>
      <c r="B208" s="15" t="s">
        <v>356</v>
      </c>
      <c r="C208" s="6"/>
      <c r="D208" s="6"/>
      <c r="E208" s="7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11">
        <f t="shared" si="26"/>
        <v>0</v>
      </c>
      <c r="Z208" s="12">
        <f t="shared" si="29"/>
        <v>0</v>
      </c>
      <c r="AA208" s="12">
        <f t="shared" si="27"/>
        <v>0</v>
      </c>
      <c r="AB208" s="12">
        <f t="shared" si="28"/>
        <v>0</v>
      </c>
    </row>
    <row r="209" spans="1:28" x14ac:dyDescent="0.25">
      <c r="A209" s="15"/>
      <c r="B209" s="15" t="s">
        <v>357</v>
      </c>
      <c r="C209" s="6">
        <v>18000000</v>
      </c>
      <c r="D209" s="6"/>
      <c r="E209" s="7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11">
        <v>29000000</v>
      </c>
      <c r="Z209" s="12">
        <v>29000000</v>
      </c>
      <c r="AA209" s="12">
        <f t="shared" si="27"/>
        <v>0</v>
      </c>
      <c r="AB209" s="12">
        <f t="shared" si="28"/>
        <v>0</v>
      </c>
    </row>
    <row r="210" spans="1:28" x14ac:dyDescent="0.25">
      <c r="A210" s="15"/>
      <c r="B210" s="15" t="s">
        <v>358</v>
      </c>
      <c r="C210" s="6"/>
      <c r="D210" s="6"/>
      <c r="E210" s="7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11">
        <f t="shared" si="26"/>
        <v>0</v>
      </c>
      <c r="Z210" s="12">
        <f t="shared" si="29"/>
        <v>0</v>
      </c>
      <c r="AA210" s="12">
        <f t="shared" si="27"/>
        <v>0</v>
      </c>
      <c r="AB210" s="12">
        <f t="shared" si="28"/>
        <v>0</v>
      </c>
    </row>
    <row r="211" spans="1:28" x14ac:dyDescent="0.25">
      <c r="A211" s="15"/>
      <c r="B211" s="15"/>
      <c r="C211" s="6"/>
      <c r="D211" s="6"/>
      <c r="E211" s="7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11">
        <f t="shared" si="26"/>
        <v>0</v>
      </c>
      <c r="Z211" s="12">
        <f t="shared" si="29"/>
        <v>0</v>
      </c>
      <c r="AA211" s="12">
        <f t="shared" si="27"/>
        <v>0</v>
      </c>
      <c r="AB211" s="12">
        <f t="shared" si="28"/>
        <v>0</v>
      </c>
    </row>
    <row r="212" spans="1:28" x14ac:dyDescent="0.25">
      <c r="A212" s="10" t="s">
        <v>359</v>
      </c>
      <c r="B212" s="10" t="s">
        <v>360</v>
      </c>
      <c r="C212" s="11">
        <f t="shared" ref="C212:X212" si="30">SUM(C213:C224)</f>
        <v>0</v>
      </c>
      <c r="D212" s="11">
        <f t="shared" si="30"/>
        <v>0</v>
      </c>
      <c r="E212" s="17">
        <f t="shared" si="30"/>
        <v>0</v>
      </c>
      <c r="F212" s="11">
        <f t="shared" si="30"/>
        <v>0</v>
      </c>
      <c r="G212" s="11">
        <f t="shared" si="30"/>
        <v>0</v>
      </c>
      <c r="H212" s="11">
        <f t="shared" si="30"/>
        <v>0</v>
      </c>
      <c r="I212" s="11">
        <f t="shared" si="30"/>
        <v>0</v>
      </c>
      <c r="J212" s="11">
        <f t="shared" si="30"/>
        <v>0</v>
      </c>
      <c r="K212" s="11">
        <f t="shared" si="30"/>
        <v>0</v>
      </c>
      <c r="L212" s="11">
        <f t="shared" si="30"/>
        <v>0</v>
      </c>
      <c r="M212" s="11">
        <f t="shared" si="30"/>
        <v>0</v>
      </c>
      <c r="N212" s="11">
        <f t="shared" si="30"/>
        <v>0</v>
      </c>
      <c r="O212" s="11">
        <f t="shared" si="30"/>
        <v>4564000</v>
      </c>
      <c r="P212" s="11">
        <f t="shared" si="30"/>
        <v>0</v>
      </c>
      <c r="Q212" s="11">
        <f t="shared" si="30"/>
        <v>0</v>
      </c>
      <c r="R212" s="11">
        <f t="shared" si="30"/>
        <v>0</v>
      </c>
      <c r="S212" s="11">
        <f t="shared" si="30"/>
        <v>0</v>
      </c>
      <c r="T212" s="11">
        <f t="shared" si="30"/>
        <v>0</v>
      </c>
      <c r="U212" s="11">
        <f t="shared" si="30"/>
        <v>0</v>
      </c>
      <c r="V212" s="11">
        <f t="shared" si="30"/>
        <v>0</v>
      </c>
      <c r="W212" s="11">
        <f t="shared" si="30"/>
        <v>0</v>
      </c>
      <c r="X212" s="11">
        <f t="shared" si="30"/>
        <v>0</v>
      </c>
      <c r="Y212" s="11">
        <v>30266240</v>
      </c>
      <c r="Z212" s="12">
        <v>30266240</v>
      </c>
      <c r="AA212" s="12" t="s">
        <v>46</v>
      </c>
      <c r="AB212" s="12">
        <f t="shared" si="28"/>
        <v>0</v>
      </c>
    </row>
    <row r="213" spans="1:28" x14ac:dyDescent="0.25">
      <c r="A213" s="15" t="s">
        <v>361</v>
      </c>
      <c r="B213" s="15" t="s">
        <v>362</v>
      </c>
      <c r="C213" s="6"/>
      <c r="D213" s="6"/>
      <c r="E213" s="7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11">
        <f t="shared" si="26"/>
        <v>0</v>
      </c>
      <c r="Z213" s="12">
        <f t="shared" si="29"/>
        <v>0</v>
      </c>
      <c r="AA213" s="12">
        <f t="shared" si="27"/>
        <v>0</v>
      </c>
      <c r="AB213" s="12">
        <f t="shared" si="28"/>
        <v>0</v>
      </c>
    </row>
    <row r="214" spans="1:28" x14ac:dyDescent="0.25">
      <c r="A214" s="15" t="s">
        <v>363</v>
      </c>
      <c r="B214" s="15" t="s">
        <v>364</v>
      </c>
      <c r="C214" s="6"/>
      <c r="D214" s="6"/>
      <c r="E214" s="7"/>
      <c r="F214" s="6"/>
      <c r="G214" s="6"/>
      <c r="H214" s="6"/>
      <c r="I214" s="6"/>
      <c r="J214" s="19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11">
        <v>20040324</v>
      </c>
      <c r="Z214" s="12">
        <v>20040324</v>
      </c>
      <c r="AA214" s="12">
        <f t="shared" si="27"/>
        <v>0</v>
      </c>
      <c r="AB214" s="12">
        <f t="shared" si="28"/>
        <v>0</v>
      </c>
    </row>
    <row r="215" spans="1:28" x14ac:dyDescent="0.25">
      <c r="A215" s="15" t="s">
        <v>365</v>
      </c>
      <c r="B215" s="15" t="s">
        <v>366</v>
      </c>
      <c r="C215" s="6"/>
      <c r="D215" s="6"/>
      <c r="E215" s="7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11">
        <f t="shared" si="26"/>
        <v>0</v>
      </c>
      <c r="Z215" s="12">
        <f t="shared" si="29"/>
        <v>0</v>
      </c>
      <c r="AA215" s="12">
        <f t="shared" si="27"/>
        <v>0</v>
      </c>
      <c r="AB215" s="12">
        <f t="shared" si="28"/>
        <v>0</v>
      </c>
    </row>
    <row r="216" spans="1:28" x14ac:dyDescent="0.25">
      <c r="A216" s="15" t="s">
        <v>367</v>
      </c>
      <c r="B216" s="15" t="s">
        <v>368</v>
      </c>
      <c r="C216" s="6"/>
      <c r="D216" s="6"/>
      <c r="E216" s="7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11">
        <f t="shared" si="26"/>
        <v>0</v>
      </c>
      <c r="Z216" s="12">
        <f t="shared" si="29"/>
        <v>0</v>
      </c>
      <c r="AA216" s="12">
        <f t="shared" si="27"/>
        <v>0</v>
      </c>
      <c r="AB216" s="12">
        <f t="shared" si="28"/>
        <v>0</v>
      </c>
    </row>
    <row r="217" spans="1:28" x14ac:dyDescent="0.25">
      <c r="A217" s="15" t="s">
        <v>369</v>
      </c>
      <c r="B217" s="15" t="s">
        <v>370</v>
      </c>
      <c r="C217" s="6"/>
      <c r="D217" s="6"/>
      <c r="E217" s="7"/>
      <c r="F217" s="6"/>
      <c r="G217" s="6"/>
      <c r="H217" s="6"/>
      <c r="I217" s="6"/>
      <c r="J217" s="7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11">
        <f t="shared" si="26"/>
        <v>0</v>
      </c>
      <c r="Z217" s="12">
        <f t="shared" si="29"/>
        <v>0</v>
      </c>
      <c r="AA217" s="12">
        <f t="shared" si="27"/>
        <v>0</v>
      </c>
      <c r="AB217" s="12">
        <f t="shared" si="28"/>
        <v>0</v>
      </c>
    </row>
    <row r="218" spans="1:28" x14ac:dyDescent="0.25">
      <c r="A218" s="15" t="s">
        <v>371</v>
      </c>
      <c r="B218" s="15" t="s">
        <v>372</v>
      </c>
      <c r="C218" s="6"/>
      <c r="D218" s="6"/>
      <c r="E218" s="7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11">
        <f t="shared" si="26"/>
        <v>0</v>
      </c>
      <c r="Z218" s="12">
        <f t="shared" si="29"/>
        <v>0</v>
      </c>
      <c r="AA218" s="12">
        <f t="shared" si="27"/>
        <v>0</v>
      </c>
      <c r="AB218" s="12">
        <f t="shared" si="28"/>
        <v>0</v>
      </c>
    </row>
    <row r="219" spans="1:28" x14ac:dyDescent="0.25">
      <c r="A219" s="15" t="s">
        <v>373</v>
      </c>
      <c r="B219" s="15" t="s">
        <v>374</v>
      </c>
      <c r="C219" s="6"/>
      <c r="D219" s="6"/>
      <c r="E219" s="7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11">
        <f t="shared" si="26"/>
        <v>0</v>
      </c>
      <c r="Z219" s="12">
        <f t="shared" si="29"/>
        <v>0</v>
      </c>
      <c r="AA219" s="12">
        <f t="shared" si="27"/>
        <v>0</v>
      </c>
      <c r="AB219" s="12">
        <f t="shared" si="28"/>
        <v>0</v>
      </c>
    </row>
    <row r="220" spans="1:28" x14ac:dyDescent="0.25">
      <c r="A220" s="15" t="s">
        <v>375</v>
      </c>
      <c r="B220" s="15" t="s">
        <v>376</v>
      </c>
      <c r="C220" s="6"/>
      <c r="D220" s="6"/>
      <c r="E220" s="7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11">
        <f t="shared" si="26"/>
        <v>0</v>
      </c>
      <c r="Z220" s="12">
        <f t="shared" si="29"/>
        <v>0</v>
      </c>
      <c r="AA220" s="12">
        <f t="shared" si="27"/>
        <v>0</v>
      </c>
      <c r="AB220" s="12">
        <f t="shared" si="28"/>
        <v>0</v>
      </c>
    </row>
    <row r="221" spans="1:28" x14ac:dyDescent="0.25">
      <c r="A221" s="15" t="s">
        <v>377</v>
      </c>
      <c r="B221" s="15" t="s">
        <v>378</v>
      </c>
      <c r="C221" s="6"/>
      <c r="D221" s="6"/>
      <c r="E221" s="7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11">
        <f t="shared" si="26"/>
        <v>0</v>
      </c>
      <c r="Z221" s="12">
        <f t="shared" si="29"/>
        <v>0</v>
      </c>
      <c r="AA221" s="12">
        <f t="shared" si="27"/>
        <v>0</v>
      </c>
      <c r="AB221" s="12">
        <f t="shared" si="28"/>
        <v>0</v>
      </c>
    </row>
    <row r="222" spans="1:28" x14ac:dyDescent="0.25">
      <c r="A222" s="15" t="s">
        <v>379</v>
      </c>
      <c r="B222" s="15" t="s">
        <v>380</v>
      </c>
      <c r="C222" s="6"/>
      <c r="D222" s="6"/>
      <c r="E222" s="7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11">
        <f t="shared" si="26"/>
        <v>0</v>
      </c>
      <c r="Z222" s="12">
        <f t="shared" si="29"/>
        <v>0</v>
      </c>
      <c r="AA222" s="12">
        <f t="shared" si="27"/>
        <v>0</v>
      </c>
      <c r="AB222" s="12">
        <f t="shared" si="28"/>
        <v>0</v>
      </c>
    </row>
    <row r="223" spans="1:28" x14ac:dyDescent="0.25">
      <c r="A223" s="15" t="s">
        <v>381</v>
      </c>
      <c r="B223" s="15" t="s">
        <v>382</v>
      </c>
      <c r="C223" s="6"/>
      <c r="D223" s="6"/>
      <c r="E223" s="7"/>
      <c r="F223" s="6"/>
      <c r="G223" s="6"/>
      <c r="H223" s="6">
        <v>0</v>
      </c>
      <c r="I223" s="6"/>
      <c r="J223" s="6"/>
      <c r="K223" s="6"/>
      <c r="L223" s="6"/>
      <c r="M223" s="6"/>
      <c r="N223" s="6"/>
      <c r="O223" s="6">
        <v>4564000</v>
      </c>
      <c r="P223" s="6"/>
      <c r="Q223" s="6"/>
      <c r="R223" s="6"/>
      <c r="S223" s="6"/>
      <c r="T223" s="6"/>
      <c r="U223" s="6"/>
      <c r="V223" s="6"/>
      <c r="W223" s="6"/>
      <c r="X223" s="6"/>
      <c r="Y223" s="11" t="s">
        <v>46</v>
      </c>
      <c r="Z223" s="12">
        <f t="shared" si="29"/>
        <v>0</v>
      </c>
      <c r="AA223" s="12" t="s">
        <v>46</v>
      </c>
      <c r="AB223" s="12">
        <f t="shared" si="28"/>
        <v>0</v>
      </c>
    </row>
    <row r="224" spans="1:28" x14ac:dyDescent="0.25">
      <c r="A224" s="15" t="s">
        <v>383</v>
      </c>
      <c r="B224" s="15" t="s">
        <v>384</v>
      </c>
      <c r="C224" s="6"/>
      <c r="D224" s="6"/>
      <c r="E224" s="7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19"/>
      <c r="X224" s="19"/>
      <c r="Y224" s="11">
        <v>10225916</v>
      </c>
      <c r="Z224" s="12">
        <v>10225916</v>
      </c>
      <c r="AA224" s="12">
        <f t="shared" si="27"/>
        <v>0</v>
      </c>
      <c r="AB224" s="12">
        <f t="shared" si="28"/>
        <v>0</v>
      </c>
    </row>
    <row r="225" spans="1:28" x14ac:dyDescent="0.25">
      <c r="A225" s="15"/>
      <c r="B225" s="15"/>
      <c r="C225" s="6"/>
      <c r="D225" s="6"/>
      <c r="E225" s="7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11">
        <f t="shared" si="26"/>
        <v>0</v>
      </c>
      <c r="Z225" s="12">
        <f t="shared" si="29"/>
        <v>0</v>
      </c>
      <c r="AA225" s="12">
        <f t="shared" si="27"/>
        <v>0</v>
      </c>
      <c r="AB225" s="12">
        <f t="shared" si="28"/>
        <v>0</v>
      </c>
    </row>
    <row r="226" spans="1:28" x14ac:dyDescent="0.25">
      <c r="A226" s="10" t="s">
        <v>385</v>
      </c>
      <c r="B226" s="10" t="s">
        <v>386</v>
      </c>
      <c r="C226" s="11">
        <f t="shared" ref="C226:R226" si="31">SUM(C227:C233)</f>
        <v>0</v>
      </c>
      <c r="D226" s="11">
        <f t="shared" si="31"/>
        <v>0</v>
      </c>
      <c r="E226" s="17">
        <f t="shared" si="31"/>
        <v>0</v>
      </c>
      <c r="F226" s="11">
        <f t="shared" si="31"/>
        <v>0</v>
      </c>
      <c r="G226" s="11">
        <f t="shared" si="31"/>
        <v>0</v>
      </c>
      <c r="H226" s="11">
        <f t="shared" si="31"/>
        <v>0</v>
      </c>
      <c r="I226" s="11">
        <f t="shared" si="31"/>
        <v>0</v>
      </c>
      <c r="J226" s="11">
        <f t="shared" si="31"/>
        <v>0</v>
      </c>
      <c r="K226" s="11">
        <f t="shared" si="31"/>
        <v>500000</v>
      </c>
      <c r="L226" s="11">
        <f t="shared" si="31"/>
        <v>0</v>
      </c>
      <c r="M226" s="11">
        <f t="shared" si="31"/>
        <v>0</v>
      </c>
      <c r="N226" s="11">
        <f t="shared" si="31"/>
        <v>0</v>
      </c>
      <c r="O226" s="11">
        <f t="shared" si="31"/>
        <v>0</v>
      </c>
      <c r="P226" s="11">
        <f t="shared" si="31"/>
        <v>0</v>
      </c>
      <c r="Q226" s="11">
        <f t="shared" si="31"/>
        <v>0</v>
      </c>
      <c r="R226" s="11">
        <f t="shared" si="31"/>
        <v>0</v>
      </c>
      <c r="S226" s="11"/>
      <c r="T226" s="11">
        <f>SUM(T227:T233)</f>
        <v>0</v>
      </c>
      <c r="U226" s="11">
        <f>SUM(U227:U233)</f>
        <v>0</v>
      </c>
      <c r="V226" s="11">
        <f>SUM(V227:V233)</f>
        <v>0</v>
      </c>
      <c r="W226" s="11">
        <f>SUM(W227:W233)</f>
        <v>0</v>
      </c>
      <c r="X226" s="11">
        <f>SUM(X227:X233)</f>
        <v>320482265</v>
      </c>
      <c r="Y226" s="11">
        <v>206914600</v>
      </c>
      <c r="Z226" s="12">
        <v>206914600</v>
      </c>
      <c r="AA226" s="12" t="s">
        <v>46</v>
      </c>
      <c r="AB226" s="12">
        <f t="shared" si="28"/>
        <v>0</v>
      </c>
    </row>
    <row r="227" spans="1:28" x14ac:dyDescent="0.25">
      <c r="A227" s="15" t="s">
        <v>387</v>
      </c>
      <c r="B227" s="15" t="s">
        <v>388</v>
      </c>
      <c r="C227" s="6"/>
      <c r="D227" s="6"/>
      <c r="E227" s="7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11">
        <f t="shared" si="26"/>
        <v>0</v>
      </c>
      <c r="Z227" s="12">
        <f t="shared" si="29"/>
        <v>0</v>
      </c>
      <c r="AA227" s="12">
        <f t="shared" si="27"/>
        <v>0</v>
      </c>
      <c r="AB227" s="12">
        <f t="shared" si="28"/>
        <v>0</v>
      </c>
    </row>
    <row r="228" spans="1:28" x14ac:dyDescent="0.25">
      <c r="A228" s="15" t="s">
        <v>389</v>
      </c>
      <c r="B228" s="15" t="s">
        <v>390</v>
      </c>
      <c r="C228" s="6"/>
      <c r="D228" s="6"/>
      <c r="E228" s="7"/>
      <c r="F228" s="6"/>
      <c r="G228" s="6"/>
      <c r="H228" s="6"/>
      <c r="I228" s="6"/>
      <c r="J228" s="6"/>
      <c r="K228" s="6">
        <v>500000</v>
      </c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>
        <v>252347735</v>
      </c>
      <c r="Y228" s="11">
        <v>161297652</v>
      </c>
      <c r="Z228" s="12">
        <v>161297652</v>
      </c>
      <c r="AA228" s="12" t="s">
        <v>46</v>
      </c>
      <c r="AB228" s="12">
        <f t="shared" si="28"/>
        <v>0</v>
      </c>
    </row>
    <row r="229" spans="1:28" x14ac:dyDescent="0.25">
      <c r="A229" s="15" t="s">
        <v>391</v>
      </c>
      <c r="B229" s="15" t="s">
        <v>392</v>
      </c>
      <c r="C229" s="6"/>
      <c r="D229" s="6"/>
      <c r="E229" s="7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11">
        <f t="shared" si="26"/>
        <v>0</v>
      </c>
      <c r="Z229" s="12">
        <f t="shared" si="29"/>
        <v>0</v>
      </c>
      <c r="AA229" s="12">
        <f t="shared" si="27"/>
        <v>0</v>
      </c>
      <c r="AB229" s="12">
        <f t="shared" si="28"/>
        <v>0</v>
      </c>
    </row>
    <row r="230" spans="1:28" x14ac:dyDescent="0.25">
      <c r="A230" s="15" t="s">
        <v>393</v>
      </c>
      <c r="B230" s="15" t="s">
        <v>394</v>
      </c>
      <c r="C230" s="6"/>
      <c r="D230" s="6"/>
      <c r="E230" s="7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11">
        <v>1627230</v>
      </c>
      <c r="Z230" s="12">
        <v>1627230</v>
      </c>
      <c r="AA230" s="12">
        <f t="shared" si="27"/>
        <v>0</v>
      </c>
      <c r="AB230" s="12">
        <f t="shared" si="28"/>
        <v>0</v>
      </c>
    </row>
    <row r="231" spans="1:28" x14ac:dyDescent="0.25">
      <c r="A231" s="15"/>
      <c r="B231" s="15" t="s">
        <v>395</v>
      </c>
      <c r="C231" s="6"/>
      <c r="D231" s="6"/>
      <c r="E231" s="7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11">
        <f t="shared" si="26"/>
        <v>0</v>
      </c>
      <c r="Z231" s="12">
        <f t="shared" si="29"/>
        <v>0</v>
      </c>
      <c r="AA231" s="12">
        <f t="shared" si="27"/>
        <v>0</v>
      </c>
      <c r="AB231" s="12">
        <f t="shared" si="28"/>
        <v>0</v>
      </c>
    </row>
    <row r="232" spans="1:28" x14ac:dyDescent="0.25">
      <c r="A232" s="15" t="s">
        <v>396</v>
      </c>
      <c r="B232" s="15" t="s">
        <v>397</v>
      </c>
      <c r="C232" s="6"/>
      <c r="D232" s="6"/>
      <c r="E232" s="7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11">
        <f t="shared" si="26"/>
        <v>0</v>
      </c>
      <c r="Z232" s="12">
        <f t="shared" si="29"/>
        <v>0</v>
      </c>
      <c r="AA232" s="12">
        <f t="shared" si="27"/>
        <v>0</v>
      </c>
      <c r="AB232" s="12">
        <f t="shared" si="28"/>
        <v>0</v>
      </c>
    </row>
    <row r="233" spans="1:28" x14ac:dyDescent="0.25">
      <c r="A233" s="15" t="s">
        <v>398</v>
      </c>
      <c r="B233" s="15" t="s">
        <v>399</v>
      </c>
      <c r="C233" s="6"/>
      <c r="D233" s="6"/>
      <c r="E233" s="7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>
        <v>68134530</v>
      </c>
      <c r="Y233" s="11">
        <v>43989718</v>
      </c>
      <c r="Z233" s="12">
        <v>43989718</v>
      </c>
      <c r="AA233" s="12">
        <f t="shared" si="27"/>
        <v>0</v>
      </c>
      <c r="AB233" s="12">
        <f t="shared" si="28"/>
        <v>0</v>
      </c>
    </row>
    <row r="234" spans="1:28" x14ac:dyDescent="0.25">
      <c r="A234" s="15"/>
      <c r="B234" s="15"/>
      <c r="C234" s="6"/>
      <c r="D234" s="6"/>
      <c r="E234" s="7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11">
        <f t="shared" si="26"/>
        <v>0</v>
      </c>
      <c r="Z234" s="12">
        <f t="shared" si="29"/>
        <v>0</v>
      </c>
      <c r="AA234" s="12">
        <f t="shared" si="27"/>
        <v>0</v>
      </c>
      <c r="AB234" s="12">
        <f t="shared" si="28"/>
        <v>0</v>
      </c>
    </row>
    <row r="235" spans="1:28" x14ac:dyDescent="0.25">
      <c r="A235" s="10" t="s">
        <v>400</v>
      </c>
      <c r="B235" s="10" t="s">
        <v>401</v>
      </c>
      <c r="C235" s="11">
        <f t="shared" ref="C235:R235" si="32">SUM(C236:C239)</f>
        <v>0</v>
      </c>
      <c r="D235" s="11">
        <f t="shared" si="32"/>
        <v>0</v>
      </c>
      <c r="E235" s="17">
        <f t="shared" si="32"/>
        <v>0</v>
      </c>
      <c r="F235" s="11">
        <f t="shared" si="32"/>
        <v>0</v>
      </c>
      <c r="G235" s="11">
        <f t="shared" si="32"/>
        <v>0</v>
      </c>
      <c r="H235" s="11">
        <f t="shared" si="32"/>
        <v>0</v>
      </c>
      <c r="I235" s="11">
        <f t="shared" si="32"/>
        <v>0</v>
      </c>
      <c r="J235" s="11">
        <f t="shared" si="32"/>
        <v>0</v>
      </c>
      <c r="K235" s="11">
        <f t="shared" si="32"/>
        <v>0</v>
      </c>
      <c r="L235" s="11">
        <f t="shared" si="32"/>
        <v>0</v>
      </c>
      <c r="M235" s="11">
        <f t="shared" si="32"/>
        <v>0</v>
      </c>
      <c r="N235" s="11">
        <f t="shared" si="32"/>
        <v>0</v>
      </c>
      <c r="O235" s="11">
        <f t="shared" si="32"/>
        <v>0</v>
      </c>
      <c r="P235" s="11">
        <f t="shared" si="32"/>
        <v>0</v>
      </c>
      <c r="Q235" s="11">
        <f t="shared" si="32"/>
        <v>0</v>
      </c>
      <c r="R235" s="11">
        <f t="shared" si="32"/>
        <v>0</v>
      </c>
      <c r="S235" s="11"/>
      <c r="T235" s="11">
        <f>SUM(T236:T239)</f>
        <v>0</v>
      </c>
      <c r="U235" s="11">
        <f>SUM(U236:U239)</f>
        <v>0</v>
      </c>
      <c r="V235" s="11">
        <f>SUM(V236:V239)</f>
        <v>0</v>
      </c>
      <c r="W235" s="11">
        <f>SUM(W236:W239)</f>
        <v>0</v>
      </c>
      <c r="X235" s="11">
        <f>SUM(X236:X239)</f>
        <v>1598548551</v>
      </c>
      <c r="Y235" s="11" t="s">
        <v>46</v>
      </c>
      <c r="Z235" s="12" t="s">
        <v>46</v>
      </c>
      <c r="AA235" s="12">
        <f t="shared" si="27"/>
        <v>0</v>
      </c>
      <c r="AB235" s="12">
        <f t="shared" si="28"/>
        <v>0</v>
      </c>
    </row>
    <row r="236" spans="1:28" x14ac:dyDescent="0.25">
      <c r="A236" s="15">
        <v>4292</v>
      </c>
      <c r="B236" s="15" t="s">
        <v>402</v>
      </c>
      <c r="C236" s="6"/>
      <c r="D236" s="6"/>
      <c r="E236" s="7"/>
      <c r="F236" s="6"/>
      <c r="G236" s="6"/>
      <c r="H236" s="6"/>
      <c r="I236" s="6"/>
      <c r="J236" s="6"/>
      <c r="K236" s="6"/>
      <c r="L236" s="6"/>
      <c r="M236" s="7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>
        <v>1258697129</v>
      </c>
      <c r="Y236" s="11" t="s">
        <v>46</v>
      </c>
      <c r="Z236" s="12" t="s">
        <v>46</v>
      </c>
      <c r="AA236" s="12">
        <f t="shared" si="27"/>
        <v>0</v>
      </c>
      <c r="AB236" s="12">
        <f t="shared" si="28"/>
        <v>0</v>
      </c>
    </row>
    <row r="237" spans="1:28" x14ac:dyDescent="0.25">
      <c r="A237" s="15" t="s">
        <v>403</v>
      </c>
      <c r="B237" s="15" t="s">
        <v>404</v>
      </c>
      <c r="C237" s="6"/>
      <c r="D237" s="6"/>
      <c r="E237" s="7"/>
      <c r="F237" s="6"/>
      <c r="G237" s="6"/>
      <c r="H237" s="6"/>
      <c r="I237" s="6"/>
      <c r="J237" s="6"/>
      <c r="K237" s="6"/>
      <c r="L237" s="6"/>
      <c r="M237" s="7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11">
        <f t="shared" si="26"/>
        <v>0</v>
      </c>
      <c r="Z237" s="12">
        <f t="shared" si="29"/>
        <v>0</v>
      </c>
      <c r="AA237" s="12">
        <f t="shared" si="27"/>
        <v>0</v>
      </c>
      <c r="AB237" s="12">
        <f t="shared" si="28"/>
        <v>0</v>
      </c>
    </row>
    <row r="238" spans="1:28" x14ac:dyDescent="0.25">
      <c r="A238" s="15" t="s">
        <v>405</v>
      </c>
      <c r="B238" s="15" t="s">
        <v>406</v>
      </c>
      <c r="C238" s="6"/>
      <c r="D238" s="6"/>
      <c r="E238" s="7"/>
      <c r="F238" s="6"/>
      <c r="G238" s="6"/>
      <c r="H238" s="6"/>
      <c r="I238" s="6"/>
      <c r="J238" s="6"/>
      <c r="K238" s="6"/>
      <c r="L238" s="6"/>
      <c r="M238" s="7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11">
        <f t="shared" si="26"/>
        <v>0</v>
      </c>
      <c r="Z238" s="12">
        <f t="shared" si="29"/>
        <v>0</v>
      </c>
      <c r="AA238" s="12">
        <f t="shared" si="27"/>
        <v>0</v>
      </c>
      <c r="AB238" s="12">
        <f t="shared" si="28"/>
        <v>0</v>
      </c>
    </row>
    <row r="239" spans="1:28" x14ac:dyDescent="0.25">
      <c r="A239" s="15" t="s">
        <v>407</v>
      </c>
      <c r="B239" s="15" t="s">
        <v>408</v>
      </c>
      <c r="C239" s="6"/>
      <c r="D239" s="6"/>
      <c r="E239" s="7"/>
      <c r="F239" s="6"/>
      <c r="G239" s="6"/>
      <c r="H239" s="6"/>
      <c r="I239" s="6"/>
      <c r="J239" s="6"/>
      <c r="K239" s="6"/>
      <c r="L239" s="6"/>
      <c r="M239" s="7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>
        <v>339851422</v>
      </c>
      <c r="Y239" s="11" t="s">
        <v>46</v>
      </c>
      <c r="Z239" s="12" t="s">
        <v>46</v>
      </c>
      <c r="AA239" s="12">
        <f t="shared" si="27"/>
        <v>0</v>
      </c>
      <c r="AB239" s="12">
        <f t="shared" si="28"/>
        <v>0</v>
      </c>
    </row>
    <row r="240" spans="1:28" x14ac:dyDescent="0.25">
      <c r="A240" s="15"/>
      <c r="B240" s="15"/>
      <c r="C240" s="6"/>
      <c r="D240" s="6"/>
      <c r="E240" s="7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11">
        <f t="shared" si="26"/>
        <v>0</v>
      </c>
      <c r="Z240" s="12">
        <f t="shared" si="29"/>
        <v>0</v>
      </c>
      <c r="AA240" s="12">
        <f t="shared" si="27"/>
        <v>0</v>
      </c>
      <c r="AB240" s="12">
        <f t="shared" si="28"/>
        <v>0</v>
      </c>
    </row>
    <row r="241" spans="1:28" x14ac:dyDescent="0.25">
      <c r="A241" s="10" t="s">
        <v>409</v>
      </c>
      <c r="B241" s="10" t="s">
        <v>410</v>
      </c>
      <c r="C241" s="11">
        <f t="shared" ref="C241:X241" si="33">SUM(C242:C249)</f>
        <v>0</v>
      </c>
      <c r="D241" s="11">
        <f t="shared" si="33"/>
        <v>0</v>
      </c>
      <c r="E241" s="17">
        <f t="shared" si="33"/>
        <v>600000</v>
      </c>
      <c r="F241" s="11">
        <f t="shared" si="33"/>
        <v>0</v>
      </c>
      <c r="G241" s="11">
        <f t="shared" si="33"/>
        <v>0</v>
      </c>
      <c r="H241" s="11">
        <f t="shared" si="33"/>
        <v>0</v>
      </c>
      <c r="I241" s="11">
        <f t="shared" si="33"/>
        <v>0</v>
      </c>
      <c r="J241" s="11">
        <f t="shared" si="33"/>
        <v>0</v>
      </c>
      <c r="K241" s="11">
        <f t="shared" si="33"/>
        <v>0</v>
      </c>
      <c r="L241" s="11">
        <f t="shared" si="33"/>
        <v>0</v>
      </c>
      <c r="M241" s="11">
        <f t="shared" si="33"/>
        <v>0</v>
      </c>
      <c r="N241" s="11">
        <f t="shared" si="33"/>
        <v>0</v>
      </c>
      <c r="O241" s="11">
        <f t="shared" si="33"/>
        <v>0</v>
      </c>
      <c r="P241" s="11">
        <f t="shared" si="33"/>
        <v>0</v>
      </c>
      <c r="Q241" s="11">
        <f t="shared" si="33"/>
        <v>0</v>
      </c>
      <c r="R241" s="11">
        <f t="shared" si="33"/>
        <v>0</v>
      </c>
      <c r="S241" s="11">
        <f t="shared" si="33"/>
        <v>0</v>
      </c>
      <c r="T241" s="11">
        <f t="shared" si="33"/>
        <v>0</v>
      </c>
      <c r="U241" s="11">
        <f t="shared" si="33"/>
        <v>0</v>
      </c>
      <c r="V241" s="11">
        <f t="shared" si="33"/>
        <v>0</v>
      </c>
      <c r="W241" s="11">
        <f t="shared" si="33"/>
        <v>0</v>
      </c>
      <c r="X241" s="11">
        <f t="shared" si="33"/>
        <v>0</v>
      </c>
      <c r="Y241" s="11" t="s">
        <v>46</v>
      </c>
      <c r="Z241" s="12" t="s">
        <v>46</v>
      </c>
      <c r="AA241" s="12">
        <f t="shared" si="27"/>
        <v>0</v>
      </c>
      <c r="AB241" s="12">
        <f t="shared" si="28"/>
        <v>0</v>
      </c>
    </row>
    <row r="242" spans="1:28" x14ac:dyDescent="0.25">
      <c r="A242" s="15" t="s">
        <v>411</v>
      </c>
      <c r="B242" s="15" t="s">
        <v>412</v>
      </c>
      <c r="C242" s="6"/>
      <c r="D242" s="6"/>
      <c r="E242" s="7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11">
        <f t="shared" si="26"/>
        <v>0</v>
      </c>
      <c r="Z242" s="12">
        <f t="shared" si="29"/>
        <v>0</v>
      </c>
      <c r="AA242" s="12">
        <f t="shared" si="27"/>
        <v>0</v>
      </c>
      <c r="AB242" s="12">
        <f t="shared" si="28"/>
        <v>0</v>
      </c>
    </row>
    <row r="243" spans="1:28" x14ac:dyDescent="0.25">
      <c r="A243" s="15" t="s">
        <v>413</v>
      </c>
      <c r="B243" s="15" t="s">
        <v>414</v>
      </c>
      <c r="C243" s="6"/>
      <c r="D243" s="6"/>
      <c r="E243" s="7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11">
        <f t="shared" si="26"/>
        <v>0</v>
      </c>
      <c r="Z243" s="12">
        <f t="shared" si="29"/>
        <v>0</v>
      </c>
      <c r="AA243" s="12">
        <f t="shared" si="27"/>
        <v>0</v>
      </c>
      <c r="AB243" s="12">
        <f t="shared" si="28"/>
        <v>0</v>
      </c>
    </row>
    <row r="244" spans="1:28" x14ac:dyDescent="0.25">
      <c r="A244" s="15" t="s">
        <v>415</v>
      </c>
      <c r="B244" s="15" t="s">
        <v>416</v>
      </c>
      <c r="C244" s="6"/>
      <c r="D244" s="6"/>
      <c r="E244" s="7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11">
        <f t="shared" si="26"/>
        <v>0</v>
      </c>
      <c r="Z244" s="12">
        <f t="shared" si="29"/>
        <v>0</v>
      </c>
      <c r="AA244" s="12">
        <f t="shared" si="27"/>
        <v>0</v>
      </c>
      <c r="AB244" s="12">
        <f t="shared" si="28"/>
        <v>0</v>
      </c>
    </row>
    <row r="245" spans="1:28" x14ac:dyDescent="0.25">
      <c r="A245" s="15" t="s">
        <v>417</v>
      </c>
      <c r="B245" s="15" t="s">
        <v>418</v>
      </c>
      <c r="C245" s="6"/>
      <c r="D245" s="6"/>
      <c r="E245" s="7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11">
        <f t="shared" si="26"/>
        <v>0</v>
      </c>
      <c r="Z245" s="12">
        <f t="shared" si="29"/>
        <v>0</v>
      </c>
      <c r="AA245" s="12">
        <f t="shared" si="27"/>
        <v>0</v>
      </c>
      <c r="AB245" s="12">
        <f t="shared" si="28"/>
        <v>0</v>
      </c>
    </row>
    <row r="246" spans="1:28" x14ac:dyDescent="0.25">
      <c r="A246" s="15" t="s">
        <v>419</v>
      </c>
      <c r="B246" s="15" t="s">
        <v>420</v>
      </c>
      <c r="C246" s="6"/>
      <c r="D246" s="6"/>
      <c r="E246" s="7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11">
        <f t="shared" si="26"/>
        <v>0</v>
      </c>
      <c r="Z246" s="12">
        <f t="shared" si="29"/>
        <v>0</v>
      </c>
      <c r="AA246" s="12">
        <f t="shared" si="27"/>
        <v>0</v>
      </c>
      <c r="AB246" s="12">
        <f t="shared" si="28"/>
        <v>0</v>
      </c>
    </row>
    <row r="247" spans="1:28" x14ac:dyDescent="0.25">
      <c r="A247" s="15" t="s">
        <v>421</v>
      </c>
      <c r="B247" s="15" t="s">
        <v>422</v>
      </c>
      <c r="C247" s="6"/>
      <c r="D247" s="6"/>
      <c r="E247" s="7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11">
        <f t="shared" si="26"/>
        <v>0</v>
      </c>
      <c r="Z247" s="12">
        <f t="shared" si="29"/>
        <v>0</v>
      </c>
      <c r="AA247" s="12">
        <f t="shared" si="27"/>
        <v>0</v>
      </c>
      <c r="AB247" s="12">
        <f t="shared" si="28"/>
        <v>0</v>
      </c>
    </row>
    <row r="248" spans="1:28" x14ac:dyDescent="0.25">
      <c r="A248" s="15" t="s">
        <v>423</v>
      </c>
      <c r="B248" s="15" t="s">
        <v>424</v>
      </c>
      <c r="C248" s="6"/>
      <c r="D248" s="6"/>
      <c r="E248" s="7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11">
        <f t="shared" si="26"/>
        <v>0</v>
      </c>
      <c r="Z248" s="12">
        <f t="shared" si="29"/>
        <v>0</v>
      </c>
      <c r="AA248" s="12">
        <f t="shared" si="27"/>
        <v>0</v>
      </c>
      <c r="AB248" s="12">
        <f t="shared" si="28"/>
        <v>0</v>
      </c>
    </row>
    <row r="249" spans="1:28" x14ac:dyDescent="0.25">
      <c r="A249" s="15" t="s">
        <v>425</v>
      </c>
      <c r="B249" s="15" t="s">
        <v>426</v>
      </c>
      <c r="C249" s="6"/>
      <c r="D249" s="6"/>
      <c r="E249" s="7">
        <v>600000</v>
      </c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11" t="s">
        <v>46</v>
      </c>
      <c r="Z249" s="12" t="s">
        <v>46</v>
      </c>
      <c r="AA249" s="12">
        <f t="shared" si="27"/>
        <v>0</v>
      </c>
      <c r="AB249" s="12">
        <f t="shared" si="28"/>
        <v>0</v>
      </c>
    </row>
    <row r="250" spans="1:28" x14ac:dyDescent="0.25">
      <c r="A250" s="10"/>
      <c r="B250" s="10" t="s">
        <v>427</v>
      </c>
      <c r="C250" s="6">
        <f t="shared" ref="C250:X250" si="34">C241+C235+C226+C212+C193+C143+C137+C110</f>
        <v>28560000</v>
      </c>
      <c r="D250" s="6">
        <f t="shared" si="34"/>
        <v>43871360</v>
      </c>
      <c r="E250" s="6">
        <f t="shared" si="34"/>
        <v>15815000</v>
      </c>
      <c r="F250" s="6">
        <f t="shared" si="34"/>
        <v>509000</v>
      </c>
      <c r="G250" s="6">
        <f t="shared" si="34"/>
        <v>673000</v>
      </c>
      <c r="H250" s="6">
        <f t="shared" si="34"/>
        <v>14170214</v>
      </c>
      <c r="I250" s="6">
        <f t="shared" si="34"/>
        <v>3965676</v>
      </c>
      <c r="J250" s="6">
        <f t="shared" si="34"/>
        <v>0</v>
      </c>
      <c r="K250" s="6">
        <f t="shared" si="34"/>
        <v>3030000</v>
      </c>
      <c r="L250" s="6">
        <f t="shared" si="34"/>
        <v>11136000</v>
      </c>
      <c r="M250" s="19">
        <f t="shared" si="34"/>
        <v>8803400</v>
      </c>
      <c r="N250" s="6">
        <f t="shared" si="34"/>
        <v>630000</v>
      </c>
      <c r="O250" s="6">
        <f t="shared" si="34"/>
        <v>4564000</v>
      </c>
      <c r="P250" s="6">
        <f t="shared" si="34"/>
        <v>647500</v>
      </c>
      <c r="Q250" s="6">
        <f t="shared" si="34"/>
        <v>16637520</v>
      </c>
      <c r="R250" s="6">
        <f t="shared" si="34"/>
        <v>13832365</v>
      </c>
      <c r="S250" s="6">
        <f t="shared" si="34"/>
        <v>12219602</v>
      </c>
      <c r="T250" s="6">
        <f t="shared" si="34"/>
        <v>35507380</v>
      </c>
      <c r="U250" s="6">
        <f t="shared" si="34"/>
        <v>0</v>
      </c>
      <c r="V250" s="6">
        <f t="shared" si="34"/>
        <v>0</v>
      </c>
      <c r="W250" s="6">
        <f t="shared" si="34"/>
        <v>0</v>
      </c>
      <c r="X250" s="6">
        <f t="shared" si="34"/>
        <v>1919030816</v>
      </c>
      <c r="Y250" s="11">
        <v>630494841</v>
      </c>
      <c r="Z250" s="12">
        <v>630494841</v>
      </c>
      <c r="AA250" s="12" t="s">
        <v>46</v>
      </c>
      <c r="AB250" s="12" t="s">
        <v>46</v>
      </c>
    </row>
    <row r="251" spans="1:28" x14ac:dyDescent="0.25">
      <c r="A251" s="15"/>
      <c r="B251" s="15"/>
      <c r="C251" s="6"/>
      <c r="D251" s="6"/>
      <c r="E251" s="7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11">
        <f t="shared" si="26"/>
        <v>0</v>
      </c>
      <c r="Z251" s="12">
        <f t="shared" si="29"/>
        <v>0</v>
      </c>
      <c r="AA251" s="12">
        <f t="shared" si="27"/>
        <v>0</v>
      </c>
      <c r="AB251" s="12">
        <f t="shared" si="28"/>
        <v>0</v>
      </c>
    </row>
    <row r="252" spans="1:28" x14ac:dyDescent="0.25">
      <c r="A252" s="10" t="s">
        <v>428</v>
      </c>
      <c r="B252" s="10" t="s">
        <v>429</v>
      </c>
      <c r="C252" s="11">
        <f t="shared" ref="C252:X252" si="35">SUM(C253:C274)</f>
        <v>0</v>
      </c>
      <c r="D252" s="11">
        <f t="shared" si="35"/>
        <v>0</v>
      </c>
      <c r="E252" s="17">
        <f t="shared" si="35"/>
        <v>0</v>
      </c>
      <c r="F252" s="11">
        <f t="shared" si="35"/>
        <v>0</v>
      </c>
      <c r="G252" s="11">
        <f t="shared" si="35"/>
        <v>0</v>
      </c>
      <c r="H252" s="11">
        <f t="shared" si="35"/>
        <v>0</v>
      </c>
      <c r="I252" s="11">
        <f t="shared" si="35"/>
        <v>0</v>
      </c>
      <c r="J252" s="11">
        <f t="shared" si="35"/>
        <v>22016363</v>
      </c>
      <c r="K252" s="11">
        <f t="shared" si="35"/>
        <v>0</v>
      </c>
      <c r="L252" s="11">
        <f t="shared" si="35"/>
        <v>0</v>
      </c>
      <c r="M252" s="11">
        <f t="shared" si="35"/>
        <v>0</v>
      </c>
      <c r="N252" s="11">
        <f t="shared" si="35"/>
        <v>0</v>
      </c>
      <c r="O252" s="11">
        <f t="shared" si="35"/>
        <v>0</v>
      </c>
      <c r="P252" s="11">
        <f t="shared" si="35"/>
        <v>0</v>
      </c>
      <c r="Q252" s="11">
        <f t="shared" si="35"/>
        <v>0</v>
      </c>
      <c r="R252" s="11">
        <f t="shared" si="35"/>
        <v>0</v>
      </c>
      <c r="S252" s="11">
        <f t="shared" si="35"/>
        <v>0</v>
      </c>
      <c r="T252" s="11">
        <f t="shared" si="35"/>
        <v>0</v>
      </c>
      <c r="U252" s="11">
        <f t="shared" si="35"/>
        <v>0</v>
      </c>
      <c r="V252" s="11">
        <f t="shared" si="35"/>
        <v>0</v>
      </c>
      <c r="W252" s="11">
        <f t="shared" si="35"/>
        <v>214399336</v>
      </c>
      <c r="X252" s="11">
        <f t="shared" si="35"/>
        <v>0</v>
      </c>
      <c r="Y252" s="11" t="s">
        <v>46</v>
      </c>
      <c r="Z252" s="12" t="s">
        <v>46</v>
      </c>
      <c r="AA252" s="12">
        <f t="shared" si="27"/>
        <v>0</v>
      </c>
      <c r="AB252" s="12">
        <f t="shared" si="28"/>
        <v>0</v>
      </c>
    </row>
    <row r="253" spans="1:28" x14ac:dyDescent="0.25">
      <c r="A253" s="9" t="s">
        <v>430</v>
      </c>
      <c r="B253" s="9" t="s">
        <v>431</v>
      </c>
      <c r="C253" s="13"/>
      <c r="D253" s="13"/>
      <c r="E253" s="7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11">
        <f t="shared" si="26"/>
        <v>0</v>
      </c>
      <c r="Z253" s="12">
        <f t="shared" si="29"/>
        <v>0</v>
      </c>
      <c r="AA253" s="12">
        <f t="shared" si="27"/>
        <v>0</v>
      </c>
      <c r="AB253" s="12">
        <f t="shared" si="28"/>
        <v>0</v>
      </c>
    </row>
    <row r="254" spans="1:28" x14ac:dyDescent="0.25">
      <c r="A254" s="15" t="s">
        <v>432</v>
      </c>
      <c r="B254" s="15" t="s">
        <v>433</v>
      </c>
      <c r="C254" s="6"/>
      <c r="D254" s="6"/>
      <c r="E254" s="7"/>
      <c r="F254" s="6"/>
      <c r="G254" s="6"/>
      <c r="H254" s="6"/>
      <c r="I254" s="6"/>
      <c r="J254" s="6">
        <v>13896314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11" t="s">
        <v>46</v>
      </c>
      <c r="Z254" s="12" t="s">
        <v>46</v>
      </c>
      <c r="AA254" s="12">
        <f t="shared" si="27"/>
        <v>0</v>
      </c>
      <c r="AB254" s="12">
        <f t="shared" si="28"/>
        <v>0</v>
      </c>
    </row>
    <row r="255" spans="1:28" x14ac:dyDescent="0.25">
      <c r="A255" s="15" t="s">
        <v>434</v>
      </c>
      <c r="B255" s="15" t="s">
        <v>435</v>
      </c>
      <c r="C255" s="6"/>
      <c r="D255" s="6"/>
      <c r="E255" s="7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11">
        <f t="shared" si="26"/>
        <v>0</v>
      </c>
      <c r="Z255" s="12">
        <f t="shared" si="29"/>
        <v>0</v>
      </c>
      <c r="AA255" s="12">
        <f t="shared" si="27"/>
        <v>0</v>
      </c>
      <c r="AB255" s="12">
        <f t="shared" si="28"/>
        <v>0</v>
      </c>
    </row>
    <row r="256" spans="1:28" x14ac:dyDescent="0.25">
      <c r="A256" s="15" t="s">
        <v>436</v>
      </c>
      <c r="B256" s="15" t="s">
        <v>437</v>
      </c>
      <c r="C256" s="6"/>
      <c r="D256" s="6"/>
      <c r="E256" s="7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11">
        <f t="shared" si="26"/>
        <v>0</v>
      </c>
      <c r="Z256" s="12">
        <f t="shared" si="29"/>
        <v>0</v>
      </c>
      <c r="AA256" s="12">
        <f t="shared" si="27"/>
        <v>0</v>
      </c>
      <c r="AB256" s="12">
        <f t="shared" si="28"/>
        <v>0</v>
      </c>
    </row>
    <row r="257" spans="1:28" x14ac:dyDescent="0.25">
      <c r="A257" s="15" t="s">
        <v>438</v>
      </c>
      <c r="B257" s="15" t="s">
        <v>439</v>
      </c>
      <c r="C257" s="6"/>
      <c r="D257" s="6"/>
      <c r="E257" s="7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11">
        <f t="shared" si="26"/>
        <v>0</v>
      </c>
      <c r="Z257" s="12">
        <f t="shared" si="29"/>
        <v>0</v>
      </c>
      <c r="AA257" s="12">
        <f t="shared" si="27"/>
        <v>0</v>
      </c>
      <c r="AB257" s="12">
        <f t="shared" si="28"/>
        <v>0</v>
      </c>
    </row>
    <row r="258" spans="1:28" x14ac:dyDescent="0.25">
      <c r="A258" s="9" t="s">
        <v>440</v>
      </c>
      <c r="B258" s="9" t="s">
        <v>441</v>
      </c>
      <c r="C258" s="13"/>
      <c r="D258" s="13"/>
      <c r="E258" s="7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11">
        <f t="shared" si="26"/>
        <v>0</v>
      </c>
      <c r="Z258" s="12">
        <f t="shared" si="29"/>
        <v>0</v>
      </c>
      <c r="AA258" s="12">
        <f t="shared" si="27"/>
        <v>0</v>
      </c>
      <c r="AB258" s="12">
        <f t="shared" si="28"/>
        <v>0</v>
      </c>
    </row>
    <row r="259" spans="1:28" x14ac:dyDescent="0.25">
      <c r="A259" s="15" t="s">
        <v>442</v>
      </c>
      <c r="B259" s="15" t="s">
        <v>443</v>
      </c>
      <c r="C259" s="6"/>
      <c r="D259" s="6"/>
      <c r="E259" s="7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11">
        <f t="shared" si="26"/>
        <v>0</v>
      </c>
      <c r="Z259" s="12">
        <f t="shared" si="29"/>
        <v>0</v>
      </c>
      <c r="AA259" s="12">
        <f t="shared" si="27"/>
        <v>0</v>
      </c>
      <c r="AB259" s="12">
        <f t="shared" si="28"/>
        <v>0</v>
      </c>
    </row>
    <row r="260" spans="1:28" x14ac:dyDescent="0.25">
      <c r="A260" s="15" t="s">
        <v>444</v>
      </c>
      <c r="B260" s="15" t="s">
        <v>445</v>
      </c>
      <c r="C260" s="6"/>
      <c r="D260" s="6"/>
      <c r="E260" s="7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11">
        <f t="shared" si="26"/>
        <v>0</v>
      </c>
      <c r="Z260" s="12">
        <f t="shared" si="29"/>
        <v>0</v>
      </c>
      <c r="AA260" s="12">
        <f t="shared" si="27"/>
        <v>0</v>
      </c>
      <c r="AB260" s="12">
        <f t="shared" si="28"/>
        <v>0</v>
      </c>
    </row>
    <row r="261" spans="1:28" x14ac:dyDescent="0.25">
      <c r="A261" s="15" t="s">
        <v>446</v>
      </c>
      <c r="B261" s="15" t="s">
        <v>447</v>
      </c>
      <c r="C261" s="6"/>
      <c r="D261" s="6"/>
      <c r="E261" s="7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11">
        <f t="shared" si="26"/>
        <v>0</v>
      </c>
      <c r="Z261" s="12">
        <f t="shared" si="29"/>
        <v>0</v>
      </c>
      <c r="AA261" s="12">
        <f t="shared" si="27"/>
        <v>0</v>
      </c>
      <c r="AB261" s="12">
        <f t="shared" si="28"/>
        <v>0</v>
      </c>
    </row>
    <row r="262" spans="1:28" x14ac:dyDescent="0.25">
      <c r="A262" s="15" t="s">
        <v>448</v>
      </c>
      <c r="B262" s="15" t="s">
        <v>449</v>
      </c>
      <c r="C262" s="6"/>
      <c r="D262" s="6"/>
      <c r="E262" s="7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11">
        <f t="shared" ref="Y262:Y274" si="36">SUM(C262:X262)</f>
        <v>0</v>
      </c>
      <c r="Z262" s="12">
        <f t="shared" si="29"/>
        <v>0</v>
      </c>
      <c r="AA262" s="12">
        <f t="shared" ref="AA262:AA274" si="37">D262+F262+K262+N262+O262</f>
        <v>0</v>
      </c>
      <c r="AB262" s="12">
        <f t="shared" ref="AB262:AB274" si="38">T262</f>
        <v>0</v>
      </c>
    </row>
    <row r="263" spans="1:28" x14ac:dyDescent="0.25">
      <c r="A263" s="15" t="s">
        <v>450</v>
      </c>
      <c r="B263" s="15" t="s">
        <v>451</v>
      </c>
      <c r="C263" s="6"/>
      <c r="D263" s="6"/>
      <c r="E263" s="7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11">
        <f t="shared" si="36"/>
        <v>0</v>
      </c>
      <c r="Z263" s="12">
        <f t="shared" si="29"/>
        <v>0</v>
      </c>
      <c r="AA263" s="12">
        <f t="shared" si="37"/>
        <v>0</v>
      </c>
      <c r="AB263" s="12">
        <f t="shared" si="38"/>
        <v>0</v>
      </c>
    </row>
    <row r="264" spans="1:28" x14ac:dyDescent="0.25">
      <c r="A264" s="15" t="s">
        <v>452</v>
      </c>
      <c r="B264" s="15" t="s">
        <v>453</v>
      </c>
      <c r="C264" s="6"/>
      <c r="D264" s="6"/>
      <c r="E264" s="7"/>
      <c r="F264" s="6"/>
      <c r="G264" s="6"/>
      <c r="H264" s="6"/>
      <c r="I264" s="6"/>
      <c r="J264" s="7">
        <v>8120049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11">
        <v>12673846</v>
      </c>
      <c r="Z264" s="12">
        <v>12673846</v>
      </c>
      <c r="AA264" s="12">
        <f t="shared" si="37"/>
        <v>0</v>
      </c>
      <c r="AB264" s="12">
        <f t="shared" si="38"/>
        <v>0</v>
      </c>
    </row>
    <row r="265" spans="1:28" x14ac:dyDescent="0.25">
      <c r="A265" s="15" t="s">
        <v>454</v>
      </c>
      <c r="B265" s="15" t="s">
        <v>455</v>
      </c>
      <c r="C265" s="6"/>
      <c r="D265" s="6"/>
      <c r="E265" s="7"/>
      <c r="F265" s="6"/>
      <c r="G265" s="6"/>
      <c r="H265" s="6"/>
      <c r="I265" s="6"/>
      <c r="J265" s="19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25">
        <v>214399336</v>
      </c>
      <c r="X265" s="6"/>
      <c r="Y265" s="11" t="s">
        <v>46</v>
      </c>
      <c r="Z265" s="12" t="s">
        <v>46</v>
      </c>
      <c r="AA265" s="12">
        <f t="shared" si="37"/>
        <v>0</v>
      </c>
      <c r="AB265" s="12">
        <f t="shared" si="38"/>
        <v>0</v>
      </c>
    </row>
    <row r="266" spans="1:28" x14ac:dyDescent="0.25">
      <c r="A266" s="15" t="s">
        <v>456</v>
      </c>
      <c r="B266" s="15" t="s">
        <v>457</v>
      </c>
      <c r="C266" s="6"/>
      <c r="D266" s="6"/>
      <c r="E266" s="7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11">
        <f t="shared" si="36"/>
        <v>0</v>
      </c>
      <c r="Z266" s="12">
        <f t="shared" ref="Z266:Z275" si="39">X266+W266+V266+U266+S266+R266+Q266+P266+M266+L266+J266+I266+H266+E266+C266+G266</f>
        <v>0</v>
      </c>
      <c r="AA266" s="12">
        <f t="shared" si="37"/>
        <v>0</v>
      </c>
      <c r="AB266" s="12">
        <f t="shared" si="38"/>
        <v>0</v>
      </c>
    </row>
    <row r="267" spans="1:28" x14ac:dyDescent="0.25">
      <c r="A267" s="15" t="s">
        <v>458</v>
      </c>
      <c r="B267" s="15" t="s">
        <v>459</v>
      </c>
      <c r="C267" s="6"/>
      <c r="D267" s="6"/>
      <c r="E267" s="7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11">
        <f t="shared" si="36"/>
        <v>0</v>
      </c>
      <c r="Z267" s="12">
        <f t="shared" si="39"/>
        <v>0</v>
      </c>
      <c r="AA267" s="12">
        <f t="shared" si="37"/>
        <v>0</v>
      </c>
      <c r="AB267" s="12">
        <f t="shared" si="38"/>
        <v>0</v>
      </c>
    </row>
    <row r="268" spans="1:28" x14ac:dyDescent="0.25">
      <c r="A268" s="15" t="s">
        <v>460</v>
      </c>
      <c r="B268" s="15" t="s">
        <v>461</v>
      </c>
      <c r="C268" s="6"/>
      <c r="D268" s="6"/>
      <c r="E268" s="7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11">
        <f t="shared" si="36"/>
        <v>0</v>
      </c>
      <c r="Z268" s="12">
        <f t="shared" si="39"/>
        <v>0</v>
      </c>
      <c r="AA268" s="12">
        <f t="shared" si="37"/>
        <v>0</v>
      </c>
      <c r="AB268" s="12">
        <f t="shared" si="38"/>
        <v>0</v>
      </c>
    </row>
    <row r="269" spans="1:28" x14ac:dyDescent="0.25">
      <c r="A269" s="9" t="s">
        <v>462</v>
      </c>
      <c r="B269" s="9" t="s">
        <v>463</v>
      </c>
      <c r="C269" s="13"/>
      <c r="D269" s="13"/>
      <c r="E269" s="7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11">
        <f t="shared" si="36"/>
        <v>0</v>
      </c>
      <c r="Z269" s="12">
        <f t="shared" si="39"/>
        <v>0</v>
      </c>
      <c r="AA269" s="12">
        <f t="shared" si="37"/>
        <v>0</v>
      </c>
      <c r="AB269" s="12">
        <f t="shared" si="38"/>
        <v>0</v>
      </c>
    </row>
    <row r="270" spans="1:28" x14ac:dyDescent="0.25">
      <c r="A270" s="15" t="s">
        <v>464</v>
      </c>
      <c r="B270" s="15" t="s">
        <v>465</v>
      </c>
      <c r="C270" s="6"/>
      <c r="D270" s="6"/>
      <c r="E270" s="7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11">
        <f t="shared" si="36"/>
        <v>0</v>
      </c>
      <c r="Z270" s="12">
        <f t="shared" si="39"/>
        <v>0</v>
      </c>
      <c r="AA270" s="12">
        <f t="shared" si="37"/>
        <v>0</v>
      </c>
      <c r="AB270" s="12">
        <f t="shared" si="38"/>
        <v>0</v>
      </c>
    </row>
    <row r="271" spans="1:28" x14ac:dyDescent="0.25">
      <c r="A271" s="15" t="s">
        <v>466</v>
      </c>
      <c r="B271" s="15" t="s">
        <v>467</v>
      </c>
      <c r="C271" s="6"/>
      <c r="D271" s="6"/>
      <c r="E271" s="7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11">
        <f t="shared" si="36"/>
        <v>0</v>
      </c>
      <c r="Z271" s="12">
        <f t="shared" si="39"/>
        <v>0</v>
      </c>
      <c r="AA271" s="12">
        <f t="shared" si="37"/>
        <v>0</v>
      </c>
      <c r="AB271" s="12">
        <f t="shared" si="38"/>
        <v>0</v>
      </c>
    </row>
    <row r="272" spans="1:28" x14ac:dyDescent="0.25">
      <c r="A272" s="15" t="s">
        <v>468</v>
      </c>
      <c r="B272" s="15" t="s">
        <v>469</v>
      </c>
      <c r="C272" s="6"/>
      <c r="D272" s="6"/>
      <c r="E272" s="7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11">
        <f t="shared" si="36"/>
        <v>0</v>
      </c>
      <c r="Z272" s="12">
        <f t="shared" si="39"/>
        <v>0</v>
      </c>
      <c r="AA272" s="12">
        <f t="shared" si="37"/>
        <v>0</v>
      </c>
      <c r="AB272" s="12">
        <f t="shared" si="38"/>
        <v>0</v>
      </c>
    </row>
    <row r="273" spans="1:28" x14ac:dyDescent="0.25">
      <c r="A273" s="15" t="s">
        <v>470</v>
      </c>
      <c r="B273" s="15" t="s">
        <v>471</v>
      </c>
      <c r="C273" s="6"/>
      <c r="D273" s="6"/>
      <c r="E273" s="7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11">
        <f t="shared" si="36"/>
        <v>0</v>
      </c>
      <c r="Z273" s="12">
        <f t="shared" si="39"/>
        <v>0</v>
      </c>
      <c r="AA273" s="12">
        <f t="shared" si="37"/>
        <v>0</v>
      </c>
      <c r="AB273" s="12">
        <f t="shared" si="38"/>
        <v>0</v>
      </c>
    </row>
    <row r="274" spans="1:28" x14ac:dyDescent="0.25">
      <c r="A274" s="9" t="s">
        <v>472</v>
      </c>
      <c r="B274" s="9" t="s">
        <v>473</v>
      </c>
      <c r="C274" s="13"/>
      <c r="D274" s="13"/>
      <c r="E274" s="7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11">
        <f t="shared" si="36"/>
        <v>0</v>
      </c>
      <c r="Z274" s="12">
        <f t="shared" si="39"/>
        <v>0</v>
      </c>
      <c r="AA274" s="12">
        <f t="shared" si="37"/>
        <v>0</v>
      </c>
      <c r="AB274" s="12">
        <f t="shared" si="38"/>
        <v>0</v>
      </c>
    </row>
    <row r="275" spans="1:28" x14ac:dyDescent="0.25">
      <c r="A275" s="16"/>
      <c r="B275" s="10" t="s">
        <v>474</v>
      </c>
      <c r="C275" s="26">
        <f t="shared" ref="C275:X275" si="40">C252+C250</f>
        <v>28560000</v>
      </c>
      <c r="D275" s="26">
        <f t="shared" si="40"/>
        <v>43871360</v>
      </c>
      <c r="E275" s="26">
        <f t="shared" si="40"/>
        <v>15815000</v>
      </c>
      <c r="F275" s="26">
        <f t="shared" si="40"/>
        <v>509000</v>
      </c>
      <c r="G275" s="26">
        <f t="shared" si="40"/>
        <v>673000</v>
      </c>
      <c r="H275" s="26">
        <f t="shared" si="40"/>
        <v>14170214</v>
      </c>
      <c r="I275" s="26">
        <f t="shared" si="40"/>
        <v>3965676</v>
      </c>
      <c r="J275" s="22">
        <f t="shared" si="40"/>
        <v>22016363</v>
      </c>
      <c r="K275" s="26">
        <f t="shared" si="40"/>
        <v>3030000</v>
      </c>
      <c r="L275" s="26">
        <f t="shared" si="40"/>
        <v>11136000</v>
      </c>
      <c r="M275" s="26">
        <f t="shared" si="40"/>
        <v>8803400</v>
      </c>
      <c r="N275" s="26">
        <f t="shared" si="40"/>
        <v>630000</v>
      </c>
      <c r="O275" s="26">
        <f t="shared" si="40"/>
        <v>4564000</v>
      </c>
      <c r="P275" s="26">
        <f t="shared" si="40"/>
        <v>647500</v>
      </c>
      <c r="Q275" s="26">
        <f t="shared" si="40"/>
        <v>16637520</v>
      </c>
      <c r="R275" s="26">
        <f t="shared" si="40"/>
        <v>13832365</v>
      </c>
      <c r="S275" s="26">
        <f t="shared" si="40"/>
        <v>12219602</v>
      </c>
      <c r="T275" s="26">
        <f t="shared" si="40"/>
        <v>35507380</v>
      </c>
      <c r="U275" s="26">
        <f t="shared" si="40"/>
        <v>0</v>
      </c>
      <c r="V275" s="26">
        <f t="shared" si="40"/>
        <v>0</v>
      </c>
      <c r="W275" s="26">
        <f t="shared" si="40"/>
        <v>214399336</v>
      </c>
      <c r="X275" s="26">
        <f t="shared" si="40"/>
        <v>1919030816</v>
      </c>
      <c r="Y275" s="11">
        <v>643168687</v>
      </c>
      <c r="Z275" s="12">
        <v>643168687</v>
      </c>
      <c r="AA275" s="12" t="s">
        <v>46</v>
      </c>
      <c r="AB275" s="12" t="s">
        <v>46</v>
      </c>
    </row>
  </sheetData>
  <mergeCells count="28">
    <mergeCell ref="Z1:Z3"/>
    <mergeCell ref="AA1:AA3"/>
    <mergeCell ref="AB1:AB3"/>
    <mergeCell ref="A4:B4"/>
    <mergeCell ref="T1:T3"/>
    <mergeCell ref="U1:U3"/>
    <mergeCell ref="V1:V3"/>
    <mergeCell ref="W1:W3"/>
    <mergeCell ref="X1:X3"/>
    <mergeCell ref="Y1:Y3"/>
    <mergeCell ref="N1:N3"/>
    <mergeCell ref="O1:O3"/>
    <mergeCell ref="P1:P3"/>
    <mergeCell ref="Q1:Q3"/>
    <mergeCell ref="R1:R3"/>
    <mergeCell ref="S1:S3"/>
    <mergeCell ref="H1:H3"/>
    <mergeCell ref="I1:I3"/>
    <mergeCell ref="J1:J3"/>
    <mergeCell ref="K1:K3"/>
    <mergeCell ref="L1:L3"/>
    <mergeCell ref="M1:M3"/>
    <mergeCell ref="A1:B3"/>
    <mergeCell ref="C1:C3"/>
    <mergeCell ref="D1:D3"/>
    <mergeCell ref="E1:E3"/>
    <mergeCell ref="F1:F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2021-08-17T13:05:37Z</dcterms:created>
  <dcterms:modified xsi:type="dcterms:W3CDTF">2021-08-17T13:17:50Z</dcterms:modified>
</cp:coreProperties>
</file>