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0.évi 4.sz.rendelet mellékletei\"/>
    </mc:Choice>
  </mc:AlternateContent>
  <xr:revisionPtr revIDLastSave="0" documentId="8_{0C05B85E-9F92-4418-BF07-F980C5789126}" xr6:coauthVersionLast="47" xr6:coauthVersionMax="47" xr10:uidLastSave="{00000000-0000-0000-0000-000000000000}"/>
  <bookViews>
    <workbookView xWindow="-108" yWindow="-108" windowWidth="23256" windowHeight="12576" xr2:uid="{3D6FC08F-BAB1-47DA-AC9C-75012821A7B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2" i="1"/>
  <c r="O15" i="1" l="1"/>
  <c r="O5" i="1" l="1"/>
  <c r="O24" i="1" l="1"/>
  <c r="O23" i="1"/>
  <c r="O22" i="1"/>
  <c r="O21" i="1"/>
  <c r="O20" i="1"/>
  <c r="O19" i="1"/>
  <c r="O18" i="1"/>
  <c r="O17" i="1"/>
  <c r="N25" i="1"/>
  <c r="M25" i="1"/>
  <c r="L25" i="1"/>
  <c r="K25" i="1"/>
  <c r="J25" i="1"/>
  <c r="I25" i="1"/>
  <c r="H25" i="1"/>
  <c r="G25" i="1"/>
  <c r="F25" i="1"/>
  <c r="E25" i="1"/>
  <c r="D25" i="1"/>
  <c r="C25" i="1"/>
  <c r="O11" i="1"/>
  <c r="O10" i="1"/>
  <c r="O9" i="1"/>
  <c r="O8" i="1"/>
  <c r="O7" i="1"/>
  <c r="O6" i="1"/>
  <c r="N13" i="1"/>
  <c r="M13" i="1"/>
  <c r="L13" i="1"/>
  <c r="K13" i="1"/>
  <c r="J13" i="1"/>
  <c r="I13" i="1"/>
  <c r="H13" i="1"/>
  <c r="G13" i="1"/>
  <c r="F13" i="1"/>
  <c r="E13" i="1"/>
  <c r="D13" i="1"/>
  <c r="C13" i="1"/>
  <c r="O25" i="1" l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13" i="1"/>
</calcChain>
</file>

<file path=xl/sharedStrings.xml><?xml version="1.0" encoding="utf-8"?>
<sst xmlns="http://schemas.openxmlformats.org/spreadsheetml/2006/main" count="48" uniqueCount="48">
  <si>
    <t>e.Ft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</si>
  <si>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</si>
  <si>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</si>
  <si>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</si>
  <si>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</si>
  <si>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</si>
  <si>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</si>
  <si>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</si>
  <si>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</si>
  <si>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</si>
  <si>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</si>
  <si>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</si>
  <si>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</si>
  <si>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</si>
  <si>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</si>
  <si>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</si>
  <si>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</si>
  <si>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Működési célú támogatások áht-n belülről(B1)</t>
  </si>
  <si>
    <t>2.</t>
  </si>
  <si>
    <t>Felhalmozási célú támogatások áht-n belülről(B2)</t>
  </si>
  <si>
    <t>3.</t>
  </si>
  <si>
    <t>Közhatalmi bevételek(B3)</t>
  </si>
  <si>
    <t>4.</t>
  </si>
  <si>
    <t>Működési bevételek(B4)</t>
  </si>
  <si>
    <t>5.</t>
  </si>
  <si>
    <t>Felhalmozási bevételek(B5)</t>
  </si>
  <si>
    <t>6.</t>
  </si>
  <si>
    <t>Működési célú átvett pénzeszközök(B6)</t>
  </si>
  <si>
    <t>7.</t>
  </si>
  <si>
    <t>Felhalmozási célú átvett pénzeszközök(B7)</t>
  </si>
  <si>
    <t>8.</t>
  </si>
  <si>
    <t>Finanszírozási bevételek(B8)</t>
  </si>
  <si>
    <t>Bevételek összesen:</t>
  </si>
  <si>
    <t>Kiadások</t>
  </si>
  <si>
    <t>Személyi juttatások(K1)</t>
  </si>
  <si>
    <t>Munkaadót terhelő járulékok és szoc. hoz. Adó</t>
  </si>
  <si>
    <t>Dologi kiadások(K3)</t>
  </si>
  <si>
    <t>Ellátottak pénzbeli juttatásai(K4)</t>
  </si>
  <si>
    <t>Egyéb működéis célú támogatások áht-n belülre</t>
  </si>
  <si>
    <t>Beruházások(K6)</t>
  </si>
  <si>
    <t>Felújítások(K7)</t>
  </si>
  <si>
    <t>Egyéb felhalmozási célú kiadások(K8)</t>
  </si>
  <si>
    <t>Finanszírozási kiadások(K9)</t>
  </si>
  <si>
    <t>Kiadások összesen:</t>
  </si>
  <si>
    <t>Egyenleg (havi záró pénzállomány)</t>
  </si>
  <si>
    <t>-</t>
  </si>
  <si>
    <t>Tartalékok(K512)</t>
  </si>
  <si>
    <t>Az Önkormányzat összesített 2020. évi előirányzat felhasználási és likviditási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</si>
</sst>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    &quot;;\-#,##0.00&quot;     &quot;;&quot; -&quot;#&quot;     &quot;;@\ 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u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4" fillId="0" borderId="0" applyFill="0" applyBorder="0" applyAlignment="0" applyProtection="0"/>
  </cellStyleXfs>
  <cellXfs count="14">
    <xf numFmtId="0" fontId="0" fillId="0" borderId="0" xfId="0"/>
    <xf numFmtId="0" fontId="1" fillId="0" borderId="0" xfId="1" applyFont="1" applyAlignment="1">
      <alignment vertical="center"/>
    </xf>
    <xf numFmtId="3" fontId="1" fillId="0" borderId="2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vertical="center"/>
    </xf>
    <xf numFmtId="3" fontId="5" fillId="0" borderId="2" xfId="2" applyNumberFormat="1" applyFont="1" applyFill="1" applyBorder="1" applyAlignment="1" applyProtection="1">
      <alignment vertical="center"/>
    </xf>
    <xf numFmtId="3" fontId="6" fillId="0" borderId="2" xfId="2" applyNumberFormat="1" applyFont="1" applyFill="1" applyBorder="1" applyAlignment="1" applyProtection="1">
      <alignment vertical="center"/>
    </xf>
    <xf numFmtId="3" fontId="5" fillId="0" borderId="2" xfId="2" applyNumberFormat="1" applyFont="1" applyFill="1" applyBorder="1" applyAlignment="1" applyProtection="1">
      <alignment horizontal="right" vertical="center"/>
    </xf>
    <xf numFmtId="3" fontId="5" fillId="0" borderId="2" xfId="2" applyNumberFormat="1" applyFont="1" applyFill="1" applyBorder="1" applyAlignment="1" applyProtection="1">
      <alignment vertical="center" wrapText="1"/>
    </xf>
    <xf numFmtId="3" fontId="6" fillId="0" borderId="2" xfId="2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left" vertical="center"/>
    </xf>
    <xf numFmtId="3" fontId="7" fillId="0" borderId="2" xfId="2" applyNumberFormat="1" applyFont="1" applyFill="1" applyBorder="1" applyAlignment="1" applyProtection="1">
      <alignment horizontal="left" vertical="center"/>
    </xf>
  </cellXfs>
  <cellStyles count="3">
    <cellStyle name="Ezres_táblázatok" xfId="2" xr:uid="{2D3EC464-90F6-4E36-8FEC-6B37A90EBF47}"/>
    <cellStyle name="Normál" xfId="0" builtinId="0"/>
    <cellStyle name="Normál_Mellékletek_2" xfId="1" xr:uid="{F801F772-DBDF-4B57-90E4-47FB422BD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CF25-2C28-436E-A85E-4609CFF4DA8E}">
  <dimension ref="A1:O26"/>
  <sheetViews>
    <sheetView tabSelected="1" view="pageBreakPreview" zoomScaleNormal="100" zoomScaleSheetLayoutView="100" workbookViewId="0">
      <selection sqref="A1:XFD2"/>
    </sheetView>
  </sheetViews>
  <sheetFormatPr defaultRowHeight="14.4" x14ac:dyDescent="0.3"/>
  <cols>
    <col min="2" max="2" width="44.44140625" customWidth="1"/>
    <col min="3" max="3" width="13.109375" customWidth="1"/>
    <col min="4" max="4" width="13.88671875" customWidth="1"/>
    <col min="5" max="5" width="14.33203125" customWidth="1"/>
    <col min="6" max="6" width="13.6640625" customWidth="1"/>
    <col min="7" max="7" width="14" customWidth="1"/>
    <col min="8" max="8" width="14.33203125" customWidth="1"/>
    <col min="9" max="9" width="11.88671875" customWidth="1"/>
    <col min="10" max="10" width="12.109375" customWidth="1"/>
    <col min="11" max="11" width="14.109375" customWidth="1"/>
    <col min="12" max="12" width="14.6640625" customWidth="1"/>
    <col min="13" max="13" width="12.109375" customWidth="1"/>
    <col min="14" max="14" width="11.5546875" customWidth="1"/>
    <col min="15" max="15" width="13.44140625" customWidth="1"/>
  </cols>
  <sheetData>
    <row r="1" spans="1:15" ht="15.6" x14ac:dyDescent="0.3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 t="s">
        <v>0</v>
      </c>
      <c r="O2" s="11"/>
    </row>
    <row r="3" spans="1:15" ht="15.6" x14ac:dyDescent="0.3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1:15" ht="15.6" x14ac:dyDescent="0.3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3">
      <c r="A5" s="5" t="s">
        <v>16</v>
      </c>
      <c r="B5" s="5" t="s">
        <v>17</v>
      </c>
      <c r="C5" s="5">
        <v>21281128</v>
      </c>
      <c r="D5" s="5">
        <v>21281128</v>
      </c>
      <c r="E5" s="5">
        <v>21281128</v>
      </c>
      <c r="F5" s="5">
        <v>21281128</v>
      </c>
      <c r="G5" s="5">
        <v>21281128</v>
      </c>
      <c r="H5" s="5">
        <v>21281128</v>
      </c>
      <c r="I5" s="5">
        <v>21281128</v>
      </c>
      <c r="J5" s="5">
        <v>21281128</v>
      </c>
      <c r="K5" s="5">
        <v>21281128</v>
      </c>
      <c r="L5" s="5">
        <v>21281128</v>
      </c>
      <c r="M5" s="5">
        <v>21281128</v>
      </c>
      <c r="N5" s="5">
        <v>21281127</v>
      </c>
      <c r="O5" s="6">
        <f>SUM(C5:N5)</f>
        <v>255373535</v>
      </c>
    </row>
    <row r="6" spans="1:15" x14ac:dyDescent="0.3">
      <c r="A6" s="5" t="s">
        <v>18</v>
      </c>
      <c r="B6" s="5" t="s">
        <v>19</v>
      </c>
      <c r="C6" s="5"/>
      <c r="D6" s="5"/>
      <c r="E6" s="5"/>
      <c r="F6" s="5"/>
      <c r="G6" s="5"/>
      <c r="H6" s="5"/>
      <c r="I6" s="5"/>
      <c r="J6" s="5"/>
      <c r="K6" s="5">
        <v>17516680</v>
      </c>
      <c r="L6" s="5"/>
      <c r="M6" s="5"/>
      <c r="N6" s="5"/>
      <c r="O6" s="6">
        <f t="shared" ref="O6:O12" si="0">SUM(C6:N6)</f>
        <v>17516680</v>
      </c>
    </row>
    <row r="7" spans="1:15" x14ac:dyDescent="0.3">
      <c r="A7" s="5" t="s">
        <v>20</v>
      </c>
      <c r="B7" s="5" t="s">
        <v>21</v>
      </c>
      <c r="C7" s="5">
        <v>25000</v>
      </c>
      <c r="D7" s="5">
        <v>25000</v>
      </c>
      <c r="E7" s="5">
        <v>3712500</v>
      </c>
      <c r="F7" s="5">
        <v>3712500</v>
      </c>
      <c r="G7" s="5">
        <v>25000</v>
      </c>
      <c r="H7" s="5">
        <v>25000</v>
      </c>
      <c r="I7" s="5">
        <v>25000</v>
      </c>
      <c r="J7" s="5">
        <v>25000</v>
      </c>
      <c r="K7" s="5">
        <v>3712500</v>
      </c>
      <c r="L7" s="5">
        <v>3662500</v>
      </c>
      <c r="M7" s="5">
        <v>25000</v>
      </c>
      <c r="N7" s="5">
        <v>25000</v>
      </c>
      <c r="O7" s="6">
        <f t="shared" si="0"/>
        <v>15000000</v>
      </c>
    </row>
    <row r="8" spans="1:15" x14ac:dyDescent="0.3">
      <c r="A8" s="5" t="s">
        <v>22</v>
      </c>
      <c r="B8" s="5" t="s">
        <v>23</v>
      </c>
      <c r="C8" s="5">
        <v>6189917</v>
      </c>
      <c r="D8" s="5">
        <v>6189917</v>
      </c>
      <c r="E8" s="5">
        <v>6189917</v>
      </c>
      <c r="F8" s="5">
        <v>6189917</v>
      </c>
      <c r="G8" s="5">
        <v>6189917</v>
      </c>
      <c r="H8" s="5">
        <v>6189917</v>
      </c>
      <c r="I8" s="5">
        <v>6189917</v>
      </c>
      <c r="J8" s="5">
        <v>6189917</v>
      </c>
      <c r="K8" s="5">
        <v>6189917</v>
      </c>
      <c r="L8" s="5">
        <v>6189917</v>
      </c>
      <c r="M8" s="5">
        <v>6189917</v>
      </c>
      <c r="N8" s="5">
        <v>6189913</v>
      </c>
      <c r="O8" s="6">
        <f t="shared" si="0"/>
        <v>74279000</v>
      </c>
    </row>
    <row r="9" spans="1:15" x14ac:dyDescent="0.3">
      <c r="A9" s="5" t="s">
        <v>24</v>
      </c>
      <c r="B9" s="5" t="s">
        <v>25</v>
      </c>
      <c r="C9" s="5">
        <v>50000</v>
      </c>
      <c r="D9" s="5">
        <v>50000</v>
      </c>
      <c r="E9" s="5">
        <v>50000</v>
      </c>
      <c r="F9" s="5">
        <v>50000</v>
      </c>
      <c r="G9" s="5">
        <v>50000</v>
      </c>
      <c r="H9" s="5">
        <v>50000</v>
      </c>
      <c r="I9" s="5">
        <v>50000</v>
      </c>
      <c r="J9" s="5">
        <v>50000</v>
      </c>
      <c r="K9" s="5">
        <v>50000</v>
      </c>
      <c r="L9" s="5">
        <v>50000</v>
      </c>
      <c r="M9" s="5">
        <v>50000</v>
      </c>
      <c r="N9" s="5">
        <v>50000</v>
      </c>
      <c r="O9" s="6">
        <f t="shared" si="0"/>
        <v>600000</v>
      </c>
    </row>
    <row r="10" spans="1:15" x14ac:dyDescent="0.3">
      <c r="A10" s="5" t="s">
        <v>26</v>
      </c>
      <c r="B10" s="5" t="s">
        <v>27</v>
      </c>
      <c r="C10" s="5"/>
      <c r="D10" s="5"/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6">
        <f t="shared" si="0"/>
        <v>0</v>
      </c>
    </row>
    <row r="11" spans="1:15" x14ac:dyDescent="0.3">
      <c r="A11" s="5" t="s">
        <v>28</v>
      </c>
      <c r="B11" s="5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t="shared" si="0"/>
        <v>0</v>
      </c>
    </row>
    <row r="12" spans="1:15" x14ac:dyDescent="0.3">
      <c r="A12" s="5" t="s">
        <v>30</v>
      </c>
      <c r="B12" s="5" t="s">
        <v>31</v>
      </c>
      <c r="C12" s="7">
        <v>77967851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>
        <f t="shared" si="0"/>
        <v>77967851</v>
      </c>
    </row>
    <row r="13" spans="1:15" x14ac:dyDescent="0.3">
      <c r="A13" s="6"/>
      <c r="B13" s="6" t="s">
        <v>32</v>
      </c>
      <c r="C13" s="6">
        <f t="shared" ref="C13:O13" si="1">SUM(C5:C12)</f>
        <v>105513896</v>
      </c>
      <c r="D13" s="6">
        <f t="shared" si="1"/>
        <v>27546045</v>
      </c>
      <c r="E13" s="6">
        <f t="shared" si="1"/>
        <v>31233545</v>
      </c>
      <c r="F13" s="6">
        <f t="shared" si="1"/>
        <v>31233545</v>
      </c>
      <c r="G13" s="6">
        <f t="shared" si="1"/>
        <v>27546045</v>
      </c>
      <c r="H13" s="6">
        <f t="shared" si="1"/>
        <v>27546045</v>
      </c>
      <c r="I13" s="6">
        <f t="shared" si="1"/>
        <v>27546045</v>
      </c>
      <c r="J13" s="6">
        <f t="shared" si="1"/>
        <v>27546045</v>
      </c>
      <c r="K13" s="6">
        <f t="shared" si="1"/>
        <v>48750225</v>
      </c>
      <c r="L13" s="6">
        <f t="shared" si="1"/>
        <v>31183545</v>
      </c>
      <c r="M13" s="6">
        <f t="shared" si="1"/>
        <v>27546045</v>
      </c>
      <c r="N13" s="6">
        <f t="shared" si="1"/>
        <v>27546040</v>
      </c>
      <c r="O13" s="6">
        <f t="shared" si="1"/>
        <v>440737066</v>
      </c>
    </row>
    <row r="14" spans="1:15" x14ac:dyDescent="0.3">
      <c r="A14" s="13" t="s">
        <v>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3">
      <c r="A15" s="5">
        <v>9</v>
      </c>
      <c r="B15" s="5" t="s">
        <v>34</v>
      </c>
      <c r="C15" s="5">
        <v>16838975</v>
      </c>
      <c r="D15" s="5">
        <v>16838975</v>
      </c>
      <c r="E15" s="5">
        <v>16838975</v>
      </c>
      <c r="F15" s="5">
        <v>16838975</v>
      </c>
      <c r="G15" s="5">
        <v>16838975</v>
      </c>
      <c r="H15" s="5">
        <v>16838975</v>
      </c>
      <c r="I15" s="5">
        <v>16838975</v>
      </c>
      <c r="J15" s="5">
        <v>16838975</v>
      </c>
      <c r="K15" s="5">
        <v>16838975</v>
      </c>
      <c r="L15" s="5">
        <v>16838975</v>
      </c>
      <c r="M15" s="5">
        <v>16838975</v>
      </c>
      <c r="N15" s="5">
        <v>16838978</v>
      </c>
      <c r="O15" s="6">
        <f>SUM(C15:N15)</f>
        <v>202067703</v>
      </c>
    </row>
    <row r="16" spans="1:15" x14ac:dyDescent="0.3">
      <c r="A16" s="5">
        <v>10</v>
      </c>
      <c r="B16" s="5" t="s">
        <v>35</v>
      </c>
      <c r="C16" s="5">
        <v>2816887</v>
      </c>
      <c r="D16" s="5">
        <v>2816887</v>
      </c>
      <c r="E16" s="5">
        <v>2816887</v>
      </c>
      <c r="F16" s="5">
        <v>2816887</v>
      </c>
      <c r="G16" s="5">
        <v>2816887</v>
      </c>
      <c r="H16" s="5">
        <v>2816887</v>
      </c>
      <c r="I16" s="5">
        <v>2816887</v>
      </c>
      <c r="J16" s="5">
        <v>2816887</v>
      </c>
      <c r="K16" s="5">
        <v>2816887</v>
      </c>
      <c r="L16" s="5">
        <v>2816887</v>
      </c>
      <c r="M16" s="5">
        <v>2816887</v>
      </c>
      <c r="N16" s="5">
        <v>2816889</v>
      </c>
      <c r="O16" s="6">
        <f t="shared" ref="O16:O24" si="2">SUM(C16:N16)</f>
        <v>33802646</v>
      </c>
    </row>
    <row r="17" spans="1:15" x14ac:dyDescent="0.3">
      <c r="A17" s="5">
        <v>11</v>
      </c>
      <c r="B17" s="5" t="s">
        <v>36</v>
      </c>
      <c r="C17" s="5">
        <v>13162832</v>
      </c>
      <c r="D17" s="5">
        <v>13162832</v>
      </c>
      <c r="E17" s="5">
        <v>13162832</v>
      </c>
      <c r="F17" s="5">
        <v>13162832</v>
      </c>
      <c r="G17" s="5">
        <v>13162832</v>
      </c>
      <c r="H17" s="5">
        <v>13162832</v>
      </c>
      <c r="I17" s="5">
        <v>13162832</v>
      </c>
      <c r="J17" s="5">
        <v>13162832</v>
      </c>
      <c r="K17" s="5">
        <v>13162832</v>
      </c>
      <c r="L17" s="5">
        <v>13162832</v>
      </c>
      <c r="M17" s="5">
        <v>13162832</v>
      </c>
      <c r="N17" s="5">
        <v>13162833</v>
      </c>
      <c r="O17" s="6">
        <f t="shared" si="2"/>
        <v>157953985</v>
      </c>
    </row>
    <row r="18" spans="1:15" x14ac:dyDescent="0.3">
      <c r="A18" s="5">
        <v>12</v>
      </c>
      <c r="B18" s="5" t="s">
        <v>37</v>
      </c>
      <c r="C18" s="5">
        <v>250000</v>
      </c>
      <c r="D18" s="5">
        <v>250000</v>
      </c>
      <c r="E18" s="5">
        <v>250000</v>
      </c>
      <c r="F18" s="5">
        <v>250000</v>
      </c>
      <c r="G18" s="5">
        <v>250000</v>
      </c>
      <c r="H18" s="5">
        <v>250000</v>
      </c>
      <c r="I18" s="5">
        <v>250000</v>
      </c>
      <c r="J18" s="5">
        <v>250000</v>
      </c>
      <c r="K18" s="5">
        <v>250000</v>
      </c>
      <c r="L18" s="5">
        <v>250000</v>
      </c>
      <c r="M18" s="5">
        <v>250000</v>
      </c>
      <c r="N18" s="5">
        <v>250000</v>
      </c>
      <c r="O18" s="6">
        <f t="shared" si="2"/>
        <v>3000000</v>
      </c>
    </row>
    <row r="19" spans="1:15" x14ac:dyDescent="0.3">
      <c r="A19" s="5">
        <v>13</v>
      </c>
      <c r="B19" s="5" t="s">
        <v>38</v>
      </c>
      <c r="C19" s="5"/>
      <c r="D19" s="5"/>
      <c r="E19" s="5">
        <v>497702</v>
      </c>
      <c r="F19" s="5"/>
      <c r="G19" s="5">
        <v>497702</v>
      </c>
      <c r="H19" s="5"/>
      <c r="I19" s="5"/>
      <c r="J19" s="5">
        <v>497702</v>
      </c>
      <c r="K19" s="5"/>
      <c r="L19" s="5">
        <v>497704</v>
      </c>
      <c r="M19" s="5"/>
      <c r="N19" s="5"/>
      <c r="O19" s="6">
        <f t="shared" si="2"/>
        <v>1990810</v>
      </c>
    </row>
    <row r="20" spans="1:15" x14ac:dyDescent="0.3">
      <c r="A20" s="5">
        <v>15</v>
      </c>
      <c r="B20" s="5" t="s">
        <v>46</v>
      </c>
      <c r="C20" s="5">
        <v>583333</v>
      </c>
      <c r="D20" s="5">
        <v>583333</v>
      </c>
      <c r="E20" s="5">
        <v>583333</v>
      </c>
      <c r="F20" s="5">
        <v>583333</v>
      </c>
      <c r="G20" s="5">
        <v>583333</v>
      </c>
      <c r="H20" s="5">
        <v>583333</v>
      </c>
      <c r="I20" s="5">
        <v>583333</v>
      </c>
      <c r="J20" s="5">
        <v>583333</v>
      </c>
      <c r="K20" s="5">
        <v>583333</v>
      </c>
      <c r="L20" s="5">
        <v>583333</v>
      </c>
      <c r="M20" s="5">
        <v>583333</v>
      </c>
      <c r="N20" s="5">
        <v>583337</v>
      </c>
      <c r="O20" s="6">
        <f>SUM(C20:N20)</f>
        <v>7000000</v>
      </c>
    </row>
    <row r="21" spans="1:15" x14ac:dyDescent="0.3">
      <c r="A21" s="5">
        <v>16</v>
      </c>
      <c r="B21" s="5" t="s">
        <v>39</v>
      </c>
      <c r="C21" s="5"/>
      <c r="D21" s="5">
        <v>3130550</v>
      </c>
      <c r="E21" s="5"/>
      <c r="F21" s="5"/>
      <c r="G21" s="5"/>
      <c r="H21" s="5"/>
      <c r="I21" s="5"/>
      <c r="J21" s="5"/>
      <c r="K21" s="5"/>
      <c r="L21" s="5">
        <v>0</v>
      </c>
      <c r="M21" s="5"/>
      <c r="N21" s="5"/>
      <c r="O21" s="6">
        <f t="shared" si="2"/>
        <v>3130550</v>
      </c>
    </row>
    <row r="22" spans="1:15" x14ac:dyDescent="0.3">
      <c r="A22" s="5">
        <v>17</v>
      </c>
      <c r="B22" s="5" t="s">
        <v>40</v>
      </c>
      <c r="C22" s="5"/>
      <c r="D22" s="5"/>
      <c r="E22" s="5"/>
      <c r="F22" s="5"/>
      <c r="G22" s="5"/>
      <c r="H22" s="5">
        <v>18500000</v>
      </c>
      <c r="I22" s="5">
        <v>6645776</v>
      </c>
      <c r="J22" s="5">
        <v>6645776</v>
      </c>
      <c r="K22" s="5"/>
      <c r="L22" s="5"/>
      <c r="M22" s="5"/>
      <c r="N22" s="5"/>
      <c r="O22" s="6">
        <f t="shared" si="2"/>
        <v>31791552</v>
      </c>
    </row>
    <row r="23" spans="1:15" x14ac:dyDescent="0.3">
      <c r="A23" s="5">
        <v>18</v>
      </c>
      <c r="B23" s="5" t="s">
        <v>41</v>
      </c>
      <c r="C23" s="5"/>
      <c r="D23" s="5"/>
      <c r="E23" s="5"/>
      <c r="F23" s="5"/>
      <c r="G23" s="5"/>
      <c r="H23" s="5"/>
      <c r="I23" s="5">
        <v>0</v>
      </c>
      <c r="J23" s="5"/>
      <c r="K23" s="5"/>
      <c r="L23" s="5"/>
      <c r="M23" s="5"/>
      <c r="N23" s="5"/>
      <c r="O23" s="6">
        <f t="shared" si="2"/>
        <v>0</v>
      </c>
    </row>
    <row r="24" spans="1:15" x14ac:dyDescent="0.3">
      <c r="A24" s="5">
        <v>19</v>
      </c>
      <c r="B24" s="5" t="s">
        <v>42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2"/>
        <v>0</v>
      </c>
    </row>
    <row r="25" spans="1:15" x14ac:dyDescent="0.3">
      <c r="A25" s="5"/>
      <c r="B25" s="6" t="s">
        <v>43</v>
      </c>
      <c r="C25" s="6">
        <f t="shared" ref="C25:N25" si="3">SUM(C15:C24)</f>
        <v>33652027</v>
      </c>
      <c r="D25" s="6">
        <f t="shared" si="3"/>
        <v>36782577</v>
      </c>
      <c r="E25" s="6">
        <f t="shared" si="3"/>
        <v>34149729</v>
      </c>
      <c r="F25" s="6">
        <f t="shared" si="3"/>
        <v>33652027</v>
      </c>
      <c r="G25" s="6">
        <f t="shared" si="3"/>
        <v>34149729</v>
      </c>
      <c r="H25" s="6">
        <f t="shared" si="3"/>
        <v>52152027</v>
      </c>
      <c r="I25" s="6">
        <f t="shared" si="3"/>
        <v>40297803</v>
      </c>
      <c r="J25" s="6">
        <f t="shared" si="3"/>
        <v>40795505</v>
      </c>
      <c r="K25" s="6">
        <f t="shared" si="3"/>
        <v>33652027</v>
      </c>
      <c r="L25" s="6">
        <f t="shared" si="3"/>
        <v>34149731</v>
      </c>
      <c r="M25" s="6">
        <f t="shared" si="3"/>
        <v>33652027</v>
      </c>
      <c r="N25" s="6">
        <f t="shared" si="3"/>
        <v>33652037</v>
      </c>
      <c r="O25" s="6">
        <f>SUM(C25:N25)</f>
        <v>440737246</v>
      </c>
    </row>
    <row r="26" spans="1:15" x14ac:dyDescent="0.3">
      <c r="A26" s="5"/>
      <c r="B26" s="8" t="s">
        <v>44</v>
      </c>
      <c r="C26" s="7">
        <f>C13-C25</f>
        <v>71861869</v>
      </c>
      <c r="D26" s="7">
        <f t="shared" ref="D26:N26" si="4">D13-D25+C26</f>
        <v>62625337</v>
      </c>
      <c r="E26" s="7">
        <f t="shared" si="4"/>
        <v>59709153</v>
      </c>
      <c r="F26" s="7">
        <f t="shared" si="4"/>
        <v>57290671</v>
      </c>
      <c r="G26" s="7">
        <f t="shared" si="4"/>
        <v>50686987</v>
      </c>
      <c r="H26" s="7">
        <f t="shared" si="4"/>
        <v>26081005</v>
      </c>
      <c r="I26" s="7">
        <f t="shared" si="4"/>
        <v>13329247</v>
      </c>
      <c r="J26" s="7">
        <f t="shared" si="4"/>
        <v>79787</v>
      </c>
      <c r="K26" s="7">
        <f t="shared" si="4"/>
        <v>15177985</v>
      </c>
      <c r="L26" s="7">
        <f t="shared" si="4"/>
        <v>12211799</v>
      </c>
      <c r="M26" s="7">
        <f t="shared" si="4"/>
        <v>6105817</v>
      </c>
      <c r="N26" s="7">
        <f t="shared" si="4"/>
        <v>-180</v>
      </c>
      <c r="O26" s="9" t="s">
        <v>45</v>
      </c>
    </row>
  </sheetData>
  <mergeCells count="4">
    <mergeCell ref="A1:O1"/>
    <mergeCell ref="N2:O2"/>
    <mergeCell ref="A4:O4"/>
    <mergeCell ref="A14:O1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TiszasasASP7</cp:lastModifiedBy>
  <cp:lastPrinted>2018-02-13T12:54:59Z</cp:lastPrinted>
  <dcterms:created xsi:type="dcterms:W3CDTF">2018-02-10T11:32:46Z</dcterms:created>
  <dcterms:modified xsi:type="dcterms:W3CDTF">2021-06-02T06:13:19Z</dcterms:modified>
</cp:coreProperties>
</file>