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1.05.28-i polgármesteri döntés anyaga\9. sz. rendelet mellékletei\"/>
    </mc:Choice>
  </mc:AlternateContent>
  <xr:revisionPtr revIDLastSave="0" documentId="8_{4B0CB11A-4CD8-4879-A4EB-676042AE360E}" xr6:coauthVersionLast="47" xr6:coauthVersionMax="47" xr10:uidLastSave="{00000000-0000-0000-0000-000000000000}"/>
  <bookViews>
    <workbookView xWindow="-108" yWindow="-108" windowWidth="23256" windowHeight="12576" xr2:uid="{A6F5681E-C4D3-4C6C-9D10-872C6EFB6B84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B126" i="1"/>
  <c r="C125" i="1"/>
  <c r="B125" i="1"/>
  <c r="C119" i="1"/>
  <c r="B119" i="1"/>
  <c r="C118" i="1"/>
  <c r="B118" i="1"/>
  <c r="C115" i="1"/>
  <c r="B115" i="1"/>
  <c r="C112" i="1"/>
  <c r="B112" i="1"/>
  <c r="C109" i="1"/>
  <c r="B109" i="1"/>
  <c r="C102" i="1"/>
  <c r="B102" i="1"/>
  <c r="C101" i="1"/>
  <c r="B101" i="1"/>
  <c r="C93" i="1"/>
  <c r="B93" i="1"/>
  <c r="C90" i="1"/>
  <c r="B90" i="1"/>
  <c r="C89" i="1"/>
  <c r="B89" i="1"/>
  <c r="C86" i="1"/>
  <c r="B86" i="1"/>
  <c r="C85" i="1"/>
  <c r="B85" i="1"/>
  <c r="C74" i="1"/>
  <c r="B74" i="1"/>
  <c r="C69" i="1"/>
  <c r="B69" i="1"/>
  <c r="C68" i="1"/>
  <c r="B68" i="1"/>
  <c r="C56" i="1"/>
  <c r="B56" i="1"/>
  <c r="C48" i="1"/>
  <c r="B48" i="1"/>
  <c r="C47" i="1"/>
  <c r="B47" i="1"/>
  <c r="C36" i="1"/>
  <c r="C28" i="1"/>
  <c r="C27" i="1" s="1"/>
  <c r="C15" i="1"/>
  <c r="C10" i="1" s="1"/>
  <c r="B15" i="1"/>
  <c r="B11" i="1"/>
  <c r="B10" i="1"/>
  <c r="C5" i="1"/>
  <c r="B5" i="1"/>
  <c r="C4" i="1"/>
  <c r="B4" i="1"/>
  <c r="B132" i="1" s="1"/>
  <c r="C132" i="1" l="1"/>
</calcChain>
</file>

<file path=xl/sharedStrings.xml><?xml version="1.0" encoding="utf-8"?>
<sst xmlns="http://schemas.openxmlformats.org/spreadsheetml/2006/main" count="133" uniqueCount="58">
  <si>
    <t>Tiszasas Község Településellátó és Szolgáltató Szervezete 2020. évi kiadásai</t>
  </si>
  <si>
    <t>Megnevezés</t>
  </si>
  <si>
    <t>2020. évi előirányzat</t>
  </si>
  <si>
    <t xml:space="preserve">2020. </t>
  </si>
  <si>
    <t>mód ei</t>
  </si>
  <si>
    <t>013350 Önkormányzati vagyon gazd.</t>
  </si>
  <si>
    <t>K3 Dologi kiadás</t>
  </si>
  <si>
    <t xml:space="preserve">    K331 Közüzemi díjak</t>
  </si>
  <si>
    <t xml:space="preserve">    K312 Üzemeltetési anyag</t>
  </si>
  <si>
    <t xml:space="preserve">    K337 Egyéb szolgáltatás</t>
  </si>
  <si>
    <t xml:space="preserve">    K35 ÁFA</t>
  </si>
  <si>
    <t>066020 Város és községgazdálkodás</t>
  </si>
  <si>
    <t>K1 Személyi juttatás</t>
  </si>
  <si>
    <t xml:space="preserve">    K1101 Munkabér</t>
  </si>
  <si>
    <t xml:space="preserve">    K1110 Folyószámla ktsg.</t>
  </si>
  <si>
    <t>K2 Járulékok</t>
  </si>
  <si>
    <t xml:space="preserve">    K311 Szakmai anyag</t>
  </si>
  <si>
    <t xml:space="preserve">    K313 Anyagbeszerzés</t>
  </si>
  <si>
    <t xml:space="preserve">    K333 Bérleti díj</t>
  </si>
  <si>
    <t xml:space="preserve">    K334 Karbantartás</t>
  </si>
  <si>
    <t xml:space="preserve">    K336 Szakmai szolg</t>
  </si>
  <si>
    <t xml:space="preserve">    K355 Egyéb dologi kiadás</t>
  </si>
  <si>
    <t xml:space="preserve">    K351 ÁFA</t>
  </si>
  <si>
    <t xml:space="preserve">K6 Beruházás </t>
  </si>
  <si>
    <t>096015 Konyha-Gyerekétkeztetés</t>
  </si>
  <si>
    <t xml:space="preserve">    K1109 Közlekedési ktsg</t>
  </si>
  <si>
    <t xml:space="preserve">    K122 megbízási díj</t>
  </si>
  <si>
    <t xml:space="preserve">    K1113 Egyéb juttatás</t>
  </si>
  <si>
    <t xml:space="preserve">    K123 Külső személyi juttatás</t>
  </si>
  <si>
    <t xml:space="preserve">    K1101 Folyószámla költségtérítés</t>
  </si>
  <si>
    <t xml:space="preserve">   K312 Üzemeltetési anyag</t>
  </si>
  <si>
    <t xml:space="preserve">   K321 Internet</t>
  </si>
  <si>
    <t xml:space="preserve">   K331 Közüzemi díjak</t>
  </si>
  <si>
    <t xml:space="preserve">   K334 Karbantartás</t>
  </si>
  <si>
    <t xml:space="preserve">   K336 szakmai szolg</t>
  </si>
  <si>
    <t xml:space="preserve">   K337 Egyéb üzemeltetési kiadás</t>
  </si>
  <si>
    <t xml:space="preserve">   K341 Munkábajárás</t>
  </si>
  <si>
    <t xml:space="preserve">   K355 Egyéb dologi kiadás</t>
  </si>
  <si>
    <t xml:space="preserve">   K351 ÁFA</t>
  </si>
  <si>
    <t>K6 Beruházás</t>
  </si>
  <si>
    <t>096015 Konyha-Felnőttétkeztetés</t>
  </si>
  <si>
    <t xml:space="preserve">   K311Szakmai anyag</t>
  </si>
  <si>
    <t>013360 Más szerv részére végzett szolg</t>
  </si>
  <si>
    <t xml:space="preserve">    K1110 Folyószámla ktsg</t>
  </si>
  <si>
    <t xml:space="preserve">   K322 Telefon</t>
  </si>
  <si>
    <t xml:space="preserve">   K337 Egyéb szolg</t>
  </si>
  <si>
    <t xml:space="preserve">   K352 Fizetendő áfa</t>
  </si>
  <si>
    <t>041233 Hosszú távú közfoglalkoztatás</t>
  </si>
  <si>
    <t xml:space="preserve">   K1101 Munkabér</t>
  </si>
  <si>
    <t>041237 Start közfoglalkoztatás</t>
  </si>
  <si>
    <t>081030 Tornaterem</t>
  </si>
  <si>
    <t>K6 Beruházások</t>
  </si>
  <si>
    <t>013390 Egyéb kiegészítő szolgáltatás</t>
  </si>
  <si>
    <t>104037 Intézményen kívüli gyermekétkez</t>
  </si>
  <si>
    <t>042130 Állatsimogató</t>
  </si>
  <si>
    <t xml:space="preserve">   K333 Árubeszerzés</t>
  </si>
  <si>
    <t>013320 Temető</t>
  </si>
  <si>
    <t>Kiadás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</si>
</sst>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/>
    <xf numFmtId="164" fontId="3" fillId="0" borderId="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2353-8040-4143-BD38-C0ADB919EFA5}">
  <dimension ref="A1:C132"/>
  <sheetViews>
    <sheetView tabSelected="1" workbookViewId="0">
      <selection sqref="A1:C1"/>
    </sheetView>
  </sheetViews>
  <sheetFormatPr defaultRowHeight="14.4" x14ac:dyDescent="0.3"/>
  <cols>
    <col min="1" max="1" width="38.5546875" customWidth="1"/>
    <col min="2" max="2" width="22.5546875" customWidth="1"/>
    <col min="3" max="3" width="18.6640625" customWidth="1"/>
  </cols>
  <sheetData>
    <row r="1" spans="1:3" ht="15" thickBot="1" x14ac:dyDescent="0.35">
      <c r="A1" s="1" t="s">
        <v>0</v>
      </c>
      <c r="B1" s="1"/>
      <c r="C1" s="1"/>
    </row>
    <row r="2" spans="1:3" ht="15.6" x14ac:dyDescent="0.3">
      <c r="A2" s="2" t="s">
        <v>1</v>
      </c>
      <c r="B2" s="2" t="s">
        <v>2</v>
      </c>
      <c r="C2" s="3" t="s">
        <v>3</v>
      </c>
    </row>
    <row r="3" spans="1:3" ht="16.2" thickBot="1" x14ac:dyDescent="0.35">
      <c r="A3" s="4"/>
      <c r="B3" s="4"/>
      <c r="C3" s="5" t="s">
        <v>4</v>
      </c>
    </row>
    <row r="4" spans="1:3" ht="15.6" x14ac:dyDescent="0.3">
      <c r="A4" s="6" t="s">
        <v>5</v>
      </c>
      <c r="B4" s="7">
        <f>B5</f>
        <v>1900000</v>
      </c>
      <c r="C4" s="7">
        <f>C5</f>
        <v>1916371</v>
      </c>
    </row>
    <row r="5" spans="1:3" ht="15.6" x14ac:dyDescent="0.3">
      <c r="A5" s="8" t="s">
        <v>6</v>
      </c>
      <c r="B5" s="9">
        <f>SUM(B6:B9)</f>
        <v>1900000</v>
      </c>
      <c r="C5" s="9">
        <f>SUM(C6:C9)</f>
        <v>1916371</v>
      </c>
    </row>
    <row r="6" spans="1:3" ht="15.6" x14ac:dyDescent="0.3">
      <c r="A6" s="8" t="s">
        <v>7</v>
      </c>
      <c r="B6" s="10">
        <v>1500000</v>
      </c>
      <c r="C6" s="10">
        <v>1500000</v>
      </c>
    </row>
    <row r="7" spans="1:3" ht="15.6" x14ac:dyDescent="0.3">
      <c r="A7" s="8" t="s">
        <v>8</v>
      </c>
      <c r="B7" s="10">
        <v>0</v>
      </c>
      <c r="C7" s="10">
        <v>7475</v>
      </c>
    </row>
    <row r="8" spans="1:3" ht="15.6" x14ac:dyDescent="0.3">
      <c r="A8" s="8" t="s">
        <v>9</v>
      </c>
      <c r="B8" s="10">
        <v>10000</v>
      </c>
      <c r="C8" s="10">
        <v>18896</v>
      </c>
    </row>
    <row r="9" spans="1:3" ht="16.2" thickBot="1" x14ac:dyDescent="0.35">
      <c r="A9" s="11" t="s">
        <v>10</v>
      </c>
      <c r="B9" s="12">
        <v>390000</v>
      </c>
      <c r="C9" s="12">
        <v>390000</v>
      </c>
    </row>
    <row r="10" spans="1:3" ht="15.6" x14ac:dyDescent="0.3">
      <c r="A10" s="6" t="s">
        <v>11</v>
      </c>
      <c r="B10" s="7">
        <f>B15+B26+B14+B11</f>
        <v>19027120</v>
      </c>
      <c r="C10" s="7">
        <f t="shared" ref="C10" si="0">C15+C26+C14+C11</f>
        <v>13095969</v>
      </c>
    </row>
    <row r="11" spans="1:3" ht="15.6" x14ac:dyDescent="0.3">
      <c r="A11" s="8" t="s">
        <v>12</v>
      </c>
      <c r="B11" s="9">
        <f>B12+B13</f>
        <v>5078400</v>
      </c>
      <c r="C11" s="9">
        <v>1530652</v>
      </c>
    </row>
    <row r="12" spans="1:3" ht="15.6" x14ac:dyDescent="0.3">
      <c r="A12" s="8" t="s">
        <v>13</v>
      </c>
      <c r="B12" s="10">
        <v>5054400</v>
      </c>
      <c r="C12" s="10">
        <v>1530652</v>
      </c>
    </row>
    <row r="13" spans="1:3" ht="15.6" x14ac:dyDescent="0.3">
      <c r="A13" s="8" t="s">
        <v>14</v>
      </c>
      <c r="B13" s="10">
        <v>24000</v>
      </c>
      <c r="C13" s="10">
        <v>0</v>
      </c>
    </row>
    <row r="14" spans="1:3" ht="15.6" x14ac:dyDescent="0.3">
      <c r="A14" s="8" t="s">
        <v>15</v>
      </c>
      <c r="B14" s="9">
        <v>888720</v>
      </c>
      <c r="C14" s="9">
        <v>307003</v>
      </c>
    </row>
    <row r="15" spans="1:3" ht="15.6" x14ac:dyDescent="0.3">
      <c r="A15" s="8" t="s">
        <v>6</v>
      </c>
      <c r="B15" s="9">
        <f>SUM(B16:B25)</f>
        <v>13060000</v>
      </c>
      <c r="C15" s="9">
        <f>SUM(C16:C25)</f>
        <v>9458314</v>
      </c>
    </row>
    <row r="16" spans="1:3" ht="15.6" x14ac:dyDescent="0.3">
      <c r="A16" s="8" t="s">
        <v>16</v>
      </c>
      <c r="B16" s="10">
        <v>10000</v>
      </c>
      <c r="C16" s="10">
        <v>0</v>
      </c>
    </row>
    <row r="17" spans="1:3" ht="15.6" x14ac:dyDescent="0.3">
      <c r="A17" s="8" t="s">
        <v>8</v>
      </c>
      <c r="B17" s="10">
        <v>3000000</v>
      </c>
      <c r="C17" s="10">
        <v>3000000</v>
      </c>
    </row>
    <row r="18" spans="1:3" ht="15.6" x14ac:dyDescent="0.3">
      <c r="A18" s="8" t="s">
        <v>17</v>
      </c>
      <c r="B18" s="10">
        <v>0</v>
      </c>
      <c r="C18" s="10">
        <v>0</v>
      </c>
    </row>
    <row r="19" spans="1:3" ht="15.6" x14ac:dyDescent="0.3">
      <c r="A19" s="8" t="s">
        <v>7</v>
      </c>
      <c r="B19" s="10">
        <v>50000</v>
      </c>
      <c r="C19" s="10">
        <v>10733</v>
      </c>
    </row>
    <row r="20" spans="1:3" ht="15.6" x14ac:dyDescent="0.3">
      <c r="A20" s="8" t="s">
        <v>18</v>
      </c>
      <c r="B20" s="10">
        <v>0</v>
      </c>
      <c r="C20" s="10">
        <v>65000</v>
      </c>
    </row>
    <row r="21" spans="1:3" ht="15.6" x14ac:dyDescent="0.3">
      <c r="A21" s="8" t="s">
        <v>19</v>
      </c>
      <c r="B21" s="10">
        <v>4500000</v>
      </c>
      <c r="C21" s="10">
        <v>4500000</v>
      </c>
    </row>
    <row r="22" spans="1:3" ht="15.6" x14ac:dyDescent="0.3">
      <c r="A22" s="8" t="s">
        <v>20</v>
      </c>
      <c r="B22" s="10">
        <v>0</v>
      </c>
      <c r="C22" s="10">
        <v>11400</v>
      </c>
    </row>
    <row r="23" spans="1:3" ht="15.6" x14ac:dyDescent="0.3">
      <c r="A23" s="8" t="s">
        <v>9</v>
      </c>
      <c r="B23" s="10">
        <v>4500000</v>
      </c>
      <c r="C23" s="10">
        <v>1267270</v>
      </c>
    </row>
    <row r="24" spans="1:3" ht="15.6" x14ac:dyDescent="0.3">
      <c r="A24" s="8" t="s">
        <v>21</v>
      </c>
      <c r="B24" s="10">
        <v>0</v>
      </c>
      <c r="C24" s="10">
        <v>6</v>
      </c>
    </row>
    <row r="25" spans="1:3" ht="15.6" x14ac:dyDescent="0.3">
      <c r="A25" s="8" t="s">
        <v>22</v>
      </c>
      <c r="B25" s="10">
        <v>1000000</v>
      </c>
      <c r="C25" s="10">
        <v>603905</v>
      </c>
    </row>
    <row r="26" spans="1:3" ht="16.2" thickBot="1" x14ac:dyDescent="0.35">
      <c r="A26" s="11" t="s">
        <v>23</v>
      </c>
      <c r="B26" s="13">
        <v>0</v>
      </c>
      <c r="C26" s="13">
        <v>1800000</v>
      </c>
    </row>
    <row r="27" spans="1:3" ht="15.6" x14ac:dyDescent="0.3">
      <c r="A27" s="14" t="s">
        <v>24</v>
      </c>
      <c r="B27" s="7">
        <v>0</v>
      </c>
      <c r="C27" s="15">
        <f>C28+C35+C36+C46</f>
        <v>11675635</v>
      </c>
    </row>
    <row r="28" spans="1:3" ht="15.6" x14ac:dyDescent="0.3">
      <c r="A28" s="8" t="s">
        <v>12</v>
      </c>
      <c r="B28" s="10">
        <v>0</v>
      </c>
      <c r="C28" s="9">
        <f>SUM(C29:C34)</f>
        <v>4014029</v>
      </c>
    </row>
    <row r="29" spans="1:3" ht="15.6" x14ac:dyDescent="0.3">
      <c r="A29" s="8" t="s">
        <v>13</v>
      </c>
      <c r="B29" s="10">
        <v>0</v>
      </c>
      <c r="C29" s="10">
        <v>3775065</v>
      </c>
    </row>
    <row r="30" spans="1:3" ht="15.6" x14ac:dyDescent="0.3">
      <c r="A30" s="8" t="s">
        <v>25</v>
      </c>
      <c r="B30" s="10">
        <v>0</v>
      </c>
      <c r="C30" s="10">
        <v>11004</v>
      </c>
    </row>
    <row r="31" spans="1:3" ht="15.6" x14ac:dyDescent="0.3">
      <c r="A31" s="8" t="s">
        <v>26</v>
      </c>
      <c r="B31" s="10">
        <v>0</v>
      </c>
      <c r="C31" s="10">
        <v>103824</v>
      </c>
    </row>
    <row r="32" spans="1:3" ht="15.6" x14ac:dyDescent="0.3">
      <c r="A32" s="8" t="s">
        <v>27</v>
      </c>
      <c r="B32" s="10">
        <v>0</v>
      </c>
      <c r="C32" s="10">
        <v>27726</v>
      </c>
    </row>
    <row r="33" spans="1:3" ht="15.6" x14ac:dyDescent="0.3">
      <c r="A33" s="8" t="s">
        <v>28</v>
      </c>
      <c r="B33" s="10">
        <v>0</v>
      </c>
      <c r="C33" s="10">
        <v>84250</v>
      </c>
    </row>
    <row r="34" spans="1:3" ht="15.6" x14ac:dyDescent="0.3">
      <c r="A34" s="8" t="s">
        <v>29</v>
      </c>
      <c r="B34" s="10">
        <v>0</v>
      </c>
      <c r="C34" s="10">
        <v>12160</v>
      </c>
    </row>
    <row r="35" spans="1:3" ht="15.6" x14ac:dyDescent="0.3">
      <c r="A35" s="8" t="s">
        <v>15</v>
      </c>
      <c r="B35" s="10">
        <v>0</v>
      </c>
      <c r="C35" s="9">
        <v>607910</v>
      </c>
    </row>
    <row r="36" spans="1:3" ht="15.6" x14ac:dyDescent="0.3">
      <c r="A36" s="8" t="s">
        <v>6</v>
      </c>
      <c r="B36" s="10">
        <v>0</v>
      </c>
      <c r="C36" s="9">
        <f>SUM(C37:C45)</f>
        <v>7003696</v>
      </c>
    </row>
    <row r="37" spans="1:3" ht="15.6" x14ac:dyDescent="0.3">
      <c r="A37" s="8" t="s">
        <v>30</v>
      </c>
      <c r="B37" s="10">
        <v>0</v>
      </c>
      <c r="C37" s="10">
        <v>5148235</v>
      </c>
    </row>
    <row r="38" spans="1:3" ht="15.6" x14ac:dyDescent="0.3">
      <c r="A38" s="8" t="s">
        <v>31</v>
      </c>
      <c r="B38" s="10">
        <v>0</v>
      </c>
      <c r="C38" s="10">
        <v>7380</v>
      </c>
    </row>
    <row r="39" spans="1:3" ht="15.6" x14ac:dyDescent="0.3">
      <c r="A39" s="8" t="s">
        <v>32</v>
      </c>
      <c r="B39" s="10">
        <v>0</v>
      </c>
      <c r="C39" s="10">
        <v>584434</v>
      </c>
    </row>
    <row r="40" spans="1:3" ht="15.6" x14ac:dyDescent="0.3">
      <c r="A40" s="8" t="s">
        <v>33</v>
      </c>
      <c r="B40" s="10">
        <v>0</v>
      </c>
      <c r="C40" s="10">
        <v>54423</v>
      </c>
    </row>
    <row r="41" spans="1:3" ht="15.6" x14ac:dyDescent="0.3">
      <c r="A41" s="8" t="s">
        <v>34</v>
      </c>
      <c r="B41" s="10">
        <v>0</v>
      </c>
      <c r="C41" s="10">
        <v>6910</v>
      </c>
    </row>
    <row r="42" spans="1:3" ht="15.6" x14ac:dyDescent="0.3">
      <c r="A42" s="8" t="s">
        <v>35</v>
      </c>
      <c r="B42" s="10">
        <v>0</v>
      </c>
      <c r="C42" s="10">
        <v>81330</v>
      </c>
    </row>
    <row r="43" spans="1:3" ht="15.6" x14ac:dyDescent="0.3">
      <c r="A43" s="8" t="s">
        <v>36</v>
      </c>
      <c r="B43" s="10">
        <v>0</v>
      </c>
      <c r="C43" s="10">
        <v>23031</v>
      </c>
    </row>
    <row r="44" spans="1:3" ht="15.6" x14ac:dyDescent="0.3">
      <c r="A44" s="8" t="s">
        <v>37</v>
      </c>
      <c r="B44" s="10">
        <v>0</v>
      </c>
      <c r="C44" s="10">
        <v>17</v>
      </c>
    </row>
    <row r="45" spans="1:3" ht="15.6" x14ac:dyDescent="0.3">
      <c r="A45" s="8" t="s">
        <v>38</v>
      </c>
      <c r="B45" s="10">
        <v>0</v>
      </c>
      <c r="C45" s="10">
        <v>1097936</v>
      </c>
    </row>
    <row r="46" spans="1:3" ht="16.2" thickBot="1" x14ac:dyDescent="0.35">
      <c r="A46" s="11" t="s">
        <v>39</v>
      </c>
      <c r="B46" s="10">
        <v>0</v>
      </c>
      <c r="C46" s="9">
        <v>50000</v>
      </c>
    </row>
    <row r="47" spans="1:3" ht="15.6" x14ac:dyDescent="0.3">
      <c r="A47" s="14" t="s">
        <v>40</v>
      </c>
      <c r="B47" s="16">
        <f>B48+B55+B56+B67</f>
        <v>33910500</v>
      </c>
      <c r="C47" s="16">
        <f>C48+C55+C56+C67</f>
        <v>20668615</v>
      </c>
    </row>
    <row r="48" spans="1:3" ht="15.6" x14ac:dyDescent="0.3">
      <c r="A48" s="8" t="s">
        <v>12</v>
      </c>
      <c r="B48" s="9">
        <f>SUM(B49:B54)</f>
        <v>11577680</v>
      </c>
      <c r="C48" s="9">
        <f>SUM(C49:C54)</f>
        <v>6775330</v>
      </c>
    </row>
    <row r="49" spans="1:3" ht="15.6" x14ac:dyDescent="0.3">
      <c r="A49" s="8" t="s">
        <v>13</v>
      </c>
      <c r="B49" s="10">
        <v>11225280</v>
      </c>
      <c r="C49" s="10">
        <v>6340762</v>
      </c>
    </row>
    <row r="50" spans="1:3" ht="15.6" x14ac:dyDescent="0.3">
      <c r="A50" s="8" t="s">
        <v>25</v>
      </c>
      <c r="B50" s="10">
        <v>24000</v>
      </c>
      <c r="C50" s="10">
        <v>20013</v>
      </c>
    </row>
    <row r="51" spans="1:3" ht="15.6" x14ac:dyDescent="0.3">
      <c r="A51" s="8" t="s">
        <v>26</v>
      </c>
      <c r="B51" s="10">
        <v>280400</v>
      </c>
      <c r="C51" s="10">
        <v>176544</v>
      </c>
    </row>
    <row r="52" spans="1:3" ht="15.6" x14ac:dyDescent="0.3">
      <c r="A52" s="8" t="s">
        <v>27</v>
      </c>
      <c r="B52" s="10">
        <v>0</v>
      </c>
      <c r="C52" s="10">
        <v>52821</v>
      </c>
    </row>
    <row r="53" spans="1:3" ht="15.6" x14ac:dyDescent="0.3">
      <c r="A53" s="8" t="s">
        <v>28</v>
      </c>
      <c r="B53" s="10">
        <v>0</v>
      </c>
      <c r="C53" s="10">
        <v>165350</v>
      </c>
    </row>
    <row r="54" spans="1:3" ht="15.6" x14ac:dyDescent="0.3">
      <c r="A54" s="8" t="s">
        <v>29</v>
      </c>
      <c r="B54" s="10">
        <v>48000</v>
      </c>
      <c r="C54" s="10">
        <v>19840</v>
      </c>
    </row>
    <row r="55" spans="1:3" ht="15.6" x14ac:dyDescent="0.3">
      <c r="A55" s="8" t="s">
        <v>15</v>
      </c>
      <c r="B55" s="9">
        <v>2022820</v>
      </c>
      <c r="C55" s="9">
        <v>1172698</v>
      </c>
    </row>
    <row r="56" spans="1:3" ht="15.6" x14ac:dyDescent="0.3">
      <c r="A56" s="8" t="s">
        <v>6</v>
      </c>
      <c r="B56" s="9">
        <f>SUM(B57:B66)</f>
        <v>20310000</v>
      </c>
      <c r="C56" s="9">
        <f>SUM(C57:C66)</f>
        <v>12570587</v>
      </c>
    </row>
    <row r="57" spans="1:3" ht="15.6" x14ac:dyDescent="0.3">
      <c r="A57" s="8" t="s">
        <v>41</v>
      </c>
      <c r="B57" s="10">
        <v>10000</v>
      </c>
      <c r="C57" s="10">
        <v>0</v>
      </c>
    </row>
    <row r="58" spans="1:3" ht="15.6" x14ac:dyDescent="0.3">
      <c r="A58" s="8" t="s">
        <v>30</v>
      </c>
      <c r="B58" s="10">
        <v>13500000</v>
      </c>
      <c r="C58" s="10">
        <v>8905918</v>
      </c>
    </row>
    <row r="59" spans="1:3" ht="15.6" x14ac:dyDescent="0.3">
      <c r="A59" s="8" t="s">
        <v>31</v>
      </c>
      <c r="B59" s="10">
        <v>0</v>
      </c>
      <c r="C59" s="10">
        <v>16620</v>
      </c>
    </row>
    <row r="60" spans="1:3" ht="15.6" x14ac:dyDescent="0.3">
      <c r="A60" s="8" t="s">
        <v>32</v>
      </c>
      <c r="B60" s="10">
        <v>1500000</v>
      </c>
      <c r="C60" s="10">
        <v>996873</v>
      </c>
    </row>
    <row r="61" spans="1:3" ht="15.6" x14ac:dyDescent="0.3">
      <c r="A61" s="8" t="s">
        <v>33</v>
      </c>
      <c r="B61" s="10">
        <v>2000000</v>
      </c>
      <c r="C61" s="10">
        <v>95107</v>
      </c>
    </row>
    <row r="62" spans="1:3" ht="15.6" x14ac:dyDescent="0.3">
      <c r="A62" s="8" t="s">
        <v>34</v>
      </c>
      <c r="B62" s="10">
        <v>150000</v>
      </c>
      <c r="C62" s="10">
        <v>291590</v>
      </c>
    </row>
    <row r="63" spans="1:3" ht="15.6" x14ac:dyDescent="0.3">
      <c r="A63" s="8" t="s">
        <v>35</v>
      </c>
      <c r="B63" s="10">
        <v>150000</v>
      </c>
      <c r="C63" s="10">
        <v>325606</v>
      </c>
    </row>
    <row r="64" spans="1:3" ht="15.6" x14ac:dyDescent="0.3">
      <c r="A64" s="8" t="s">
        <v>36</v>
      </c>
      <c r="B64" s="10">
        <v>0</v>
      </c>
      <c r="C64" s="10">
        <v>42821</v>
      </c>
    </row>
    <row r="65" spans="1:3" ht="15.6" x14ac:dyDescent="0.3">
      <c r="A65" s="8" t="s">
        <v>37</v>
      </c>
      <c r="B65" s="10">
        <v>0</v>
      </c>
      <c r="C65" s="10">
        <v>70</v>
      </c>
    </row>
    <row r="66" spans="1:3" ht="15.6" x14ac:dyDescent="0.3">
      <c r="A66" s="8" t="s">
        <v>38</v>
      </c>
      <c r="B66" s="10">
        <v>3000000</v>
      </c>
      <c r="C66" s="10">
        <v>1895982</v>
      </c>
    </row>
    <row r="67" spans="1:3" ht="16.2" thickBot="1" x14ac:dyDescent="0.35">
      <c r="A67" s="11" t="s">
        <v>39</v>
      </c>
      <c r="B67" s="13">
        <v>0</v>
      </c>
      <c r="C67" s="13">
        <v>150000</v>
      </c>
    </row>
    <row r="68" spans="1:3" ht="15.6" x14ac:dyDescent="0.3">
      <c r="A68" s="6" t="s">
        <v>42</v>
      </c>
      <c r="B68" s="7">
        <f>B69+B73+B74</f>
        <v>9663460</v>
      </c>
      <c r="C68" s="7">
        <f>C69+C73+C74+C84</f>
        <v>10388758</v>
      </c>
    </row>
    <row r="69" spans="1:3" ht="15.6" x14ac:dyDescent="0.3">
      <c r="A69" s="8" t="s">
        <v>12</v>
      </c>
      <c r="B69" s="9">
        <f>SUM(B70:B72)</f>
        <v>6367200</v>
      </c>
      <c r="C69" s="9">
        <f>SUM(C70:C72)</f>
        <v>7769592</v>
      </c>
    </row>
    <row r="70" spans="1:3" ht="15.6" x14ac:dyDescent="0.3">
      <c r="A70" s="8" t="s">
        <v>13</v>
      </c>
      <c r="B70" s="10">
        <v>5107200</v>
      </c>
      <c r="C70" s="10">
        <v>7611517</v>
      </c>
    </row>
    <row r="71" spans="1:3" ht="15.6" x14ac:dyDescent="0.3">
      <c r="A71" s="8" t="s">
        <v>27</v>
      </c>
      <c r="B71" s="10">
        <v>1236000</v>
      </c>
      <c r="C71" s="10">
        <v>144075</v>
      </c>
    </row>
    <row r="72" spans="1:3" ht="15.6" x14ac:dyDescent="0.3">
      <c r="A72" s="8" t="s">
        <v>43</v>
      </c>
      <c r="B72" s="10">
        <v>24000</v>
      </c>
      <c r="C72" s="10">
        <v>14000</v>
      </c>
    </row>
    <row r="73" spans="1:3" ht="15.6" x14ac:dyDescent="0.3">
      <c r="A73" s="8" t="s">
        <v>15</v>
      </c>
      <c r="B73" s="9">
        <v>1114260</v>
      </c>
      <c r="C73" s="9">
        <v>1317153</v>
      </c>
    </row>
    <row r="74" spans="1:3" ht="15.6" x14ac:dyDescent="0.3">
      <c r="A74" s="8" t="s">
        <v>6</v>
      </c>
      <c r="B74" s="9">
        <f>SUM(B75:B83)</f>
        <v>2182000</v>
      </c>
      <c r="C74" s="9">
        <f>SUM(C75:C83)</f>
        <v>1152013</v>
      </c>
    </row>
    <row r="75" spans="1:3" ht="15.6" x14ac:dyDescent="0.3">
      <c r="A75" s="8" t="s">
        <v>30</v>
      </c>
      <c r="B75" s="10">
        <v>50000</v>
      </c>
      <c r="C75" s="10">
        <v>40798</v>
      </c>
    </row>
    <row r="76" spans="1:3" ht="15.6" x14ac:dyDescent="0.3">
      <c r="A76" s="8" t="s">
        <v>41</v>
      </c>
      <c r="B76" s="10">
        <v>0</v>
      </c>
      <c r="C76" s="10">
        <v>5619</v>
      </c>
    </row>
    <row r="77" spans="1:3" ht="15.6" x14ac:dyDescent="0.3">
      <c r="A77" s="8" t="s">
        <v>31</v>
      </c>
      <c r="B77" s="10">
        <v>32000</v>
      </c>
      <c r="C77" s="10">
        <v>40275</v>
      </c>
    </row>
    <row r="78" spans="1:3" ht="15.6" x14ac:dyDescent="0.3">
      <c r="A78" s="8" t="s">
        <v>44</v>
      </c>
      <c r="B78" s="10">
        <v>200000</v>
      </c>
      <c r="C78" s="10">
        <v>285950</v>
      </c>
    </row>
    <row r="79" spans="1:3" ht="15.6" x14ac:dyDescent="0.3">
      <c r="A79" s="8" t="s">
        <v>33</v>
      </c>
      <c r="B79" s="10">
        <v>0</v>
      </c>
      <c r="C79" s="10">
        <v>35433</v>
      </c>
    </row>
    <row r="80" spans="1:3" ht="15.6" x14ac:dyDescent="0.3">
      <c r="A80" s="8" t="s">
        <v>45</v>
      </c>
      <c r="B80" s="10">
        <v>500000</v>
      </c>
      <c r="C80" s="10">
        <v>253204</v>
      </c>
    </row>
    <row r="81" spans="1:3" ht="15.6" x14ac:dyDescent="0.3">
      <c r="A81" s="8" t="s">
        <v>46</v>
      </c>
      <c r="B81" s="10">
        <v>1300000</v>
      </c>
      <c r="C81" s="10">
        <v>451000</v>
      </c>
    </row>
    <row r="82" spans="1:3" ht="15.6" x14ac:dyDescent="0.3">
      <c r="A82" s="8" t="s">
        <v>37</v>
      </c>
      <c r="B82" s="10">
        <v>0</v>
      </c>
      <c r="C82" s="10">
        <v>13533</v>
      </c>
    </row>
    <row r="83" spans="1:3" ht="15.6" x14ac:dyDescent="0.3">
      <c r="A83" s="8" t="s">
        <v>38</v>
      </c>
      <c r="B83" s="10">
        <v>100000</v>
      </c>
      <c r="C83" s="10">
        <v>26201</v>
      </c>
    </row>
    <row r="84" spans="1:3" ht="16.2" thickBot="1" x14ac:dyDescent="0.35">
      <c r="A84" s="8" t="s">
        <v>39</v>
      </c>
      <c r="B84" s="10">
        <v>0</v>
      </c>
      <c r="C84" s="9">
        <v>150000</v>
      </c>
    </row>
    <row r="85" spans="1:3" ht="15.6" x14ac:dyDescent="0.3">
      <c r="A85" s="14" t="s">
        <v>47</v>
      </c>
      <c r="B85" s="16">
        <f>B86+B88</f>
        <v>0</v>
      </c>
      <c r="C85" s="16">
        <f>C86+C88</f>
        <v>76577</v>
      </c>
    </row>
    <row r="86" spans="1:3" ht="15.6" x14ac:dyDescent="0.3">
      <c r="A86" s="8" t="s">
        <v>12</v>
      </c>
      <c r="B86" s="9">
        <f>B87</f>
        <v>0</v>
      </c>
      <c r="C86" s="9">
        <f>C87</f>
        <v>70413</v>
      </c>
    </row>
    <row r="87" spans="1:3" ht="15.6" x14ac:dyDescent="0.3">
      <c r="A87" s="8" t="s">
        <v>48</v>
      </c>
      <c r="B87" s="10">
        <v>0</v>
      </c>
      <c r="C87" s="10">
        <v>70413</v>
      </c>
    </row>
    <row r="88" spans="1:3" ht="16.2" thickBot="1" x14ac:dyDescent="0.35">
      <c r="A88" s="8" t="s">
        <v>15</v>
      </c>
      <c r="B88" s="9">
        <v>0</v>
      </c>
      <c r="C88" s="9">
        <v>6164</v>
      </c>
    </row>
    <row r="89" spans="1:3" ht="15.6" x14ac:dyDescent="0.3">
      <c r="A89" s="14" t="s">
        <v>49</v>
      </c>
      <c r="B89" s="16">
        <f>B90+B92+B93</f>
        <v>16501908</v>
      </c>
      <c r="C89" s="16">
        <f>C90+C92+C93+C100</f>
        <v>13098845</v>
      </c>
    </row>
    <row r="90" spans="1:3" ht="15.6" x14ac:dyDescent="0.3">
      <c r="A90" s="8" t="s">
        <v>12</v>
      </c>
      <c r="B90" s="9">
        <f>B91</f>
        <v>10632047</v>
      </c>
      <c r="C90" s="9">
        <f>C91</f>
        <v>8833325</v>
      </c>
    </row>
    <row r="91" spans="1:3" ht="15.6" x14ac:dyDescent="0.3">
      <c r="A91" s="8" t="s">
        <v>48</v>
      </c>
      <c r="B91" s="10">
        <v>10632047</v>
      </c>
      <c r="C91" s="10">
        <v>8833325</v>
      </c>
    </row>
    <row r="92" spans="1:3" ht="15.6" x14ac:dyDescent="0.3">
      <c r="A92" s="8" t="s">
        <v>15</v>
      </c>
      <c r="B92" s="9">
        <v>930233</v>
      </c>
      <c r="C92" s="9">
        <v>929975</v>
      </c>
    </row>
    <row r="93" spans="1:3" ht="15.6" x14ac:dyDescent="0.3">
      <c r="A93" s="8" t="s">
        <v>6</v>
      </c>
      <c r="B93" s="9">
        <f>SUM(B94:B99)</f>
        <v>4939628</v>
      </c>
      <c r="C93" s="9">
        <f>SUM(C94:C99)</f>
        <v>3135545</v>
      </c>
    </row>
    <row r="94" spans="1:3" ht="15.6" x14ac:dyDescent="0.3">
      <c r="A94" s="8" t="s">
        <v>30</v>
      </c>
      <c r="B94" s="10">
        <v>3900000</v>
      </c>
      <c r="C94" s="10">
        <v>2192781</v>
      </c>
    </row>
    <row r="95" spans="1:3" ht="15.6" x14ac:dyDescent="0.3">
      <c r="A95" s="8" t="s">
        <v>41</v>
      </c>
      <c r="B95" s="10">
        <v>0</v>
      </c>
      <c r="C95" s="10">
        <v>31535</v>
      </c>
    </row>
    <row r="96" spans="1:3" ht="15.6" x14ac:dyDescent="0.3">
      <c r="A96" s="8" t="s">
        <v>33</v>
      </c>
      <c r="B96" s="10">
        <v>0</v>
      </c>
      <c r="C96" s="10">
        <v>208190</v>
      </c>
    </row>
    <row r="97" spans="1:3" ht="15.6" x14ac:dyDescent="0.3">
      <c r="A97" s="8" t="s">
        <v>34</v>
      </c>
      <c r="B97" s="10">
        <v>0</v>
      </c>
      <c r="C97" s="10">
        <v>3800</v>
      </c>
    </row>
    <row r="98" spans="1:3" ht="15.6" x14ac:dyDescent="0.3">
      <c r="A98" s="8" t="s">
        <v>45</v>
      </c>
      <c r="B98" s="10">
        <v>0</v>
      </c>
      <c r="C98" s="10">
        <v>45441</v>
      </c>
    </row>
    <row r="99" spans="1:3" ht="15.6" x14ac:dyDescent="0.3">
      <c r="A99" s="8" t="s">
        <v>38</v>
      </c>
      <c r="B99" s="10">
        <v>1039628</v>
      </c>
      <c r="C99" s="10">
        <v>653798</v>
      </c>
    </row>
    <row r="100" spans="1:3" ht="16.2" thickBot="1" x14ac:dyDescent="0.35">
      <c r="A100" s="11" t="s">
        <v>39</v>
      </c>
      <c r="B100" s="13">
        <v>0</v>
      </c>
      <c r="C100" s="13">
        <v>200000</v>
      </c>
    </row>
    <row r="101" spans="1:3" ht="15.6" x14ac:dyDescent="0.3">
      <c r="A101" s="6" t="s">
        <v>50</v>
      </c>
      <c r="B101" s="7">
        <f>B102</f>
        <v>320000</v>
      </c>
      <c r="C101" s="7">
        <f>C102+C108</f>
        <v>1916376</v>
      </c>
    </row>
    <row r="102" spans="1:3" ht="15.6" x14ac:dyDescent="0.3">
      <c r="A102" s="8" t="s">
        <v>6</v>
      </c>
      <c r="B102" s="9">
        <f>SUM(B103:B107)</f>
        <v>320000</v>
      </c>
      <c r="C102" s="9">
        <f>SUM(C103:C107)</f>
        <v>1716376</v>
      </c>
    </row>
    <row r="103" spans="1:3" ht="15.6" x14ac:dyDescent="0.3">
      <c r="A103" s="8" t="s">
        <v>35</v>
      </c>
      <c r="B103" s="10">
        <v>50000</v>
      </c>
      <c r="C103" s="10">
        <v>197793</v>
      </c>
    </row>
    <row r="104" spans="1:3" ht="15.6" x14ac:dyDescent="0.3">
      <c r="A104" s="8" t="s">
        <v>32</v>
      </c>
      <c r="B104" s="10">
        <v>200000</v>
      </c>
      <c r="C104" s="10">
        <v>558358</v>
      </c>
    </row>
    <row r="105" spans="1:3" ht="15.6" x14ac:dyDescent="0.3">
      <c r="A105" s="8" t="s">
        <v>33</v>
      </c>
      <c r="B105" s="10">
        <v>0</v>
      </c>
      <c r="C105" s="10">
        <v>322000</v>
      </c>
    </row>
    <row r="106" spans="1:3" ht="15.6" x14ac:dyDescent="0.3">
      <c r="A106" s="8" t="s">
        <v>45</v>
      </c>
      <c r="B106" s="10">
        <v>0</v>
      </c>
      <c r="C106" s="10">
        <v>283483</v>
      </c>
    </row>
    <row r="107" spans="1:3" ht="15.6" x14ac:dyDescent="0.3">
      <c r="A107" s="8" t="s">
        <v>38</v>
      </c>
      <c r="B107" s="10">
        <v>70000</v>
      </c>
      <c r="C107" s="10">
        <v>354742</v>
      </c>
    </row>
    <row r="108" spans="1:3" ht="16.2" thickBot="1" x14ac:dyDescent="0.35">
      <c r="A108" s="8" t="s">
        <v>51</v>
      </c>
      <c r="B108" s="10">
        <v>0</v>
      </c>
      <c r="C108" s="9">
        <v>200000</v>
      </c>
    </row>
    <row r="109" spans="1:3" ht="15.6" x14ac:dyDescent="0.3">
      <c r="A109" s="14" t="s">
        <v>52</v>
      </c>
      <c r="B109" s="16">
        <f>B110+B111</f>
        <v>0</v>
      </c>
      <c r="C109" s="16">
        <f>C110+C111</f>
        <v>3736634</v>
      </c>
    </row>
    <row r="110" spans="1:3" ht="15.6" x14ac:dyDescent="0.3">
      <c r="A110" s="8" t="s">
        <v>12</v>
      </c>
      <c r="B110" s="10">
        <v>0</v>
      </c>
      <c r="C110" s="10">
        <v>3208721</v>
      </c>
    </row>
    <row r="111" spans="1:3" ht="16.2" thickBot="1" x14ac:dyDescent="0.35">
      <c r="A111" s="8" t="s">
        <v>15</v>
      </c>
      <c r="B111" s="10">
        <v>0</v>
      </c>
      <c r="C111" s="10">
        <v>527913</v>
      </c>
    </row>
    <row r="112" spans="1:3" ht="15.6" x14ac:dyDescent="0.3">
      <c r="A112" s="14" t="s">
        <v>53</v>
      </c>
      <c r="B112" s="16">
        <f>B115</f>
        <v>627570</v>
      </c>
      <c r="C112" s="16">
        <f>C115+C113+C114</f>
        <v>825161</v>
      </c>
    </row>
    <row r="113" spans="1:3" ht="15.6" x14ac:dyDescent="0.3">
      <c r="A113" s="8" t="s">
        <v>12</v>
      </c>
      <c r="B113" s="9">
        <v>0</v>
      </c>
      <c r="C113" s="9">
        <v>229606</v>
      </c>
    </row>
    <row r="114" spans="1:3" ht="15.6" x14ac:dyDescent="0.3">
      <c r="A114" s="8" t="s">
        <v>15</v>
      </c>
      <c r="B114" s="9">
        <v>0</v>
      </c>
      <c r="C114" s="9">
        <v>37217</v>
      </c>
    </row>
    <row r="115" spans="1:3" ht="15.6" x14ac:dyDescent="0.3">
      <c r="A115" s="8" t="s">
        <v>6</v>
      </c>
      <c r="B115" s="9">
        <f>SUM(B116:B117)</f>
        <v>627570</v>
      </c>
      <c r="C115" s="9">
        <f>SUM(C116:C117)</f>
        <v>558338</v>
      </c>
    </row>
    <row r="116" spans="1:3" ht="15.6" x14ac:dyDescent="0.3">
      <c r="A116" s="8" t="s">
        <v>30</v>
      </c>
      <c r="B116" s="10">
        <v>490000</v>
      </c>
      <c r="C116" s="10">
        <v>456943</v>
      </c>
    </row>
    <row r="117" spans="1:3" ht="16.2" thickBot="1" x14ac:dyDescent="0.35">
      <c r="A117" s="8" t="s">
        <v>38</v>
      </c>
      <c r="B117" s="10">
        <v>137570</v>
      </c>
      <c r="C117" s="10">
        <v>101395</v>
      </c>
    </row>
    <row r="118" spans="1:3" ht="15.6" x14ac:dyDescent="0.3">
      <c r="A118" s="14" t="s">
        <v>54</v>
      </c>
      <c r="B118" s="16">
        <f>B119</f>
        <v>570000</v>
      </c>
      <c r="C118" s="16">
        <f>C119</f>
        <v>1030260</v>
      </c>
    </row>
    <row r="119" spans="1:3" ht="15.6" x14ac:dyDescent="0.3">
      <c r="A119" s="8" t="s">
        <v>6</v>
      </c>
      <c r="B119" s="10">
        <f>SUM(B120:B124)</f>
        <v>570000</v>
      </c>
      <c r="C119" s="10">
        <f>SUM(C120:C124)</f>
        <v>1030260</v>
      </c>
    </row>
    <row r="120" spans="1:3" ht="15.6" x14ac:dyDescent="0.3">
      <c r="A120" s="8" t="s">
        <v>30</v>
      </c>
      <c r="B120" s="10">
        <v>50000</v>
      </c>
      <c r="C120" s="10">
        <v>124914</v>
      </c>
    </row>
    <row r="121" spans="1:3" ht="15.6" x14ac:dyDescent="0.3">
      <c r="A121" s="8" t="s">
        <v>55</v>
      </c>
      <c r="B121" s="10">
        <v>400000</v>
      </c>
      <c r="C121" s="10">
        <v>389800</v>
      </c>
    </row>
    <row r="122" spans="1:3" ht="15.6" x14ac:dyDescent="0.3">
      <c r="A122" s="8" t="s">
        <v>32</v>
      </c>
      <c r="B122" s="10">
        <v>50000</v>
      </c>
      <c r="C122" s="10">
        <v>256819</v>
      </c>
    </row>
    <row r="123" spans="1:3" ht="15.6" x14ac:dyDescent="0.3">
      <c r="A123" s="8" t="s">
        <v>45</v>
      </c>
      <c r="B123" s="10">
        <v>20000</v>
      </c>
      <c r="C123" s="10">
        <v>129491</v>
      </c>
    </row>
    <row r="124" spans="1:3" ht="16.2" thickBot="1" x14ac:dyDescent="0.35">
      <c r="A124" s="8" t="s">
        <v>38</v>
      </c>
      <c r="B124" s="10">
        <v>50000</v>
      </c>
      <c r="C124" s="10">
        <v>129236</v>
      </c>
    </row>
    <row r="125" spans="1:3" ht="15.6" x14ac:dyDescent="0.3">
      <c r="A125" s="14" t="s">
        <v>56</v>
      </c>
      <c r="B125" s="16">
        <f>B126</f>
        <v>400000</v>
      </c>
      <c r="C125" s="16">
        <f>C126</f>
        <v>376698</v>
      </c>
    </row>
    <row r="126" spans="1:3" ht="15.6" x14ac:dyDescent="0.3">
      <c r="A126" s="8" t="s">
        <v>6</v>
      </c>
      <c r="B126" s="9">
        <f>SUM(B127:B130)</f>
        <v>400000</v>
      </c>
      <c r="C126" s="9">
        <f>SUM(C127:C130)</f>
        <v>376698</v>
      </c>
    </row>
    <row r="127" spans="1:3" ht="15.6" x14ac:dyDescent="0.3">
      <c r="A127" s="8" t="s">
        <v>30</v>
      </c>
      <c r="B127" s="10">
        <v>10000</v>
      </c>
      <c r="C127" s="10">
        <v>0</v>
      </c>
    </row>
    <row r="128" spans="1:3" ht="15.6" x14ac:dyDescent="0.3">
      <c r="A128" s="8" t="s">
        <v>32</v>
      </c>
      <c r="B128" s="10">
        <v>50000</v>
      </c>
      <c r="C128" s="10">
        <v>44716</v>
      </c>
    </row>
    <row r="129" spans="1:3" ht="15.6" x14ac:dyDescent="0.3">
      <c r="A129" s="8" t="s">
        <v>45</v>
      </c>
      <c r="B129" s="10">
        <v>250000</v>
      </c>
      <c r="C129" s="10">
        <v>273208</v>
      </c>
    </row>
    <row r="130" spans="1:3" ht="15.6" x14ac:dyDescent="0.3">
      <c r="A130" s="8" t="s">
        <v>38</v>
      </c>
      <c r="B130" s="10">
        <v>90000</v>
      </c>
      <c r="C130" s="10">
        <v>58774</v>
      </c>
    </row>
    <row r="131" spans="1:3" ht="15.6" x14ac:dyDescent="0.3">
      <c r="A131" s="8"/>
      <c r="B131" s="17"/>
      <c r="C131" s="10"/>
    </row>
    <row r="132" spans="1:3" ht="16.2" thickBot="1" x14ac:dyDescent="0.35">
      <c r="A132" s="18" t="s">
        <v>57</v>
      </c>
      <c r="B132" s="19">
        <f>B4+B10+B47+B68+B89+B112+B125+B101+B118</f>
        <v>82920558</v>
      </c>
      <c r="C132" s="19">
        <f>C4+C10+C47+C68+C89+C125+C101+C112+C85+C109+C118+C27</f>
        <v>78805899</v>
      </c>
    </row>
  </sheetData>
  <mergeCells count="3">
    <mergeCell ref="A1:C1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TiszasasASP7</dc:creator>
  <cp:lastModifiedBy>TiszasasASP7</cp:lastModifiedBy>
  <dcterms:created xsi:type="dcterms:W3CDTF">2021-06-02T10:45:29Z</dcterms:created>
  <dcterms:modified xsi:type="dcterms:W3CDTF">2021-06-02T10:46:15Z</dcterms:modified>
</cp:coreProperties>
</file>