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1\AppData\Local\Microsoft\Windows\INetCache\Content.MSO\"/>
    </mc:Choice>
  </mc:AlternateContent>
  <bookViews>
    <workbookView xWindow="16230" yWindow="32760" windowWidth="12660" windowHeight="12900" tabRatio="976" firstSheet="3" activeTab="3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 fullCalcOnLoad="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8" i="242"/>
  <c r="G151" i="242"/>
  <c r="G145" i="242"/>
  <c r="G172" i="242"/>
  <c r="G166" i="242"/>
  <c r="G193" i="242"/>
  <c r="G187" i="242"/>
  <c r="G214" i="242"/>
  <c r="G208" i="242"/>
  <c r="G204" i="242"/>
  <c r="G14" i="242"/>
  <c r="G24" i="242"/>
  <c r="G18" i="242"/>
  <c r="H214" i="242"/>
  <c r="D214" i="242"/>
  <c r="C214" i="242"/>
  <c r="B213" i="242"/>
  <c r="B212" i="242"/>
  <c r="B211" i="242"/>
  <c r="B210" i="242"/>
  <c r="B214" i="242"/>
  <c r="B209" i="242"/>
  <c r="H208" i="242"/>
  <c r="D208" i="242"/>
  <c r="C208" i="242"/>
  <c r="B207" i="242"/>
  <c r="B206" i="242"/>
  <c r="B205" i="242"/>
  <c r="C204" i="242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/>
  <c r="B161" i="242"/>
  <c r="B160" i="242"/>
  <c r="B166" i="242"/>
  <c r="B168" i="242"/>
  <c r="H157" i="242"/>
  <c r="D157" i="242"/>
  <c r="C157" i="242"/>
  <c r="H151" i="242"/>
  <c r="C151" i="242"/>
  <c r="B150" i="242"/>
  <c r="B149" i="242"/>
  <c r="C147" i="242"/>
  <c r="B146" i="242"/>
  <c r="B151" i="242"/>
  <c r="H145" i="242"/>
  <c r="D145" i="242"/>
  <c r="D148" i="242"/>
  <c r="D151" i="242"/>
  <c r="B144" i="242"/>
  <c r="B143" i="242"/>
  <c r="B142" i="242"/>
  <c r="C141" i="242"/>
  <c r="C145" i="242"/>
  <c r="B140" i="242"/>
  <c r="B139" i="242"/>
  <c r="B145" i="242"/>
  <c r="H136" i="242"/>
  <c r="D136" i="242"/>
  <c r="C136" i="242"/>
  <c r="H130" i="242"/>
  <c r="D130" i="242"/>
  <c r="B129" i="242"/>
  <c r="B128" i="242"/>
  <c r="B127" i="242"/>
  <c r="B125" i="242"/>
  <c r="H124" i="242"/>
  <c r="D124" i="242"/>
  <c r="C124" i="242"/>
  <c r="C126" i="242"/>
  <c r="B123" i="242"/>
  <c r="B122" i="242"/>
  <c r="B121" i="242"/>
  <c r="C120" i="242"/>
  <c r="B119" i="242"/>
  <c r="B118" i="242"/>
  <c r="B124" i="242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/>
  <c r="C64" i="242"/>
  <c r="B56" i="242"/>
  <c r="B55" i="242"/>
  <c r="B61" i="242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/>
  <c r="B42" i="242"/>
  <c r="C42" i="242"/>
  <c r="C46" i="242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D18" i="242"/>
  <c r="B13" i="242"/>
  <c r="B12" i="242"/>
  <c r="B18" i="242"/>
  <c r="H9" i="242"/>
  <c r="D9" i="242"/>
  <c r="C9" i="242"/>
  <c r="E4" i="61"/>
  <c r="E4" i="73"/>
  <c r="D4" i="73"/>
  <c r="D39" i="188"/>
  <c r="D43" i="188"/>
  <c r="D35" i="240"/>
  <c r="C35" i="240"/>
  <c r="C32" i="240"/>
  <c r="D33" i="240"/>
  <c r="D32" i="240"/>
  <c r="D31" i="240"/>
  <c r="D27" i="240"/>
  <c r="D22" i="240"/>
  <c r="C22" i="240"/>
  <c r="C17" i="240"/>
  <c r="D17" i="240"/>
  <c r="D10" i="240"/>
  <c r="C31" i="240"/>
  <c r="C27" i="240"/>
  <c r="C33" i="240"/>
  <c r="C10" i="240"/>
  <c r="B18" i="237"/>
  <c r="H8" i="63"/>
  <c r="D7" i="94"/>
  <c r="K1" i="186"/>
  <c r="B1" i="177"/>
  <c r="M13" i="94"/>
  <c r="O13" i="94"/>
  <c r="K1" i="190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/>
  <c r="A4" i="1"/>
  <c r="B9" i="237"/>
  <c r="A6" i="75"/>
  <c r="A31" i="75"/>
  <c r="A28" i="76"/>
  <c r="D5" i="63"/>
  <c r="A3" i="1"/>
  <c r="D18" i="73"/>
  <c r="C18" i="73"/>
  <c r="C3" i="240"/>
  <c r="B1" i="240"/>
  <c r="B34" i="237"/>
  <c r="B2" i="184"/>
  <c r="B2" i="185"/>
  <c r="K5" i="177"/>
  <c r="K5" i="178"/>
  <c r="K5" i="179"/>
  <c r="K5" i="184"/>
  <c r="K5" i="185"/>
  <c r="K5" i="186"/>
  <c r="K5" i="187"/>
  <c r="K5" i="188"/>
  <c r="K5" i="189"/>
  <c r="K5" i="190"/>
  <c r="K5" i="191"/>
  <c r="K5" i="193"/>
  <c r="K5" i="194"/>
  <c r="K5" i="195"/>
  <c r="K5" i="196"/>
  <c r="I5" i="147"/>
  <c r="H5" i="147"/>
  <c r="G5" i="147"/>
  <c r="G9" i="174"/>
  <c r="G98" i="174"/>
  <c r="K9" i="174"/>
  <c r="K9" i="175"/>
  <c r="K98" i="175"/>
  <c r="K9" i="176"/>
  <c r="K98" i="176"/>
  <c r="I9" i="174"/>
  <c r="H9" i="174"/>
  <c r="H9" i="175"/>
  <c r="H98" i="175"/>
  <c r="H9" i="176"/>
  <c r="H98" i="176"/>
  <c r="F9" i="174"/>
  <c r="E9" i="174"/>
  <c r="E9" i="175"/>
  <c r="E98" i="175"/>
  <c r="E9" i="176"/>
  <c r="E98" i="176"/>
  <c r="D9" i="174"/>
  <c r="D9" i="175"/>
  <c r="D98" i="175"/>
  <c r="D9" i="176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/>
  <c r="E45" i="196"/>
  <c r="D45" i="196"/>
  <c r="D57" i="196"/>
  <c r="C45" i="196"/>
  <c r="J42" i="196"/>
  <c r="K42" i="196"/>
  <c r="J41" i="196"/>
  <c r="K41" i="196"/>
  <c r="J40" i="196"/>
  <c r="J39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/>
  <c r="J30" i="196"/>
  <c r="K30" i="196"/>
  <c r="J29" i="196"/>
  <c r="K29" i="196"/>
  <c r="K28" i="196"/>
  <c r="I28" i="196"/>
  <c r="H28" i="196"/>
  <c r="G28" i="196"/>
  <c r="F28" i="196"/>
  <c r="E28" i="196"/>
  <c r="D28" i="196"/>
  <c r="C28" i="196"/>
  <c r="J26" i="196"/>
  <c r="K26" i="196"/>
  <c r="J25" i="196"/>
  <c r="K25" i="196"/>
  <c r="K22" i="196"/>
  <c r="J24" i="196"/>
  <c r="J22" i="196"/>
  <c r="J23" i="196"/>
  <c r="K23" i="196"/>
  <c r="I22" i="196"/>
  <c r="H22" i="196"/>
  <c r="G22" i="196"/>
  <c r="F22" i="196"/>
  <c r="F38" i="196"/>
  <c r="F43" i="196"/>
  <c r="E22" i="196"/>
  <c r="D22" i="196"/>
  <c r="D38" i="196"/>
  <c r="D43" i="196"/>
  <c r="C22" i="196"/>
  <c r="J21" i="196"/>
  <c r="K21" i="196"/>
  <c r="J20" i="196"/>
  <c r="K20" i="196"/>
  <c r="J19" i="196"/>
  <c r="K19" i="196"/>
  <c r="J18" i="196"/>
  <c r="K18" i="196"/>
  <c r="J17" i="196"/>
  <c r="K17" i="196"/>
  <c r="J16" i="196"/>
  <c r="K16" i="196"/>
  <c r="J15" i="196"/>
  <c r="J10" i="196"/>
  <c r="J14" i="196"/>
  <c r="K14" i="196"/>
  <c r="J13" i="196"/>
  <c r="K13" i="196"/>
  <c r="J12" i="196"/>
  <c r="K12" i="196"/>
  <c r="J11" i="196"/>
  <c r="I10" i="196"/>
  <c r="I38" i="196"/>
  <c r="I43" i="196"/>
  <c r="H10" i="196"/>
  <c r="G10" i="196"/>
  <c r="F10" i="196"/>
  <c r="E10" i="196"/>
  <c r="E38" i="196"/>
  <c r="E43" i="196"/>
  <c r="D10" i="196"/>
  <c r="C10" i="196"/>
  <c r="C38" i="196"/>
  <c r="C43" i="196"/>
  <c r="C58" i="196"/>
  <c r="B3" i="196"/>
  <c r="J56" i="195"/>
  <c r="K56" i="195"/>
  <c r="J55" i="195"/>
  <c r="K55" i="195"/>
  <c r="J54" i="195"/>
  <c r="K54" i="195"/>
  <c r="J53" i="195"/>
  <c r="J52" i="195"/>
  <c r="K52" i="195"/>
  <c r="K51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/>
  <c r="K45" i="195"/>
  <c r="I45" i="195"/>
  <c r="I57" i="195"/>
  <c r="H45" i="195"/>
  <c r="G45" i="195"/>
  <c r="G57" i="195"/>
  <c r="F45" i="195"/>
  <c r="E45" i="195"/>
  <c r="E57" i="195"/>
  <c r="D45" i="195"/>
  <c r="C45" i="195"/>
  <c r="J42" i="195"/>
  <c r="K42" i="195"/>
  <c r="J41" i="195"/>
  <c r="J40" i="195"/>
  <c r="K40" i="195"/>
  <c r="K39" i="195"/>
  <c r="I39" i="195"/>
  <c r="H39" i="195"/>
  <c r="G39" i="195"/>
  <c r="F39" i="195"/>
  <c r="E39" i="195"/>
  <c r="D39" i="195"/>
  <c r="C39" i="195"/>
  <c r="J37" i="195"/>
  <c r="K37" i="195"/>
  <c r="J36" i="195"/>
  <c r="K36" i="195"/>
  <c r="J35" i="195"/>
  <c r="K35" i="195"/>
  <c r="J34" i="195"/>
  <c r="K34" i="195"/>
  <c r="J33" i="195"/>
  <c r="I32" i="195"/>
  <c r="H32" i="195"/>
  <c r="G32" i="195"/>
  <c r="F32" i="195"/>
  <c r="E32" i="195"/>
  <c r="D32" i="195"/>
  <c r="C32" i="195"/>
  <c r="J31" i="195"/>
  <c r="K31" i="195"/>
  <c r="J30" i="195"/>
  <c r="K30" i="195"/>
  <c r="J29" i="195"/>
  <c r="I28" i="195"/>
  <c r="H28" i="195"/>
  <c r="G28" i="195"/>
  <c r="F28" i="195"/>
  <c r="E28" i="195"/>
  <c r="D28" i="195"/>
  <c r="C28" i="195"/>
  <c r="J26" i="195"/>
  <c r="K26" i="195"/>
  <c r="J25" i="195"/>
  <c r="K25" i="195"/>
  <c r="J24" i="195"/>
  <c r="K24" i="195"/>
  <c r="J23" i="195"/>
  <c r="K23" i="195"/>
  <c r="K22" i="195"/>
  <c r="I22" i="195"/>
  <c r="H22" i="195"/>
  <c r="H38" i="195"/>
  <c r="H43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K10" i="195"/>
  <c r="J11" i="195"/>
  <c r="I10" i="195"/>
  <c r="H10" i="195"/>
  <c r="G10" i="195"/>
  <c r="F10" i="195"/>
  <c r="E10" i="195"/>
  <c r="E38" i="195"/>
  <c r="E43" i="195"/>
  <c r="D10" i="195"/>
  <c r="C10" i="195"/>
  <c r="C38" i="195"/>
  <c r="C43" i="195"/>
  <c r="C58" i="195"/>
  <c r="B3" i="195"/>
  <c r="J56" i="194"/>
  <c r="K56" i="194"/>
  <c r="J55" i="194"/>
  <c r="K55" i="194"/>
  <c r="J54" i="194"/>
  <c r="K54" i="194"/>
  <c r="J53" i="194"/>
  <c r="K53" i="194"/>
  <c r="J52" i="194"/>
  <c r="I51" i="194"/>
  <c r="H51" i="194"/>
  <c r="G51" i="194"/>
  <c r="F51" i="194"/>
  <c r="E51" i="194"/>
  <c r="D51" i="194"/>
  <c r="C51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G57" i="194"/>
  <c r="F45" i="194"/>
  <c r="E45" i="194"/>
  <c r="E57" i="194"/>
  <c r="D45" i="194"/>
  <c r="D57" i="194"/>
  <c r="C45" i="194"/>
  <c r="C57" i="194"/>
  <c r="J42" i="194"/>
  <c r="K42" i="194"/>
  <c r="K39" i="194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G38" i="194"/>
  <c r="G43" i="194"/>
  <c r="F28" i="194"/>
  <c r="E28" i="194"/>
  <c r="E38" i="194"/>
  <c r="E43" i="194"/>
  <c r="D28" i="194"/>
  <c r="C28" i="194"/>
  <c r="C38" i="194"/>
  <c r="C43" i="194"/>
  <c r="C58" i="194"/>
  <c r="J26" i="194"/>
  <c r="K26" i="194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/>
  <c r="G10" i="194"/>
  <c r="F10" i="194"/>
  <c r="F38" i="194"/>
  <c r="F43" i="194"/>
  <c r="E10" i="194"/>
  <c r="D10" i="194"/>
  <c r="D38" i="194"/>
  <c r="D43" i="194"/>
  <c r="C10" i="194"/>
  <c r="B3" i="194"/>
  <c r="J56" i="193"/>
  <c r="K56" i="193"/>
  <c r="J55" i="193"/>
  <c r="K55" i="193"/>
  <c r="J54" i="193"/>
  <c r="K54" i="193"/>
  <c r="J53" i="193"/>
  <c r="J52" i="193"/>
  <c r="J51" i="193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5" i="193"/>
  <c r="J46" i="193"/>
  <c r="K46" i="193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/>
  <c r="J36" i="193"/>
  <c r="K36" i="193"/>
  <c r="J35" i="193"/>
  <c r="K35" i="193"/>
  <c r="J34" i="193"/>
  <c r="K34" i="193"/>
  <c r="J33" i="193"/>
  <c r="K33" i="193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/>
  <c r="I22" i="193"/>
  <c r="H22" i="193"/>
  <c r="G22" i="193"/>
  <c r="F22" i="193"/>
  <c r="E22" i="193"/>
  <c r="D22" i="193"/>
  <c r="C22" i="193"/>
  <c r="C38" i="193"/>
  <c r="C43" i="193"/>
  <c r="C58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K10" i="193"/>
  <c r="I10" i="193"/>
  <c r="H10" i="193"/>
  <c r="H38" i="193"/>
  <c r="H43" i="193"/>
  <c r="G10" i="193"/>
  <c r="F10" i="193"/>
  <c r="F38" i="193"/>
  <c r="F43" i="193"/>
  <c r="E10" i="193"/>
  <c r="E38" i="193"/>
  <c r="E43" i="193"/>
  <c r="D10" i="193"/>
  <c r="D38" i="193"/>
  <c r="D43" i="193"/>
  <c r="C10" i="193"/>
  <c r="B2" i="194"/>
  <c r="B2" i="195"/>
  <c r="B2" i="196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I38" i="189"/>
  <c r="I43" i="189"/>
  <c r="H28" i="189"/>
  <c r="G28" i="189"/>
  <c r="G38" i="189"/>
  <c r="G43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K45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/>
  <c r="K32" i="19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/>
  <c r="H43" i="191"/>
  <c r="G10" i="191"/>
  <c r="F10" i="191"/>
  <c r="E10" i="191"/>
  <c r="E38" i="191"/>
  <c r="E43" i="191"/>
  <c r="D10" i="191"/>
  <c r="D38" i="191"/>
  <c r="D43" i="191"/>
  <c r="C10" i="191"/>
  <c r="B3" i="191"/>
  <c r="J56" i="190"/>
  <c r="K56" i="190"/>
  <c r="J55" i="190"/>
  <c r="K55" i="190"/>
  <c r="J54" i="190"/>
  <c r="K54" i="190"/>
  <c r="K51" i="190"/>
  <c r="J53" i="190"/>
  <c r="K53" i="190"/>
  <c r="J52" i="190"/>
  <c r="K52" i="190"/>
  <c r="I51" i="190"/>
  <c r="H51" i="190"/>
  <c r="H57" i="190"/>
  <c r="G51" i="190"/>
  <c r="F51" i="190"/>
  <c r="E51" i="190"/>
  <c r="E57" i="190"/>
  <c r="D51" i="190"/>
  <c r="C51" i="190"/>
  <c r="C57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/>
  <c r="F45" i="190"/>
  <c r="F57" i="190"/>
  <c r="E45" i="190"/>
  <c r="D45" i="190"/>
  <c r="D57" i="190"/>
  <c r="C45" i="190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K28" i="190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/>
  <c r="G43" i="190"/>
  <c r="F10" i="190"/>
  <c r="F38" i="190"/>
  <c r="F43" i="190"/>
  <c r="E10" i="190"/>
  <c r="E38" i="190"/>
  <c r="E43" i="190"/>
  <c r="D10" i="190"/>
  <c r="C10" i="190"/>
  <c r="B3" i="190"/>
  <c r="J56" i="189"/>
  <c r="K56" i="189"/>
  <c r="J55" i="189"/>
  <c r="K55" i="189"/>
  <c r="J54" i="189"/>
  <c r="K54" i="189"/>
  <c r="J53" i="189"/>
  <c r="K53" i="189"/>
  <c r="J52" i="189"/>
  <c r="J51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K45" i="189"/>
  <c r="K57" i="189"/>
  <c r="J47" i="189"/>
  <c r="K47" i="189"/>
  <c r="J46" i="189"/>
  <c r="I45" i="189"/>
  <c r="I57" i="189"/>
  <c r="H45" i="189"/>
  <c r="H57" i="189"/>
  <c r="G45" i="189"/>
  <c r="F45" i="189"/>
  <c r="F57" i="189"/>
  <c r="E45" i="189"/>
  <c r="D45" i="189"/>
  <c r="D57" i="189"/>
  <c r="C45" i="189"/>
  <c r="J42" i="189"/>
  <c r="K42" i="189"/>
  <c r="K39" i="189"/>
  <c r="K43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/>
  <c r="J36" i="189"/>
  <c r="K36" i="189"/>
  <c r="J35" i="189"/>
  <c r="K35" i="189"/>
  <c r="J34" i="189"/>
  <c r="K34" i="189"/>
  <c r="J33" i="189"/>
  <c r="K33" i="189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/>
  <c r="J23" i="189"/>
  <c r="J22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/>
  <c r="I10" i="189"/>
  <c r="H10" i="189"/>
  <c r="G10" i="189"/>
  <c r="F10" i="189"/>
  <c r="F38" i="189"/>
  <c r="F43" i="189"/>
  <c r="E10" i="189"/>
  <c r="E38" i="189"/>
  <c r="D10" i="189"/>
  <c r="D38" i="189"/>
  <c r="C10" i="189"/>
  <c r="C38" i="189"/>
  <c r="C43" i="189"/>
  <c r="B3" i="189"/>
  <c r="J56" i="188"/>
  <c r="K56" i="188"/>
  <c r="J55" i="188"/>
  <c r="K55" i="188"/>
  <c r="J54" i="188"/>
  <c r="K54" i="188"/>
  <c r="J53" i="188"/>
  <c r="J52" i="188"/>
  <c r="K52" i="188"/>
  <c r="K51" i="188"/>
  <c r="I51" i="188"/>
  <c r="I57" i="188"/>
  <c r="H51" i="188"/>
  <c r="G51" i="188"/>
  <c r="F51" i="188"/>
  <c r="E51" i="188"/>
  <c r="D51" i="188"/>
  <c r="C51" i="188"/>
  <c r="J50" i="188"/>
  <c r="K50" i="188"/>
  <c r="J49" i="188"/>
  <c r="K49" i="188"/>
  <c r="J48" i="188"/>
  <c r="K48" i="188"/>
  <c r="K45" i="188"/>
  <c r="K57" i="188"/>
  <c r="J47" i="188"/>
  <c r="K47" i="188"/>
  <c r="J46" i="188"/>
  <c r="K46" i="188"/>
  <c r="I45" i="188"/>
  <c r="H45" i="188"/>
  <c r="H57" i="188"/>
  <c r="G45" i="188"/>
  <c r="F45" i="188"/>
  <c r="E45" i="188"/>
  <c r="E57" i="188"/>
  <c r="D45" i="188"/>
  <c r="D57" i="188"/>
  <c r="C45" i="188"/>
  <c r="J42" i="188"/>
  <c r="K42" i="188"/>
  <c r="K39" i="188"/>
  <c r="K43" i="188"/>
  <c r="J41" i="188"/>
  <c r="K41" i="188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/>
  <c r="J33" i="188"/>
  <c r="K33" i="188"/>
  <c r="K32" i="188"/>
  <c r="I32" i="188"/>
  <c r="H32" i="188"/>
  <c r="G32" i="188"/>
  <c r="F32" i="188"/>
  <c r="E32" i="188"/>
  <c r="D32" i="188"/>
  <c r="C32" i="188"/>
  <c r="C38" i="188"/>
  <c r="C43" i="188"/>
  <c r="J31" i="188"/>
  <c r="K31" i="188"/>
  <c r="J30" i="188"/>
  <c r="K30" i="188"/>
  <c r="J29" i="188"/>
  <c r="J28" i="188"/>
  <c r="J26" i="188"/>
  <c r="K26" i="188"/>
  <c r="J25" i="188"/>
  <c r="K25" i="188"/>
  <c r="K22" i="188"/>
  <c r="K38" i="188"/>
  <c r="J24" i="188"/>
  <c r="K24" i="188"/>
  <c r="J23" i="188"/>
  <c r="I22" i="188"/>
  <c r="I38" i="188"/>
  <c r="I43" i="188"/>
  <c r="H22" i="188"/>
  <c r="G22" i="188"/>
  <c r="F22" i="188"/>
  <c r="E22" i="188"/>
  <c r="D22" i="188"/>
  <c r="C22" i="188"/>
  <c r="J21" i="188"/>
  <c r="K21" i="188"/>
  <c r="J20" i="188"/>
  <c r="K20" i="188"/>
  <c r="J19" i="188"/>
  <c r="K19" i="188"/>
  <c r="J18" i="188"/>
  <c r="K18" i="188"/>
  <c r="J17" i="188"/>
  <c r="K17" i="188"/>
  <c r="J16" i="188"/>
  <c r="K16" i="188"/>
  <c r="J15" i="188"/>
  <c r="K15" i="188"/>
  <c r="J14" i="188"/>
  <c r="K14" i="188"/>
  <c r="J13" i="188"/>
  <c r="K13" i="188"/>
  <c r="K10" i="188"/>
  <c r="J12" i="188"/>
  <c r="J10" i="188"/>
  <c r="J11" i="188"/>
  <c r="K11" i="188"/>
  <c r="I10" i="188"/>
  <c r="H10" i="188"/>
  <c r="G10" i="188"/>
  <c r="F10" i="188"/>
  <c r="F38" i="188"/>
  <c r="F43" i="188"/>
  <c r="E10" i="188"/>
  <c r="E38" i="188"/>
  <c r="E43" i="188"/>
  <c r="D10" i="188"/>
  <c r="D38" i="188"/>
  <c r="C10" i="188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/>
  <c r="I52" i="187"/>
  <c r="H52" i="187"/>
  <c r="G52" i="187"/>
  <c r="G58" i="187"/>
  <c r="F52" i="187"/>
  <c r="E52" i="187"/>
  <c r="D52" i="187"/>
  <c r="C52" i="187"/>
  <c r="J51" i="187"/>
  <c r="K51" i="187"/>
  <c r="J50" i="187"/>
  <c r="J49" i="187"/>
  <c r="K49" i="187"/>
  <c r="J48" i="187"/>
  <c r="J47" i="187"/>
  <c r="I46" i="187"/>
  <c r="H46" i="187"/>
  <c r="G46" i="187"/>
  <c r="F46" i="187"/>
  <c r="F58" i="187"/>
  <c r="E46" i="187"/>
  <c r="D46" i="187"/>
  <c r="D58" i="187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/>
  <c r="J37" i="187"/>
  <c r="K37" i="187"/>
  <c r="J36" i="187"/>
  <c r="K36" i="187"/>
  <c r="J35" i="187"/>
  <c r="K35" i="187"/>
  <c r="J34" i="187"/>
  <c r="K34" i="187"/>
  <c r="K33" i="187"/>
  <c r="I33" i="187"/>
  <c r="H33" i="187"/>
  <c r="G33" i="187"/>
  <c r="F33" i="187"/>
  <c r="E33" i="187"/>
  <c r="D33" i="187"/>
  <c r="C33" i="187"/>
  <c r="J32" i="187"/>
  <c r="K32" i="187"/>
  <c r="J31" i="187"/>
  <c r="K31" i="187"/>
  <c r="K28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K22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/>
  <c r="J18" i="187"/>
  <c r="K18" i="187"/>
  <c r="J17" i="187"/>
  <c r="K17" i="187"/>
  <c r="J16" i="187"/>
  <c r="K16" i="187"/>
  <c r="J15" i="187"/>
  <c r="K15" i="187"/>
  <c r="J14" i="187"/>
  <c r="K14" i="187"/>
  <c r="J13" i="187"/>
  <c r="J12" i="187"/>
  <c r="K12" i="187"/>
  <c r="J11" i="187"/>
  <c r="I10" i="187"/>
  <c r="I39" i="187"/>
  <c r="I44" i="187"/>
  <c r="H10" i="187"/>
  <c r="G10" i="187"/>
  <c r="G39" i="187"/>
  <c r="G44" i="187"/>
  <c r="F10" i="187"/>
  <c r="E10" i="187"/>
  <c r="D10" i="187"/>
  <c r="C10" i="187"/>
  <c r="C39" i="187"/>
  <c r="C44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/>
  <c r="I52" i="186"/>
  <c r="H52" i="186"/>
  <c r="G52" i="186"/>
  <c r="F52" i="186"/>
  <c r="F58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E46" i="186"/>
  <c r="E58" i="186"/>
  <c r="D46" i="186"/>
  <c r="C46" i="186"/>
  <c r="J43" i="186"/>
  <c r="K43" i="186"/>
  <c r="J42" i="186"/>
  <c r="K42" i="186"/>
  <c r="J41" i="186"/>
  <c r="I40" i="186"/>
  <c r="H40" i="186"/>
  <c r="G40" i="186"/>
  <c r="F40" i="186"/>
  <c r="E40" i="186"/>
  <c r="D40" i="186"/>
  <c r="C40" i="186"/>
  <c r="J38" i="186"/>
  <c r="K38" i="186"/>
  <c r="J37" i="186"/>
  <c r="K37" i="186"/>
  <c r="J36" i="186"/>
  <c r="K36" i="186"/>
  <c r="J35" i="186"/>
  <c r="K35" i="186"/>
  <c r="J34" i="186"/>
  <c r="I33" i="186"/>
  <c r="H33" i="186"/>
  <c r="G33" i="186"/>
  <c r="G39" i="186"/>
  <c r="F33" i="186"/>
  <c r="E33" i="186"/>
  <c r="D33" i="186"/>
  <c r="C33" i="186"/>
  <c r="C39" i="186"/>
  <c r="C44" i="186"/>
  <c r="C59" i="186"/>
  <c r="J32" i="186"/>
  <c r="K32" i="186"/>
  <c r="J31" i="186"/>
  <c r="K31" i="186"/>
  <c r="J30" i="186"/>
  <c r="K30" i="186"/>
  <c r="K28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/>
  <c r="K10" i="186"/>
  <c r="I10" i="186"/>
  <c r="H10" i="186"/>
  <c r="G10" i="186"/>
  <c r="F10" i="186"/>
  <c r="F39" i="186"/>
  <c r="F44" i="186"/>
  <c r="E10" i="186"/>
  <c r="D10" i="186"/>
  <c r="C10" i="186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/>
  <c r="K46" i="185"/>
  <c r="I46" i="185"/>
  <c r="H46" i="185"/>
  <c r="G46" i="185"/>
  <c r="F46" i="185"/>
  <c r="F58" i="185"/>
  <c r="E46" i="185"/>
  <c r="D46" i="185"/>
  <c r="D58" i="185"/>
  <c r="C46" i="185"/>
  <c r="C58" i="185"/>
  <c r="J43" i="185"/>
  <c r="K43" i="185"/>
  <c r="J42" i="185"/>
  <c r="K42" i="185"/>
  <c r="J41" i="185"/>
  <c r="I40" i="185"/>
  <c r="H40" i="185"/>
  <c r="G40" i="185"/>
  <c r="F40" i="185"/>
  <c r="E40" i="185"/>
  <c r="D40" i="185"/>
  <c r="C40" i="185"/>
  <c r="J38" i="185"/>
  <c r="K38" i="185"/>
  <c r="J37" i="185"/>
  <c r="K37" i="185"/>
  <c r="J36" i="185"/>
  <c r="K36" i="185"/>
  <c r="J35" i="185"/>
  <c r="K35" i="185"/>
  <c r="K33" i="185"/>
  <c r="J34" i="185"/>
  <c r="K34" i="185"/>
  <c r="I33" i="185"/>
  <c r="H33" i="185"/>
  <c r="G33" i="185"/>
  <c r="F33" i="185"/>
  <c r="E33" i="185"/>
  <c r="D33" i="185"/>
  <c r="C33" i="185"/>
  <c r="C39" i="185"/>
  <c r="C44" i="185"/>
  <c r="J32" i="185"/>
  <c r="K32" i="185"/>
  <c r="J31" i="185"/>
  <c r="K31" i="185"/>
  <c r="J30" i="185"/>
  <c r="J29" i="185"/>
  <c r="K29" i="185"/>
  <c r="I28" i="185"/>
  <c r="I39" i="185"/>
  <c r="H28" i="185"/>
  <c r="G28" i="185"/>
  <c r="F28" i="185"/>
  <c r="E28" i="185"/>
  <c r="E39" i="185"/>
  <c r="E44" i="185"/>
  <c r="D28" i="185"/>
  <c r="C28" i="185"/>
  <c r="J26" i="185"/>
  <c r="K26" i="185"/>
  <c r="J25" i="185"/>
  <c r="K25" i="185"/>
  <c r="J24" i="185"/>
  <c r="J23" i="185"/>
  <c r="I22" i="185"/>
  <c r="H22" i="185"/>
  <c r="H39" i="185"/>
  <c r="G22" i="185"/>
  <c r="F22" i="185"/>
  <c r="F39" i="185"/>
  <c r="F44" i="185"/>
  <c r="E22" i="185"/>
  <c r="D22" i="185"/>
  <c r="C22" i="185"/>
  <c r="J21" i="185"/>
  <c r="K21" i="185"/>
  <c r="J20" i="185"/>
  <c r="K20" i="185"/>
  <c r="J19" i="185"/>
  <c r="K19" i="185"/>
  <c r="J18" i="185"/>
  <c r="K18" i="185"/>
  <c r="J17" i="185"/>
  <c r="K17" i="185"/>
  <c r="J16" i="185"/>
  <c r="K16" i="185"/>
  <c r="J15" i="185"/>
  <c r="K15" i="185"/>
  <c r="K10" i="185"/>
  <c r="J14" i="185"/>
  <c r="K14" i="185"/>
  <c r="J13" i="185"/>
  <c r="K13" i="185"/>
  <c r="J12" i="185"/>
  <c r="K12" i="185"/>
  <c r="J11" i="185"/>
  <c r="K11" i="185"/>
  <c r="I10" i="185"/>
  <c r="H10" i="185"/>
  <c r="G10" i="185"/>
  <c r="F10" i="185"/>
  <c r="E10" i="185"/>
  <c r="D10" i="185"/>
  <c r="D39" i="185"/>
  <c r="D44" i="185"/>
  <c r="C10" i="185"/>
  <c r="J61" i="184"/>
  <c r="K61" i="184"/>
  <c r="J60" i="184"/>
  <c r="K60" i="184"/>
  <c r="J57" i="184"/>
  <c r="K57" i="184"/>
  <c r="J56" i="184"/>
  <c r="K56" i="184"/>
  <c r="J55" i="184"/>
  <c r="K55" i="184"/>
  <c r="J54" i="184"/>
  <c r="J53" i="184"/>
  <c r="J52" i="184"/>
  <c r="J58" i="184"/>
  <c r="I52" i="184"/>
  <c r="H52" i="184"/>
  <c r="G52" i="184"/>
  <c r="F52" i="184"/>
  <c r="F58" i="184"/>
  <c r="E52" i="184"/>
  <c r="D52" i="184"/>
  <c r="C52" i="184"/>
  <c r="C58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/>
  <c r="G46" i="184"/>
  <c r="F46" i="184"/>
  <c r="E46" i="184"/>
  <c r="E58" i="184"/>
  <c r="D46" i="184"/>
  <c r="C46" i="184"/>
  <c r="J43" i="184"/>
  <c r="K43" i="184"/>
  <c r="J42" i="184"/>
  <c r="K42" i="184"/>
  <c r="J41" i="184"/>
  <c r="K41" i="184"/>
  <c r="K40" i="184"/>
  <c r="J38" i="184"/>
  <c r="K38" i="184"/>
  <c r="J37" i="184"/>
  <c r="K37" i="184"/>
  <c r="J36" i="184"/>
  <c r="K36" i="184"/>
  <c r="J35" i="184"/>
  <c r="K35" i="184"/>
  <c r="K33" i="184"/>
  <c r="J34" i="184"/>
  <c r="I40" i="184"/>
  <c r="H40" i="184"/>
  <c r="G40" i="184"/>
  <c r="F40" i="184"/>
  <c r="E40" i="184"/>
  <c r="D40" i="184"/>
  <c r="C40" i="184"/>
  <c r="I33" i="184"/>
  <c r="H33" i="184"/>
  <c r="H39" i="184"/>
  <c r="G33" i="184"/>
  <c r="F33" i="184"/>
  <c r="E33" i="184"/>
  <c r="D33" i="184"/>
  <c r="C33" i="184"/>
  <c r="J32" i="184"/>
  <c r="K32" i="184"/>
  <c r="J31" i="184"/>
  <c r="K31" i="184"/>
  <c r="J30" i="184"/>
  <c r="K30" i="184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/>
  <c r="F28" i="184"/>
  <c r="E28" i="184"/>
  <c r="D28" i="184"/>
  <c r="C28" i="184"/>
  <c r="C39" i="184"/>
  <c r="C44" i="184"/>
  <c r="J12" i="184"/>
  <c r="K12" i="184"/>
  <c r="J13" i="184"/>
  <c r="K13" i="184"/>
  <c r="J14" i="184"/>
  <c r="J15" i="184"/>
  <c r="K15" i="184"/>
  <c r="J16" i="184"/>
  <c r="K16" i="184"/>
  <c r="J17" i="184"/>
  <c r="J18" i="184"/>
  <c r="K18" i="184"/>
  <c r="J19" i="184"/>
  <c r="K19" i="184"/>
  <c r="J20" i="184"/>
  <c r="K20" i="184"/>
  <c r="J21" i="184"/>
  <c r="K21" i="184"/>
  <c r="J11" i="184"/>
  <c r="K11" i="184"/>
  <c r="I10" i="184"/>
  <c r="H10" i="184"/>
  <c r="G10" i="184"/>
  <c r="F10" i="184"/>
  <c r="F39" i="184"/>
  <c r="E10" i="184"/>
  <c r="D10" i="184"/>
  <c r="C10" i="184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/>
  <c r="J150" i="179"/>
  <c r="K150" i="179"/>
  <c r="J149" i="179"/>
  <c r="K149" i="179"/>
  <c r="J148" i="179"/>
  <c r="K148" i="179"/>
  <c r="J147" i="179"/>
  <c r="I146" i="179"/>
  <c r="H146" i="179"/>
  <c r="G146" i="179"/>
  <c r="F146" i="179"/>
  <c r="E146" i="179"/>
  <c r="D146" i="179"/>
  <c r="C146" i="179"/>
  <c r="J145" i="179"/>
  <c r="K145" i="179"/>
  <c r="J144" i="179"/>
  <c r="K144" i="179"/>
  <c r="J143" i="179"/>
  <c r="K143" i="179"/>
  <c r="J142" i="179"/>
  <c r="K142" i="179"/>
  <c r="J141" i="179"/>
  <c r="K141" i="179"/>
  <c r="I140" i="179"/>
  <c r="I154" i="179"/>
  <c r="H140" i="179"/>
  <c r="G140" i="179"/>
  <c r="G154" i="179"/>
  <c r="F140" i="179"/>
  <c r="E140" i="179"/>
  <c r="E154" i="179"/>
  <c r="E155" i="179"/>
  <c r="D140" i="179"/>
  <c r="D154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C154" i="179"/>
  <c r="J132" i="179"/>
  <c r="K132" i="179"/>
  <c r="J131" i="179"/>
  <c r="K131" i="179"/>
  <c r="J130" i="179"/>
  <c r="I129" i="179"/>
  <c r="H129" i="179"/>
  <c r="G129" i="179"/>
  <c r="F129" i="179"/>
  <c r="F154" i="179"/>
  <c r="E129" i="179"/>
  <c r="D129" i="179"/>
  <c r="C129" i="179"/>
  <c r="J127" i="179"/>
  <c r="K127" i="179"/>
  <c r="J126" i="179"/>
  <c r="K126" i="179"/>
  <c r="J125" i="179"/>
  <c r="K125" i="179"/>
  <c r="J124" i="179"/>
  <c r="K124" i="179"/>
  <c r="J123" i="179"/>
  <c r="K123" i="179"/>
  <c r="J122" i="179"/>
  <c r="K122" i="179"/>
  <c r="J121" i="179"/>
  <c r="K121" i="179"/>
  <c r="J120" i="179"/>
  <c r="K120" i="179"/>
  <c r="J119" i="179"/>
  <c r="K119" i="179"/>
  <c r="J118" i="179"/>
  <c r="K118" i="179"/>
  <c r="J117" i="179"/>
  <c r="K117" i="179"/>
  <c r="J116" i="179"/>
  <c r="K116" i="179"/>
  <c r="J115" i="179"/>
  <c r="K115" i="179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/>
  <c r="I155" i="179"/>
  <c r="H93" i="179"/>
  <c r="G93" i="179"/>
  <c r="G128" i="179"/>
  <c r="G155" i="179"/>
  <c r="F93" i="179"/>
  <c r="E93" i="179"/>
  <c r="E128" i="179"/>
  <c r="D93" i="179"/>
  <c r="C93" i="179"/>
  <c r="C128" i="179"/>
  <c r="C155" i="179"/>
  <c r="J88" i="179"/>
  <c r="K88" i="179"/>
  <c r="J87" i="179"/>
  <c r="K87" i="179"/>
  <c r="J86" i="179"/>
  <c r="K86" i="179"/>
  <c r="J85" i="179"/>
  <c r="K85" i="179"/>
  <c r="K82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/>
  <c r="J76" i="179"/>
  <c r="I75" i="179"/>
  <c r="H75" i="179"/>
  <c r="G75" i="179"/>
  <c r="F75" i="179"/>
  <c r="E75" i="179"/>
  <c r="D75" i="179"/>
  <c r="D89" i="179"/>
  <c r="C75" i="179"/>
  <c r="J74" i="179"/>
  <c r="K74" i="179"/>
  <c r="J73" i="179"/>
  <c r="K73" i="179"/>
  <c r="J72" i="179"/>
  <c r="K72" i="179"/>
  <c r="J71" i="179"/>
  <c r="I70" i="179"/>
  <c r="H70" i="179"/>
  <c r="G70" i="179"/>
  <c r="F70" i="179"/>
  <c r="E70" i="179"/>
  <c r="D70" i="179"/>
  <c r="C70" i="179"/>
  <c r="J69" i="179"/>
  <c r="K69" i="179"/>
  <c r="J68" i="179"/>
  <c r="K68" i="179"/>
  <c r="J67" i="179"/>
  <c r="K67" i="179"/>
  <c r="I66" i="179"/>
  <c r="I89" i="179"/>
  <c r="H66" i="179"/>
  <c r="G66" i="179"/>
  <c r="F66" i="179"/>
  <c r="E66" i="179"/>
  <c r="E89" i="179"/>
  <c r="D66" i="179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K55" i="179"/>
  <c r="I55" i="179"/>
  <c r="H55" i="179"/>
  <c r="G55" i="179"/>
  <c r="F55" i="179"/>
  <c r="E55" i="179"/>
  <c r="D55" i="179"/>
  <c r="C55" i="179"/>
  <c r="J54" i="179"/>
  <c r="K54" i="179"/>
  <c r="J53" i="179"/>
  <c r="K53" i="179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/>
  <c r="J47" i="179"/>
  <c r="K47" i="179"/>
  <c r="J46" i="179"/>
  <c r="K46" i="179"/>
  <c r="J45" i="179"/>
  <c r="K45" i="179"/>
  <c r="J44" i="179"/>
  <c r="K44" i="179"/>
  <c r="J43" i="179"/>
  <c r="K43" i="179"/>
  <c r="K37" i="179"/>
  <c r="J42" i="179"/>
  <c r="K42" i="179"/>
  <c r="J41" i="179"/>
  <c r="K41" i="179"/>
  <c r="J40" i="179"/>
  <c r="K40" i="179"/>
  <c r="J39" i="179"/>
  <c r="J38" i="179"/>
  <c r="J37" i="179"/>
  <c r="I37" i="179"/>
  <c r="H37" i="179"/>
  <c r="G37" i="179"/>
  <c r="F37" i="179"/>
  <c r="F65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/>
  <c r="I29" i="179"/>
  <c r="H29" i="179"/>
  <c r="H65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/>
  <c r="J16" i="179"/>
  <c r="K16" i="179"/>
  <c r="K15" i="179"/>
  <c r="I15" i="179"/>
  <c r="H15" i="179"/>
  <c r="G15" i="179"/>
  <c r="G65" i="179"/>
  <c r="G90" i="179"/>
  <c r="F15" i="179"/>
  <c r="E15" i="179"/>
  <c r="D15" i="179"/>
  <c r="D65" i="179"/>
  <c r="C15" i="179"/>
  <c r="J14" i="179"/>
  <c r="K14" i="179"/>
  <c r="J13" i="179"/>
  <c r="K13" i="179"/>
  <c r="J12" i="179"/>
  <c r="K12" i="179"/>
  <c r="J11" i="179"/>
  <c r="J10" i="179"/>
  <c r="K10" i="179"/>
  <c r="J9" i="179"/>
  <c r="K9" i="179"/>
  <c r="K8" i="179"/>
  <c r="I8" i="179"/>
  <c r="H8" i="179"/>
  <c r="G8" i="179"/>
  <c r="F8" i="179"/>
  <c r="E8" i="179"/>
  <c r="D8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/>
  <c r="J134" i="178"/>
  <c r="I133" i="178"/>
  <c r="H133" i="178"/>
  <c r="G133" i="178"/>
  <c r="G154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/>
  <c r="H129" i="178"/>
  <c r="G129" i="178"/>
  <c r="F129" i="178"/>
  <c r="F154" i="178"/>
  <c r="E129" i="178"/>
  <c r="D129" i="178"/>
  <c r="D154" i="178"/>
  <c r="C129" i="178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/>
  <c r="J120" i="178"/>
  <c r="K120" i="178"/>
  <c r="J119" i="178"/>
  <c r="K119" i="178"/>
  <c r="J118" i="178"/>
  <c r="K118" i="178"/>
  <c r="J117" i="178"/>
  <c r="K117" i="178"/>
  <c r="J116" i="178"/>
  <c r="K116" i="178"/>
  <c r="J115" i="178"/>
  <c r="K115" i="178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/>
  <c r="J106" i="178"/>
  <c r="K106" i="178"/>
  <c r="J105" i="178"/>
  <c r="K105" i="178"/>
  <c r="J104" i="178"/>
  <c r="K104" i="178"/>
  <c r="J103" i="178"/>
  <c r="K103" i="178"/>
  <c r="J102" i="178"/>
  <c r="K102" i="178"/>
  <c r="J101" i="178"/>
  <c r="K101" i="178"/>
  <c r="J100" i="178"/>
  <c r="K100" i="178"/>
  <c r="J99" i="178"/>
  <c r="K99" i="178"/>
  <c r="J98" i="178"/>
  <c r="K98" i="178"/>
  <c r="J97" i="178"/>
  <c r="K97" i="178"/>
  <c r="J96" i="178"/>
  <c r="K96" i="178"/>
  <c r="J95" i="178"/>
  <c r="K95" i="178"/>
  <c r="J94" i="178"/>
  <c r="I93" i="178"/>
  <c r="I128" i="178"/>
  <c r="I155" i="178"/>
  <c r="H93" i="178"/>
  <c r="H128" i="178"/>
  <c r="G93" i="178"/>
  <c r="G128" i="178"/>
  <c r="G155" i="178"/>
  <c r="F93" i="178"/>
  <c r="F128" i="178"/>
  <c r="F155" i="178"/>
  <c r="E93" i="178"/>
  <c r="E128" i="178"/>
  <c r="E155" i="178"/>
  <c r="D93" i="178"/>
  <c r="D128" i="178"/>
  <c r="D155" i="178"/>
  <c r="C93" i="178"/>
  <c r="C128" i="178"/>
  <c r="C155" i="178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/>
  <c r="I78" i="178"/>
  <c r="H78" i="178"/>
  <c r="H89" i="178"/>
  <c r="G78" i="178"/>
  <c r="F78" i="178"/>
  <c r="F89" i="178"/>
  <c r="E78" i="178"/>
  <c r="D78" i="178"/>
  <c r="C78" i="178"/>
  <c r="J77" i="178"/>
  <c r="K77" i="178"/>
  <c r="J76" i="178"/>
  <c r="K76" i="178"/>
  <c r="K75" i="178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E89" i="178"/>
  <c r="D70" i="178"/>
  <c r="C70" i="178"/>
  <c r="C89" i="178"/>
  <c r="J69" i="178"/>
  <c r="K69" i="178"/>
  <c r="J68" i="178"/>
  <c r="K68" i="178"/>
  <c r="J67" i="178"/>
  <c r="J66" i="178"/>
  <c r="I66" i="178"/>
  <c r="I89" i="178"/>
  <c r="H66" i="178"/>
  <c r="G66" i="178"/>
  <c r="G89" i="178"/>
  <c r="F66" i="178"/>
  <c r="E66" i="178"/>
  <c r="D66" i="178"/>
  <c r="C66" i="178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K55" i="178"/>
  <c r="J56" i="178"/>
  <c r="I55" i="178"/>
  <c r="H55" i="178"/>
  <c r="G55" i="178"/>
  <c r="F55" i="178"/>
  <c r="E55" i="178"/>
  <c r="D55" i="178"/>
  <c r="C55" i="178"/>
  <c r="J54" i="178"/>
  <c r="K54" i="178"/>
  <c r="J53" i="178"/>
  <c r="K53" i="178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/>
  <c r="J47" i="178"/>
  <c r="K47" i="178"/>
  <c r="J46" i="178"/>
  <c r="K46" i="178"/>
  <c r="J45" i="178"/>
  <c r="K45" i="178"/>
  <c r="J44" i="178"/>
  <c r="K44" i="178"/>
  <c r="J43" i="178"/>
  <c r="K43" i="178"/>
  <c r="J42" i="178"/>
  <c r="K42" i="178"/>
  <c r="J41" i="178"/>
  <c r="K41" i="178"/>
  <c r="J40" i="178"/>
  <c r="K40" i="178"/>
  <c r="J39" i="178"/>
  <c r="K39" i="178"/>
  <c r="J38" i="178"/>
  <c r="K38" i="178"/>
  <c r="I37" i="178"/>
  <c r="H37" i="178"/>
  <c r="G37" i="178"/>
  <c r="F37" i="178"/>
  <c r="E37" i="178"/>
  <c r="D37" i="178"/>
  <c r="C37" i="178"/>
  <c r="C65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D65" i="178"/>
  <c r="C29" i="178"/>
  <c r="J28" i="178"/>
  <c r="K28" i="178"/>
  <c r="J27" i="178"/>
  <c r="J26" i="178"/>
  <c r="K26" i="178"/>
  <c r="J25" i="178"/>
  <c r="K25" i="178"/>
  <c r="J24" i="178"/>
  <c r="K24" i="178"/>
  <c r="J23" i="178"/>
  <c r="I22" i="178"/>
  <c r="H22" i="178"/>
  <c r="G22" i="178"/>
  <c r="G65" i="178"/>
  <c r="G90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/>
  <c r="I8" i="178"/>
  <c r="H8" i="178"/>
  <c r="G8" i="178"/>
  <c r="F8" i="178"/>
  <c r="E8" i="178"/>
  <c r="D8" i="178"/>
  <c r="C8" i="178"/>
  <c r="I5" i="178"/>
  <c r="H5" i="178"/>
  <c r="G5" i="178"/>
  <c r="F5" i="178"/>
  <c r="E5" i="178"/>
  <c r="C5" i="178"/>
  <c r="J153" i="177"/>
  <c r="K153" i="177"/>
  <c r="J152" i="177"/>
  <c r="K152" i="177"/>
  <c r="J151" i="177"/>
  <c r="K151" i="177"/>
  <c r="J150" i="177"/>
  <c r="K150" i="177"/>
  <c r="J149" i="177"/>
  <c r="K149" i="177"/>
  <c r="J148" i="177"/>
  <c r="K148" i="177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/>
  <c r="J138" i="177"/>
  <c r="K138" i="177"/>
  <c r="J137" i="177"/>
  <c r="K137" i="177"/>
  <c r="J136" i="177"/>
  <c r="K136" i="177"/>
  <c r="J135" i="177"/>
  <c r="K135" i="177"/>
  <c r="J134" i="177"/>
  <c r="J133" i="177"/>
  <c r="I133" i="177"/>
  <c r="H133" i="177"/>
  <c r="H154" i="177"/>
  <c r="G133" i="177"/>
  <c r="F133" i="177"/>
  <c r="F154" i="177"/>
  <c r="E133" i="177"/>
  <c r="D133" i="177"/>
  <c r="C133" i="177"/>
  <c r="J132" i="177"/>
  <c r="K132" i="177"/>
  <c r="J131" i="177"/>
  <c r="K131" i="177"/>
  <c r="J130" i="177"/>
  <c r="K130" i="177"/>
  <c r="K129" i="177"/>
  <c r="I129" i="177"/>
  <c r="I154" i="177"/>
  <c r="H129" i="177"/>
  <c r="G129" i="177"/>
  <c r="G154" i="177"/>
  <c r="F129" i="177"/>
  <c r="E129" i="177"/>
  <c r="E154" i="177"/>
  <c r="D129" i="177"/>
  <c r="C129" i="177"/>
  <c r="J127" i="177"/>
  <c r="K127" i="177"/>
  <c r="J126" i="177"/>
  <c r="K126" i="177"/>
  <c r="J125" i="177"/>
  <c r="K125" i="177"/>
  <c r="J124" i="177"/>
  <c r="K124" i="177"/>
  <c r="J123" i="177"/>
  <c r="K123" i="177"/>
  <c r="J122" i="177"/>
  <c r="K122" i="177"/>
  <c r="J121" i="177"/>
  <c r="K121" i="177"/>
  <c r="J120" i="177"/>
  <c r="K120" i="177"/>
  <c r="J119" i="177"/>
  <c r="K119" i="177"/>
  <c r="J118" i="177"/>
  <c r="K118" i="177"/>
  <c r="J117" i="177"/>
  <c r="K117" i="177"/>
  <c r="J116" i="177"/>
  <c r="K116" i="177"/>
  <c r="J115" i="177"/>
  <c r="I114" i="177"/>
  <c r="H114" i="177"/>
  <c r="G114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K93" i="177"/>
  <c r="K128" i="177"/>
  <c r="K155" i="177"/>
  <c r="J97" i="177"/>
  <c r="K97" i="177"/>
  <c r="J96" i="177"/>
  <c r="K96" i="177"/>
  <c r="J95" i="177"/>
  <c r="K95" i="177"/>
  <c r="J94" i="177"/>
  <c r="I93" i="177"/>
  <c r="H93" i="177"/>
  <c r="G93" i="177"/>
  <c r="G128" i="177"/>
  <c r="F93" i="177"/>
  <c r="F128" i="177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/>
  <c r="J79" i="177"/>
  <c r="K79" i="177"/>
  <c r="I78" i="177"/>
  <c r="H78" i="177"/>
  <c r="H89" i="177"/>
  <c r="H90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/>
  <c r="I66" i="177"/>
  <c r="I89" i="177"/>
  <c r="H66" i="177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G65" i="177"/>
  <c r="G90" i="177"/>
  <c r="F29" i="177"/>
  <c r="E29" i="177"/>
  <c r="D29" i="177"/>
  <c r="C29" i="177"/>
  <c r="J28" i="177"/>
  <c r="K28" i="177"/>
  <c r="J27" i="177"/>
  <c r="K27" i="177"/>
  <c r="K22" i="177"/>
  <c r="K65" i="177"/>
  <c r="K90" i="177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K15" i="177"/>
  <c r="J19" i="177"/>
  <c r="K19" i="177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/>
  <c r="J13" i="177"/>
  <c r="K13" i="177"/>
  <c r="J12" i="177"/>
  <c r="K12" i="177"/>
  <c r="J11" i="177"/>
  <c r="K11" i="177"/>
  <c r="J10" i="177"/>
  <c r="K10" i="177"/>
  <c r="J9" i="177"/>
  <c r="K9" i="177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/>
  <c r="J17" i="3"/>
  <c r="K17" i="3"/>
  <c r="J18" i="3"/>
  <c r="J19" i="3"/>
  <c r="K19" i="3"/>
  <c r="J20" i="3"/>
  <c r="K20" i="3"/>
  <c r="J21" i="3"/>
  <c r="K21" i="3"/>
  <c r="C22" i="3"/>
  <c r="D22" i="3"/>
  <c r="E22" i="3"/>
  <c r="F22" i="3"/>
  <c r="G22" i="3"/>
  <c r="H22" i="3"/>
  <c r="I22" i="3"/>
  <c r="J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/>
  <c r="J59" i="3"/>
  <c r="K59" i="3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/>
  <c r="J74" i="3"/>
  <c r="K74" i="3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D89" i="3"/>
  <c r="E78" i="3"/>
  <c r="F78" i="3"/>
  <c r="G78" i="3"/>
  <c r="H78" i="3"/>
  <c r="I78" i="3"/>
  <c r="J79" i="3"/>
  <c r="K79" i="3"/>
  <c r="J80" i="3"/>
  <c r="J81" i="3"/>
  <c r="K81" i="3"/>
  <c r="C82" i="3"/>
  <c r="D82" i="3"/>
  <c r="E82" i="3"/>
  <c r="F82" i="3"/>
  <c r="G82" i="3"/>
  <c r="H82" i="3"/>
  <c r="I82" i="3"/>
  <c r="J83" i="3"/>
  <c r="J84" i="3"/>
  <c r="K84" i="3"/>
  <c r="J85" i="3"/>
  <c r="K85" i="3"/>
  <c r="J86" i="3"/>
  <c r="J87" i="3"/>
  <c r="K87" i="3"/>
  <c r="J88" i="3"/>
  <c r="K88" i="3"/>
  <c r="C93" i="3"/>
  <c r="D93" i="3"/>
  <c r="D128" i="3"/>
  <c r="E93" i="3"/>
  <c r="E128" i="3"/>
  <c r="F93" i="3"/>
  <c r="G93" i="3"/>
  <c r="H93" i="3"/>
  <c r="I93" i="3"/>
  <c r="J94" i="3"/>
  <c r="J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D114" i="3"/>
  <c r="E114" i="3"/>
  <c r="F114" i="3"/>
  <c r="G114" i="3"/>
  <c r="H114" i="3"/>
  <c r="I114" i="3"/>
  <c r="I128" i="3"/>
  <c r="I155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/>
  <c r="J131" i="3"/>
  <c r="K131" i="3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/>
  <c r="H10" i="147"/>
  <c r="I10" i="147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I25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G31" i="61"/>
  <c r="H17" i="61"/>
  <c r="C18" i="61"/>
  <c r="D18" i="61"/>
  <c r="D30" i="61"/>
  <c r="D31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H30" i="61"/>
  <c r="I2" i="73"/>
  <c r="I2" i="61"/>
  <c r="I4" i="63"/>
  <c r="E6" i="73"/>
  <c r="I6" i="73"/>
  <c r="E7" i="73"/>
  <c r="I7" i="73"/>
  <c r="E8" i="73"/>
  <c r="I8" i="73"/>
  <c r="E9" i="73"/>
  <c r="I9" i="73"/>
  <c r="E10" i="73"/>
  <c r="I10" i="73"/>
  <c r="I18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/>
  <c r="C32" i="73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/>
  <c r="K11" i="176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/>
  <c r="J20" i="176"/>
  <c r="K20" i="176"/>
  <c r="K18" i="176"/>
  <c r="J21" i="176"/>
  <c r="J22" i="176"/>
  <c r="K22" i="176"/>
  <c r="J23" i="176"/>
  <c r="J24" i="176"/>
  <c r="K24" i="176"/>
  <c r="C25" i="176"/>
  <c r="D25" i="176"/>
  <c r="E25" i="176"/>
  <c r="F25" i="176"/>
  <c r="G25" i="176"/>
  <c r="H25" i="176"/>
  <c r="I25" i="176"/>
  <c r="J26" i="176"/>
  <c r="K26" i="176"/>
  <c r="J27" i="176"/>
  <c r="K27" i="176"/>
  <c r="J28" i="176"/>
  <c r="K28" i="176"/>
  <c r="J29" i="176"/>
  <c r="K29" i="176"/>
  <c r="J30" i="176"/>
  <c r="J31" i="176"/>
  <c r="K31" i="176"/>
  <c r="C32" i="176"/>
  <c r="D32" i="176"/>
  <c r="E32" i="176"/>
  <c r="E68" i="176"/>
  <c r="F32" i="176"/>
  <c r="G32" i="176"/>
  <c r="H32" i="176"/>
  <c r="I32" i="176"/>
  <c r="J33" i="176"/>
  <c r="K33" i="176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/>
  <c r="J42" i="176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K58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/>
  <c r="J65" i="176"/>
  <c r="J66" i="176"/>
  <c r="K66" i="176"/>
  <c r="J67" i="176"/>
  <c r="K67" i="176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G92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H78" i="176"/>
  <c r="I78" i="176"/>
  <c r="J79" i="176"/>
  <c r="K79" i="176"/>
  <c r="K78" i="176"/>
  <c r="J80" i="176"/>
  <c r="K80" i="176"/>
  <c r="C81" i="176"/>
  <c r="D81" i="176"/>
  <c r="E81" i="176"/>
  <c r="F81" i="176"/>
  <c r="G81" i="176"/>
  <c r="H81" i="176"/>
  <c r="I81" i="176"/>
  <c r="J82" i="176"/>
  <c r="J83" i="176"/>
  <c r="K83" i="176"/>
  <c r="J84" i="176"/>
  <c r="K84" i="176"/>
  <c r="C85" i="176"/>
  <c r="D85" i="176"/>
  <c r="E85" i="176"/>
  <c r="F85" i="176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C135" i="176"/>
  <c r="D100" i="176"/>
  <c r="E100" i="176"/>
  <c r="F100" i="176"/>
  <c r="G100" i="176"/>
  <c r="H100" i="176"/>
  <c r="I100" i="176"/>
  <c r="J101" i="176"/>
  <c r="K101" i="176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/>
  <c r="D161" i="176"/>
  <c r="E121" i="176"/>
  <c r="F121" i="176"/>
  <c r="G121" i="176"/>
  <c r="H121" i="176"/>
  <c r="I121" i="176"/>
  <c r="J122" i="176"/>
  <c r="J123" i="176"/>
  <c r="K123" i="176"/>
  <c r="J124" i="176"/>
  <c r="J125" i="176"/>
  <c r="K125" i="176"/>
  <c r="J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E160" i="176"/>
  <c r="E166" i="176"/>
  <c r="F136" i="176"/>
  <c r="G136" i="176"/>
  <c r="H136" i="176"/>
  <c r="I136" i="176"/>
  <c r="I160" i="176"/>
  <c r="I166" i="176"/>
  <c r="J137" i="176"/>
  <c r="K137" i="176"/>
  <c r="J138" i="176"/>
  <c r="K138" i="176"/>
  <c r="J139" i="176"/>
  <c r="K139" i="176"/>
  <c r="K136" i="176"/>
  <c r="C140" i="176"/>
  <c r="D140" i="176"/>
  <c r="E140" i="176"/>
  <c r="F140" i="176"/>
  <c r="F160" i="176"/>
  <c r="F161" i="176"/>
  <c r="G140" i="176"/>
  <c r="H140" i="176"/>
  <c r="I140" i="176"/>
  <c r="J141" i="176"/>
  <c r="J142" i="176"/>
  <c r="K142" i="176"/>
  <c r="J143" i="176"/>
  <c r="J144" i="176"/>
  <c r="K144" i="176"/>
  <c r="J145" i="176"/>
  <c r="K145" i="176"/>
  <c r="J146" i="176"/>
  <c r="K146" i="176"/>
  <c r="C147" i="176"/>
  <c r="C160" i="176"/>
  <c r="D147" i="176"/>
  <c r="E147" i="176"/>
  <c r="F147" i="176"/>
  <c r="G147" i="176"/>
  <c r="G160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D68" i="175"/>
  <c r="E11" i="175"/>
  <c r="F11" i="175"/>
  <c r="G11" i="175"/>
  <c r="H11" i="175"/>
  <c r="H68" i="175"/>
  <c r="I11" i="175"/>
  <c r="J12" i="175"/>
  <c r="K12" i="175"/>
  <c r="J13" i="175"/>
  <c r="K13" i="175"/>
  <c r="K11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J18" i="175"/>
  <c r="J20" i="175"/>
  <c r="K20" i="175"/>
  <c r="J21" i="175"/>
  <c r="K21" i="175"/>
  <c r="J22" i="175"/>
  <c r="K22" i="175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/>
  <c r="J34" i="175"/>
  <c r="K34" i="175"/>
  <c r="J35" i="175"/>
  <c r="K35" i="175"/>
  <c r="J36" i="175"/>
  <c r="K36" i="175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/>
  <c r="J51" i="175"/>
  <c r="C52" i="175"/>
  <c r="D52" i="175"/>
  <c r="E52" i="175"/>
  <c r="F52" i="175"/>
  <c r="G52" i="175"/>
  <c r="H52" i="175"/>
  <c r="I52" i="175"/>
  <c r="J53" i="175"/>
  <c r="K53" i="175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I68" i="175"/>
  <c r="J59" i="175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G92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D92" i="175"/>
  <c r="E78" i="175"/>
  <c r="F78" i="175"/>
  <c r="G78" i="175"/>
  <c r="H78" i="175"/>
  <c r="I78" i="175"/>
  <c r="J79" i="175"/>
  <c r="J80" i="175"/>
  <c r="K80" i="175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/>
  <c r="K96" i="175"/>
  <c r="K164" i="175"/>
  <c r="C100" i="175"/>
  <c r="D100" i="175"/>
  <c r="E100" i="175"/>
  <c r="F100" i="175"/>
  <c r="F135" i="175"/>
  <c r="G100" i="175"/>
  <c r="H100" i="175"/>
  <c r="I100" i="175"/>
  <c r="J101" i="175"/>
  <c r="K101" i="175"/>
  <c r="J102" i="175"/>
  <c r="K102" i="175"/>
  <c r="J103" i="175"/>
  <c r="K103" i="175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/>
  <c r="J112" i="175"/>
  <c r="K112" i="175"/>
  <c r="J113" i="175"/>
  <c r="K113" i="175"/>
  <c r="J114" i="175"/>
  <c r="K114" i="175"/>
  <c r="J115" i="175"/>
  <c r="K115" i="175"/>
  <c r="J116" i="175"/>
  <c r="K116" i="175"/>
  <c r="J117" i="175"/>
  <c r="K117" i="175"/>
  <c r="J118" i="175"/>
  <c r="K118" i="175"/>
  <c r="J119" i="175"/>
  <c r="K119" i="175"/>
  <c r="J120" i="175"/>
  <c r="K120" i="175"/>
  <c r="C121" i="175"/>
  <c r="D121" i="175"/>
  <c r="D135" i="175"/>
  <c r="D161" i="175"/>
  <c r="E121" i="175"/>
  <c r="F121" i="175"/>
  <c r="G121" i="175"/>
  <c r="H121" i="175"/>
  <c r="I121" i="175"/>
  <c r="I135" i="175"/>
  <c r="J122" i="175"/>
  <c r="J123" i="175"/>
  <c r="K123" i="175"/>
  <c r="J124" i="175"/>
  <c r="K124" i="175"/>
  <c r="J125" i="175"/>
  <c r="K125" i="175"/>
  <c r="J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E160" i="175"/>
  <c r="E161" i="175"/>
  <c r="F147" i="175"/>
  <c r="G147" i="175"/>
  <c r="H147" i="175"/>
  <c r="I147" i="175"/>
  <c r="I160" i="175"/>
  <c r="J148" i="175"/>
  <c r="K148" i="175"/>
  <c r="J149" i="175"/>
  <c r="K149" i="175"/>
  <c r="K147" i="175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/>
  <c r="J23" i="174"/>
  <c r="K23" i="174"/>
  <c r="K18" i="174"/>
  <c r="J24" i="174"/>
  <c r="K24" i="174"/>
  <c r="C25" i="174"/>
  <c r="D25" i="174"/>
  <c r="E25" i="174"/>
  <c r="F25" i="174"/>
  <c r="G25" i="174"/>
  <c r="G68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/>
  <c r="J31" i="174"/>
  <c r="K31" i="174"/>
  <c r="C32" i="174"/>
  <c r="D32" i="174"/>
  <c r="E32" i="174"/>
  <c r="F32" i="174"/>
  <c r="G32" i="174"/>
  <c r="H32" i="174"/>
  <c r="H68" i="174"/>
  <c r="I32" i="174"/>
  <c r="J33" i="174"/>
  <c r="K33" i="174"/>
  <c r="J34" i="174"/>
  <c r="K34" i="174"/>
  <c r="J35" i="174"/>
  <c r="J36" i="174"/>
  <c r="K36" i="174"/>
  <c r="J37" i="174"/>
  <c r="K37" i="174"/>
  <c r="J38" i="174"/>
  <c r="K38" i="174"/>
  <c r="J39" i="174"/>
  <c r="K39" i="174"/>
  <c r="C40" i="174"/>
  <c r="D40" i="174"/>
  <c r="E40" i="174"/>
  <c r="F40" i="174"/>
  <c r="G40" i="174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K52" i="174"/>
  <c r="J55" i="174"/>
  <c r="K55" i="174"/>
  <c r="J56" i="174"/>
  <c r="K56" i="174"/>
  <c r="J57" i="174"/>
  <c r="K57" i="174"/>
  <c r="C58" i="174"/>
  <c r="D58" i="174"/>
  <c r="E58" i="174"/>
  <c r="F58" i="174"/>
  <c r="G58" i="174"/>
  <c r="H58" i="174"/>
  <c r="I58" i="174"/>
  <c r="J59" i="174"/>
  <c r="J60" i="174"/>
  <c r="K60" i="174"/>
  <c r="K58" i="174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/>
  <c r="K63" i="174"/>
  <c r="J67" i="174"/>
  <c r="K67" i="174"/>
  <c r="C69" i="174"/>
  <c r="D69" i="174"/>
  <c r="E69" i="174"/>
  <c r="E92" i="174"/>
  <c r="E166" i="174"/>
  <c r="F69" i="174"/>
  <c r="G69" i="174"/>
  <c r="H69" i="174"/>
  <c r="I69" i="174"/>
  <c r="I92" i="174"/>
  <c r="I166" i="174"/>
  <c r="J70" i="174"/>
  <c r="J71" i="174"/>
  <c r="K71" i="174"/>
  <c r="J72" i="174"/>
  <c r="K72" i="174"/>
  <c r="C73" i="174"/>
  <c r="D73" i="174"/>
  <c r="E73" i="174"/>
  <c r="F73" i="174"/>
  <c r="G73" i="174"/>
  <c r="G92" i="174"/>
  <c r="H73" i="174"/>
  <c r="I73" i="174"/>
  <c r="J74" i="174"/>
  <c r="J75" i="174"/>
  <c r="J76" i="174"/>
  <c r="K76" i="174"/>
  <c r="J77" i="174"/>
  <c r="K77" i="174"/>
  <c r="C78" i="174"/>
  <c r="C92" i="174"/>
  <c r="D78" i="174"/>
  <c r="E78" i="174"/>
  <c r="F78" i="174"/>
  <c r="G78" i="174"/>
  <c r="H78" i="174"/>
  <c r="I78" i="174"/>
  <c r="J79" i="174"/>
  <c r="K79" i="174"/>
  <c r="K78" i="174"/>
  <c r="K92" i="174"/>
  <c r="K166" i="174"/>
  <c r="J80" i="174"/>
  <c r="C81" i="174"/>
  <c r="D81" i="174"/>
  <c r="E81" i="174"/>
  <c r="F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F85" i="174"/>
  <c r="G85" i="174"/>
  <c r="H85" i="174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E135" i="174"/>
  <c r="E161" i="174"/>
  <c r="F100" i="174"/>
  <c r="G100" i="174"/>
  <c r="H100" i="174"/>
  <c r="I100" i="174"/>
  <c r="J101" i="174"/>
  <c r="K101" i="174"/>
  <c r="J102" i="174"/>
  <c r="K102" i="174"/>
  <c r="J103" i="174"/>
  <c r="J104" i="174"/>
  <c r="K104" i="174"/>
  <c r="J105" i="174"/>
  <c r="K105" i="174"/>
  <c r="J106" i="174"/>
  <c r="K106" i="174"/>
  <c r="J107" i="174"/>
  <c r="K107" i="174"/>
  <c r="J108" i="174"/>
  <c r="K108" i="174"/>
  <c r="J109" i="174"/>
  <c r="K109" i="174"/>
  <c r="J110" i="174"/>
  <c r="K110" i="174"/>
  <c r="J111" i="174"/>
  <c r="K111" i="174"/>
  <c r="J112" i="174"/>
  <c r="K112" i="174"/>
  <c r="J113" i="174"/>
  <c r="K113" i="174"/>
  <c r="J114" i="174"/>
  <c r="K114" i="174"/>
  <c r="J115" i="174"/>
  <c r="K115" i="174"/>
  <c r="J116" i="174"/>
  <c r="K116" i="174"/>
  <c r="J117" i="174"/>
  <c r="K117" i="174"/>
  <c r="J118" i="174"/>
  <c r="K118" i="174"/>
  <c r="J119" i="174"/>
  <c r="K119" i="174"/>
  <c r="J120" i="174"/>
  <c r="K120" i="174"/>
  <c r="C121" i="174"/>
  <c r="D121" i="174"/>
  <c r="E121" i="174"/>
  <c r="F121" i="174"/>
  <c r="G121" i="174"/>
  <c r="G135" i="174"/>
  <c r="H121" i="174"/>
  <c r="H135" i="174"/>
  <c r="I121" i="174"/>
  <c r="J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/>
  <c r="K140" i="174"/>
  <c r="J142" i="174"/>
  <c r="K142" i="174"/>
  <c r="J143" i="174"/>
  <c r="J144" i="174"/>
  <c r="K144" i="174"/>
  <c r="J145" i="174"/>
  <c r="K145" i="174"/>
  <c r="J146" i="174"/>
  <c r="K146" i="174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K152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F68" i="1"/>
  <c r="G11" i="1"/>
  <c r="H11" i="1"/>
  <c r="I11" i="1"/>
  <c r="J12" i="1"/>
  <c r="K12" i="1"/>
  <c r="J13" i="1"/>
  <c r="K13" i="1"/>
  <c r="J14" i="1"/>
  <c r="K14" i="1"/>
  <c r="J15" i="1"/>
  <c r="K15" i="1"/>
  <c r="J16" i="1"/>
  <c r="K16" i="1"/>
  <c r="J17" i="1"/>
  <c r="K17" i="1"/>
  <c r="C18" i="1"/>
  <c r="D18" i="1"/>
  <c r="E18" i="1"/>
  <c r="F18" i="1"/>
  <c r="G18" i="1"/>
  <c r="H18" i="1"/>
  <c r="I18" i="1"/>
  <c r="J19" i="1"/>
  <c r="K19" i="1"/>
  <c r="J20" i="1"/>
  <c r="K20" i="1"/>
  <c r="J21" i="1"/>
  <c r="J22" i="1"/>
  <c r="K22" i="1"/>
  <c r="J23" i="1"/>
  <c r="K23" i="1"/>
  <c r="K18" i="1"/>
  <c r="J24" i="1"/>
  <c r="K24" i="1"/>
  <c r="C25" i="1"/>
  <c r="D25" i="1"/>
  <c r="E25" i="1"/>
  <c r="E68" i="1"/>
  <c r="F25" i="1"/>
  <c r="G25" i="1"/>
  <c r="H25" i="1"/>
  <c r="I25" i="1"/>
  <c r="I68" i="1"/>
  <c r="J26" i="1"/>
  <c r="J27" i="1"/>
  <c r="K27" i="1"/>
  <c r="J28" i="1"/>
  <c r="J29" i="1"/>
  <c r="K29" i="1"/>
  <c r="J30" i="1"/>
  <c r="K30" i="1"/>
  <c r="K25" i="1"/>
  <c r="J31" i="1"/>
  <c r="K31" i="1"/>
  <c r="C32" i="1"/>
  <c r="D32" i="1"/>
  <c r="E32" i="1"/>
  <c r="F32" i="1"/>
  <c r="G32" i="1"/>
  <c r="G68" i="1"/>
  <c r="H32" i="1"/>
  <c r="I32" i="1"/>
  <c r="J33" i="1"/>
  <c r="J34" i="1"/>
  <c r="K34" i="1"/>
  <c r="J35" i="1"/>
  <c r="K35" i="1"/>
  <c r="J36" i="1"/>
  <c r="K36" i="1"/>
  <c r="J37" i="1"/>
  <c r="K37" i="1"/>
  <c r="J38" i="1"/>
  <c r="K38" i="1"/>
  <c r="J39" i="1"/>
  <c r="K39" i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/>
  <c r="J65" i="1"/>
  <c r="K65" i="1"/>
  <c r="J66" i="1"/>
  <c r="K66" i="1"/>
  <c r="J67" i="1"/>
  <c r="K67" i="1"/>
  <c r="C69" i="1"/>
  <c r="D69" i="1"/>
  <c r="E69" i="1"/>
  <c r="F69" i="1"/>
  <c r="G69" i="1"/>
  <c r="H69" i="1"/>
  <c r="H92" i="1"/>
  <c r="I69" i="1"/>
  <c r="J70" i="1"/>
  <c r="K70" i="1"/>
  <c r="J71" i="1"/>
  <c r="K71" i="1"/>
  <c r="K69" i="1"/>
  <c r="J72" i="1"/>
  <c r="K72" i="1"/>
  <c r="C73" i="1"/>
  <c r="D73" i="1"/>
  <c r="E73" i="1"/>
  <c r="F73" i="1"/>
  <c r="G73" i="1"/>
  <c r="H73" i="1"/>
  <c r="I73" i="1"/>
  <c r="I92" i="1"/>
  <c r="I166" i="1"/>
  <c r="J74" i="1"/>
  <c r="K74" i="1"/>
  <c r="J75" i="1"/>
  <c r="K75" i="1"/>
  <c r="K73" i="1"/>
  <c r="J76" i="1"/>
  <c r="K76" i="1"/>
  <c r="J77" i="1"/>
  <c r="K77" i="1"/>
  <c r="C78" i="1"/>
  <c r="C92" i="1"/>
  <c r="D78" i="1"/>
  <c r="E78" i="1"/>
  <c r="F78" i="1"/>
  <c r="G78" i="1"/>
  <c r="H78" i="1"/>
  <c r="I78" i="1"/>
  <c r="J79" i="1"/>
  <c r="K79" i="1"/>
  <c r="K78" i="1"/>
  <c r="K92" i="1"/>
  <c r="J80" i="1"/>
  <c r="K80" i="1"/>
  <c r="C81" i="1"/>
  <c r="D81" i="1"/>
  <c r="E81" i="1"/>
  <c r="F81" i="1"/>
  <c r="G81" i="1"/>
  <c r="H81" i="1"/>
  <c r="I81" i="1"/>
  <c r="J82" i="1"/>
  <c r="J83" i="1"/>
  <c r="J84" i="1"/>
  <c r="K84" i="1"/>
  <c r="C85" i="1"/>
  <c r="D85" i="1"/>
  <c r="E85" i="1"/>
  <c r="F85" i="1"/>
  <c r="F92" i="1"/>
  <c r="F166" i="1"/>
  <c r="G85" i="1"/>
  <c r="H85" i="1"/>
  <c r="I85" i="1"/>
  <c r="J86" i="1"/>
  <c r="K86" i="1"/>
  <c r="K85" i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/>
  <c r="G121" i="1"/>
  <c r="H121" i="1"/>
  <c r="I121" i="1"/>
  <c r="I135" i="1"/>
  <c r="I161" i="1"/>
  <c r="J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C136" i="1"/>
  <c r="D136" i="1"/>
  <c r="E136" i="1"/>
  <c r="E160" i="1"/>
  <c r="F136" i="1"/>
  <c r="G136" i="1"/>
  <c r="H136" i="1"/>
  <c r="I136" i="1"/>
  <c r="J137" i="1"/>
  <c r="K137" i="1"/>
  <c r="J138" i="1"/>
  <c r="K138" i="1"/>
  <c r="K136" i="1"/>
  <c r="J139" i="1"/>
  <c r="K139" i="1"/>
  <c r="C140" i="1"/>
  <c r="D140" i="1"/>
  <c r="D160" i="1"/>
  <c r="E140" i="1"/>
  <c r="F140" i="1"/>
  <c r="G140" i="1"/>
  <c r="H140" i="1"/>
  <c r="H160" i="1"/>
  <c r="H161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C160" i="1"/>
  <c r="B25" i="76"/>
  <c r="D147" i="1"/>
  <c r="E147" i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/>
  <c r="J157" i="1"/>
  <c r="K157" i="1"/>
  <c r="J158" i="1"/>
  <c r="K158" i="1"/>
  <c r="J159" i="1"/>
  <c r="K159" i="1"/>
  <c r="I5" i="189"/>
  <c r="I57" i="191"/>
  <c r="K33" i="1"/>
  <c r="K32" i="1"/>
  <c r="K71" i="177"/>
  <c r="K70" i="177"/>
  <c r="K70" i="175"/>
  <c r="K69" i="175"/>
  <c r="K153" i="175"/>
  <c r="K79" i="175"/>
  <c r="K78" i="175"/>
  <c r="H5" i="188"/>
  <c r="E5" i="189"/>
  <c r="J33" i="187"/>
  <c r="K47" i="193"/>
  <c r="K23" i="194"/>
  <c r="K41" i="195"/>
  <c r="J39" i="195"/>
  <c r="K53" i="195"/>
  <c r="K23" i="177"/>
  <c r="K38" i="177"/>
  <c r="K94" i="177"/>
  <c r="K130" i="178"/>
  <c r="J22" i="184"/>
  <c r="J22" i="187"/>
  <c r="K23" i="187"/>
  <c r="K41" i="187"/>
  <c r="K47" i="187"/>
  <c r="J28" i="191"/>
  <c r="J32" i="191"/>
  <c r="I38" i="193"/>
  <c r="I43" i="193"/>
  <c r="K52" i="193"/>
  <c r="K51" i="193"/>
  <c r="J45" i="194"/>
  <c r="J57" i="194"/>
  <c r="F5" i="196"/>
  <c r="K33" i="195"/>
  <c r="K32" i="195"/>
  <c r="J32" i="195"/>
  <c r="K40" i="196"/>
  <c r="K39" i="196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122" i="175"/>
  <c r="K82" i="175"/>
  <c r="K81" i="175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J58" i="185"/>
  <c r="G58" i="186"/>
  <c r="K40" i="188"/>
  <c r="K23" i="190"/>
  <c r="J28" i="190"/>
  <c r="J22" i="195"/>
  <c r="J45" i="196"/>
  <c r="J57" i="196"/>
  <c r="K40" i="194"/>
  <c r="G38" i="193"/>
  <c r="G43" i="193"/>
  <c r="E98" i="174"/>
  <c r="D98" i="174"/>
  <c r="K54" i="1"/>
  <c r="I135" i="174"/>
  <c r="I161" i="174"/>
  <c r="K27" i="175"/>
  <c r="K25" i="175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/>
  <c r="J52" i="187"/>
  <c r="K35" i="188"/>
  <c r="J32" i="188"/>
  <c r="K150" i="176"/>
  <c r="D24" i="76"/>
  <c r="G31" i="73"/>
  <c r="C31" i="73"/>
  <c r="K20" i="187"/>
  <c r="K29" i="187"/>
  <c r="J28" i="187"/>
  <c r="K50" i="187"/>
  <c r="K53" i="193"/>
  <c r="J51" i="194"/>
  <c r="G38" i="195"/>
  <c r="G43" i="195"/>
  <c r="K15" i="196"/>
  <c r="K24" i="196"/>
  <c r="K53" i="196"/>
  <c r="J51" i="196"/>
  <c r="K82" i="1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J136" i="175"/>
  <c r="K136" i="178"/>
  <c r="K18" i="179"/>
  <c r="K38" i="179"/>
  <c r="K83" i="179"/>
  <c r="J10" i="185"/>
  <c r="K24" i="185"/>
  <c r="C92" i="175"/>
  <c r="I5" i="190"/>
  <c r="I5" i="196"/>
  <c r="I5" i="194"/>
  <c r="I5" i="193"/>
  <c r="K53" i="188"/>
  <c r="H38" i="196"/>
  <c r="H43" i="196"/>
  <c r="I9" i="175"/>
  <c r="I98" i="175"/>
  <c r="I9" i="176"/>
  <c r="I98" i="176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/>
  <c r="K34" i="184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C30" i="61"/>
  <c r="D7" i="76"/>
  <c r="C128" i="177"/>
  <c r="E154" i="178"/>
  <c r="F128" i="179"/>
  <c r="F155" i="179"/>
  <c r="E39" i="184"/>
  <c r="E44" i="184"/>
  <c r="J46" i="184"/>
  <c r="I44" i="185"/>
  <c r="J28" i="186"/>
  <c r="E58" i="187"/>
  <c r="I58" i="187"/>
  <c r="G38" i="188"/>
  <c r="G43" i="188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/>
  <c r="F57" i="194"/>
  <c r="D38" i="195"/>
  <c r="D43" i="195"/>
  <c r="H57" i="195"/>
  <c r="G92" i="1"/>
  <c r="D68" i="1"/>
  <c r="H160" i="174"/>
  <c r="H161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/>
  <c r="D57" i="191"/>
  <c r="H38" i="190"/>
  <c r="H43" i="190"/>
  <c r="H57" i="194"/>
  <c r="F38" i="195"/>
  <c r="F43" i="195"/>
  <c r="I38" i="195"/>
  <c r="I43" i="195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J49" i="177"/>
  <c r="J73" i="175"/>
  <c r="J152" i="174"/>
  <c r="K59" i="174"/>
  <c r="I92" i="175"/>
  <c r="K143" i="176"/>
  <c r="K23" i="3"/>
  <c r="K57" i="177"/>
  <c r="D92" i="1"/>
  <c r="H68" i="1"/>
  <c r="H165" i="1"/>
  <c r="D160" i="174"/>
  <c r="K103" i="174"/>
  <c r="K64" i="175"/>
  <c r="K63" i="175"/>
  <c r="J63" i="175"/>
  <c r="K23" i="178"/>
  <c r="K64" i="174"/>
  <c r="I68" i="174"/>
  <c r="I165" i="174"/>
  <c r="H160" i="175"/>
  <c r="E135" i="175"/>
  <c r="J58" i="175"/>
  <c r="K59" i="175"/>
  <c r="K58" i="175"/>
  <c r="J32" i="175"/>
  <c r="E135" i="176"/>
  <c r="J81" i="176"/>
  <c r="K82" i="176"/>
  <c r="I29" i="73"/>
  <c r="I8" i="147"/>
  <c r="I25" i="147"/>
  <c r="C89" i="3"/>
  <c r="I68" i="176"/>
  <c r="I93" i="176"/>
  <c r="D31" i="73"/>
  <c r="H30" i="73"/>
  <c r="K4" i="3"/>
  <c r="K4" i="177"/>
  <c r="J8" i="177"/>
  <c r="K52" i="185"/>
  <c r="K58" i="185"/>
  <c r="K16" i="178"/>
  <c r="J55" i="179"/>
  <c r="H128" i="179"/>
  <c r="G58" i="184"/>
  <c r="J52" i="185"/>
  <c r="D39" i="186"/>
  <c r="E39" i="187"/>
  <c r="E44" i="187"/>
  <c r="C59" i="185"/>
  <c r="H39" i="187"/>
  <c r="H44" i="187"/>
  <c r="C38" i="191"/>
  <c r="C43" i="191"/>
  <c r="C58" i="191"/>
  <c r="G38" i="196"/>
  <c r="G43" i="196"/>
  <c r="E18" i="73"/>
  <c r="C58" i="186"/>
  <c r="F39" i="187"/>
  <c r="F44" i="187"/>
  <c r="K29" i="188"/>
  <c r="K28" i="188"/>
  <c r="G57" i="189"/>
  <c r="D38" i="190"/>
  <c r="D43" i="190"/>
  <c r="I38" i="191"/>
  <c r="I43" i="191"/>
  <c r="K40" i="193"/>
  <c r="C155" i="177"/>
  <c r="E165" i="176"/>
  <c r="C30" i="73"/>
  <c r="M15" i="94"/>
  <c r="O15" i="94"/>
  <c r="K1" i="195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D135" i="1"/>
  <c r="D165" i="1"/>
  <c r="E160" i="174"/>
  <c r="E93" i="174"/>
  <c r="J69" i="174"/>
  <c r="K73" i="175"/>
  <c r="D160" i="176"/>
  <c r="H135" i="176"/>
  <c r="H161" i="176"/>
  <c r="E92" i="176"/>
  <c r="E93" i="176"/>
  <c r="H65" i="3"/>
  <c r="I160" i="1"/>
  <c r="C135" i="174"/>
  <c r="C161" i="174"/>
  <c r="K81" i="176"/>
  <c r="G68" i="176"/>
  <c r="G93" i="176"/>
  <c r="D25" i="76"/>
  <c r="G128" i="3"/>
  <c r="G155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/>
  <c r="K60" i="179"/>
  <c r="E39" i="186"/>
  <c r="E44" i="186"/>
  <c r="I39" i="186"/>
  <c r="I44" i="186"/>
  <c r="G44" i="186"/>
  <c r="H38" i="189"/>
  <c r="C38" i="190"/>
  <c r="C43" i="190"/>
  <c r="C58" i="190"/>
  <c r="F89" i="177"/>
  <c r="K140" i="179"/>
  <c r="I58" i="184"/>
  <c r="H38" i="188"/>
  <c r="H43" i="188"/>
  <c r="H43" i="189"/>
  <c r="C57" i="189"/>
  <c r="G38" i="191"/>
  <c r="G43" i="191"/>
  <c r="D57" i="195"/>
  <c r="C57" i="196"/>
  <c r="J136" i="176"/>
  <c r="K95" i="3"/>
  <c r="D5" i="196"/>
  <c r="D5" i="186"/>
  <c r="K56" i="178"/>
  <c r="J55" i="178"/>
  <c r="K46" i="189"/>
  <c r="J45" i="189"/>
  <c r="J57" i="189"/>
  <c r="K19" i="174"/>
  <c r="K69" i="176"/>
  <c r="J22" i="3"/>
  <c r="K39" i="179"/>
  <c r="K56" i="176"/>
  <c r="K52" i="176"/>
  <c r="J52" i="176"/>
  <c r="K30" i="176"/>
  <c r="J25" i="176"/>
  <c r="K12" i="186"/>
  <c r="I160" i="174"/>
  <c r="K65" i="176"/>
  <c r="K63" i="176"/>
  <c r="J63" i="176"/>
  <c r="J45" i="188"/>
  <c r="D93" i="1"/>
  <c r="E25" i="76"/>
  <c r="J25" i="174"/>
  <c r="J100" i="176"/>
  <c r="I44" i="184"/>
  <c r="K12" i="174"/>
  <c r="K11" i="174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/>
  <c r="K42" i="187"/>
  <c r="K40" i="187"/>
  <c r="J40" i="187"/>
  <c r="J10" i="195"/>
  <c r="K11" i="195"/>
  <c r="K26" i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J22" i="188"/>
  <c r="J38" i="188"/>
  <c r="K47" i="195"/>
  <c r="J45" i="195"/>
  <c r="G9" i="175"/>
  <c r="G98" i="175"/>
  <c r="G9" i="176"/>
  <c r="G98" i="176"/>
  <c r="J78" i="178"/>
  <c r="J69" i="176"/>
  <c r="J37" i="178"/>
  <c r="I4" i="147"/>
  <c r="J136" i="1"/>
  <c r="F160" i="1"/>
  <c r="J85" i="1"/>
  <c r="K137" i="174"/>
  <c r="K136" i="174"/>
  <c r="K160" i="174"/>
  <c r="K80" i="174"/>
  <c r="K74" i="174"/>
  <c r="K70" i="174"/>
  <c r="K69" i="174"/>
  <c r="K53" i="174"/>
  <c r="K46" i="174"/>
  <c r="J40" i="174"/>
  <c r="K84" i="175"/>
  <c r="H92" i="175"/>
  <c r="H166" i="175"/>
  <c r="K54" i="175"/>
  <c r="K52" i="175"/>
  <c r="J52" i="175"/>
  <c r="J11" i="175"/>
  <c r="K154" i="176"/>
  <c r="C68" i="176"/>
  <c r="E19" i="73"/>
  <c r="K83" i="3"/>
  <c r="K30" i="177"/>
  <c r="K29" i="177"/>
  <c r="J29" i="177"/>
  <c r="J28" i="185"/>
  <c r="K30" i="185"/>
  <c r="K28" i="185"/>
  <c r="J10" i="190"/>
  <c r="K11" i="190"/>
  <c r="K10" i="190"/>
  <c r="G135" i="1"/>
  <c r="F128" i="3"/>
  <c r="I5" i="195"/>
  <c r="G89" i="179"/>
  <c r="K95" i="179"/>
  <c r="D39" i="184"/>
  <c r="D44" i="184"/>
  <c r="I38" i="194"/>
  <c r="I43" i="194"/>
  <c r="D29" i="73"/>
  <c r="D30" i="73"/>
  <c r="K75" i="3"/>
  <c r="F5" i="184"/>
  <c r="K78" i="179"/>
  <c r="D58" i="186"/>
  <c r="H58" i="187"/>
  <c r="G57" i="196"/>
  <c r="F9" i="175"/>
  <c r="F98" i="175"/>
  <c r="F9" i="176"/>
  <c r="F98" i="176"/>
  <c r="F98" i="174"/>
  <c r="H165" i="174"/>
  <c r="D93" i="175"/>
  <c r="D13" i="76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I93" i="174"/>
  <c r="D161" i="174"/>
  <c r="K32" i="175"/>
  <c r="K53" i="184"/>
  <c r="K52" i="184"/>
  <c r="K71" i="179"/>
  <c r="K70" i="179"/>
  <c r="D4" i="61"/>
  <c r="H4" i="61"/>
  <c r="H4" i="73"/>
  <c r="E1" i="240"/>
  <c r="K1" i="184"/>
  <c r="K1" i="187"/>
  <c r="B1" i="179"/>
  <c r="B1" i="178"/>
  <c r="K1" i="185"/>
  <c r="M17" i="94"/>
  <c r="M19" i="94"/>
  <c r="M21" i="94"/>
  <c r="C97" i="174"/>
  <c r="E5" i="63"/>
  <c r="C8" i="175"/>
  <c r="C97" i="176"/>
  <c r="A13" i="75"/>
  <c r="A10" i="76"/>
  <c r="C8" i="1"/>
  <c r="C4" i="73"/>
  <c r="G4" i="73"/>
  <c r="A25" i="75"/>
  <c r="A22" i="76"/>
  <c r="K146" i="3"/>
  <c r="D166" i="175"/>
  <c r="K48" i="187"/>
  <c r="K46" i="187"/>
  <c r="K58" i="187"/>
  <c r="D128" i="179"/>
  <c r="D155" i="179"/>
  <c r="C4" i="61"/>
  <c r="G4" i="61"/>
  <c r="I4" i="61"/>
  <c r="F165" i="1"/>
  <c r="F93" i="1"/>
  <c r="H93" i="174"/>
  <c r="G165" i="174"/>
  <c r="G93" i="174"/>
  <c r="I161" i="175"/>
  <c r="I166" i="175"/>
  <c r="G93" i="1"/>
  <c r="G165" i="1"/>
  <c r="C165" i="175"/>
  <c r="C93" i="175"/>
  <c r="D161" i="1"/>
  <c r="D166" i="1"/>
  <c r="K52" i="1"/>
  <c r="G166" i="174"/>
  <c r="K35" i="174"/>
  <c r="K32" i="174"/>
  <c r="J32" i="174"/>
  <c r="F160" i="175"/>
  <c r="F161" i="175"/>
  <c r="K126" i="175"/>
  <c r="K121" i="175"/>
  <c r="J121" i="175"/>
  <c r="J85" i="175"/>
  <c r="K86" i="175"/>
  <c r="K85" i="175"/>
  <c r="K92" i="175"/>
  <c r="K166" i="175"/>
  <c r="E165" i="174"/>
  <c r="E165" i="1"/>
  <c r="E93" i="1"/>
  <c r="F160" i="174"/>
  <c r="F161" i="174"/>
  <c r="J121" i="174"/>
  <c r="K122" i="174"/>
  <c r="K121" i="174"/>
  <c r="K86" i="174"/>
  <c r="K85" i="174"/>
  <c r="J85" i="174"/>
  <c r="F92" i="174"/>
  <c r="F166" i="174"/>
  <c r="C68" i="174"/>
  <c r="K141" i="175"/>
  <c r="K140" i="175"/>
  <c r="J140" i="175"/>
  <c r="J160" i="175"/>
  <c r="K17" i="178"/>
  <c r="K15" i="178"/>
  <c r="K27" i="178"/>
  <c r="J22" i="178"/>
  <c r="K71" i="178"/>
  <c r="K70" i="178"/>
  <c r="J70" i="178"/>
  <c r="K140" i="178"/>
  <c r="J28" i="184"/>
  <c r="K29" i="184"/>
  <c r="K28" i="184"/>
  <c r="K82" i="174"/>
  <c r="K81" i="174"/>
  <c r="J66" i="179"/>
  <c r="J11" i="1"/>
  <c r="F93" i="174"/>
  <c r="F165" i="174"/>
  <c r="K58" i="184"/>
  <c r="I93" i="1"/>
  <c r="G161" i="174"/>
  <c r="K83" i="178"/>
  <c r="K82" i="178"/>
  <c r="J82" i="178"/>
  <c r="K14" i="184"/>
  <c r="K10" i="184"/>
  <c r="J10" i="184"/>
  <c r="J39" i="184"/>
  <c r="J44" i="184"/>
  <c r="J147" i="174"/>
  <c r="J140" i="174"/>
  <c r="J160" i="174"/>
  <c r="D18" i="76"/>
  <c r="E161" i="176"/>
  <c r="J69" i="1"/>
  <c r="J40" i="1"/>
  <c r="E166" i="175"/>
  <c r="J63" i="1"/>
  <c r="J100" i="1"/>
  <c r="J135" i="1"/>
  <c r="K155" i="1"/>
  <c r="K152" i="1"/>
  <c r="J152" i="1"/>
  <c r="K140" i="1"/>
  <c r="K63" i="1"/>
  <c r="C68" i="1"/>
  <c r="K28" i="1"/>
  <c r="J25" i="1"/>
  <c r="K24" i="177"/>
  <c r="J22" i="177"/>
  <c r="J8" i="178"/>
  <c r="K10" i="178"/>
  <c r="K134" i="178"/>
  <c r="K133" i="178"/>
  <c r="J133" i="178"/>
  <c r="J140" i="178"/>
  <c r="J22" i="179"/>
  <c r="K23" i="179"/>
  <c r="K22" i="179"/>
  <c r="K66" i="179"/>
  <c r="J129" i="179"/>
  <c r="K130" i="179"/>
  <c r="K129" i="179"/>
  <c r="K23" i="185"/>
  <c r="K22" i="185"/>
  <c r="K39" i="185"/>
  <c r="K44" i="185"/>
  <c r="K59" i="185"/>
  <c r="J22" i="185"/>
  <c r="J39" i="185"/>
  <c r="J44" i="185"/>
  <c r="K47" i="186"/>
  <c r="K46" i="186"/>
  <c r="J46" i="186"/>
  <c r="J58" i="186"/>
  <c r="K52" i="189"/>
  <c r="K51" i="189"/>
  <c r="J10" i="191"/>
  <c r="J38" i="191"/>
  <c r="K42" i="191"/>
  <c r="K25" i="194"/>
  <c r="J22" i="194"/>
  <c r="I4" i="73"/>
  <c r="J46" i="187"/>
  <c r="J58" i="187"/>
  <c r="F165" i="175"/>
  <c r="D165" i="175"/>
  <c r="H93" i="1"/>
  <c r="K25" i="189"/>
  <c r="J52" i="174"/>
  <c r="K148" i="1"/>
  <c r="K147" i="1"/>
  <c r="K121" i="1"/>
  <c r="J38" i="195"/>
  <c r="J43" i="195"/>
  <c r="I165" i="176"/>
  <c r="J58" i="174"/>
  <c r="J18" i="1"/>
  <c r="I165" i="1"/>
  <c r="D37" i="76"/>
  <c r="J63" i="174"/>
  <c r="E32" i="61"/>
  <c r="I32" i="61"/>
  <c r="C31" i="61"/>
  <c r="J75" i="178"/>
  <c r="J89" i="178"/>
  <c r="J11" i="176"/>
  <c r="J32" i="1"/>
  <c r="K67" i="178"/>
  <c r="K66" i="178"/>
  <c r="J146" i="178"/>
  <c r="J78" i="1"/>
  <c r="I31" i="61"/>
  <c r="J92" i="175"/>
  <c r="F92" i="175"/>
  <c r="F166" i="175"/>
  <c r="K153" i="176"/>
  <c r="K152" i="176"/>
  <c r="J152" i="176"/>
  <c r="K126" i="176"/>
  <c r="J121" i="176"/>
  <c r="J135" i="176"/>
  <c r="K86" i="176"/>
  <c r="K85" i="176"/>
  <c r="J85" i="176"/>
  <c r="K77" i="176"/>
  <c r="K73" i="176"/>
  <c r="K92" i="176"/>
  <c r="J73" i="176"/>
  <c r="J92" i="176"/>
  <c r="G166" i="176"/>
  <c r="K25" i="176"/>
  <c r="K68" i="176"/>
  <c r="K132" i="3"/>
  <c r="J129" i="3"/>
  <c r="J154" i="3"/>
  <c r="K114" i="3"/>
  <c r="K86" i="3"/>
  <c r="K82" i="3"/>
  <c r="J82" i="3"/>
  <c r="K18" i="3"/>
  <c r="K15" i="3"/>
  <c r="J15" i="3"/>
  <c r="I65" i="3"/>
  <c r="E65" i="3"/>
  <c r="K10" i="3"/>
  <c r="J8" i="3"/>
  <c r="C65" i="177"/>
  <c r="C90" i="177"/>
  <c r="K74" i="177"/>
  <c r="J70" i="177"/>
  <c r="J75" i="177"/>
  <c r="K76" i="177"/>
  <c r="K75" i="177"/>
  <c r="K81" i="177"/>
  <c r="K78" i="177"/>
  <c r="J78" i="177"/>
  <c r="J82" i="177"/>
  <c r="K145" i="177"/>
  <c r="K140" i="177"/>
  <c r="J140" i="177"/>
  <c r="H65" i="178"/>
  <c r="H90" i="178"/>
  <c r="H166" i="1"/>
  <c r="K75" i="174"/>
  <c r="K73" i="174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E161" i="1"/>
  <c r="F166" i="176"/>
  <c r="J37" i="177"/>
  <c r="J140" i="1"/>
  <c r="J160" i="1"/>
  <c r="B31" i="76"/>
  <c r="E31" i="76"/>
  <c r="K22" i="190"/>
  <c r="I161" i="176"/>
  <c r="J114" i="179"/>
  <c r="K40" i="174"/>
  <c r="K154" i="175"/>
  <c r="K152" i="175"/>
  <c r="J152" i="175"/>
  <c r="K136" i="175"/>
  <c r="K160" i="175"/>
  <c r="G160" i="175"/>
  <c r="G161" i="175"/>
  <c r="G166" i="175"/>
  <c r="I93" i="175"/>
  <c r="I165" i="175"/>
  <c r="K51" i="175"/>
  <c r="J40" i="175"/>
  <c r="J68" i="175"/>
  <c r="K40" i="175"/>
  <c r="K68" i="175"/>
  <c r="G68" i="175"/>
  <c r="H93" i="175"/>
  <c r="H165" i="175"/>
  <c r="K141" i="176"/>
  <c r="K140" i="176"/>
  <c r="J140" i="176"/>
  <c r="J160" i="176"/>
  <c r="K42" i="176"/>
  <c r="K40" i="176"/>
  <c r="J40" i="176"/>
  <c r="K34" i="176"/>
  <c r="K32" i="176"/>
  <c r="J32" i="176"/>
  <c r="D68" i="176"/>
  <c r="F68" i="176"/>
  <c r="H31" i="61"/>
  <c r="D31" i="76"/>
  <c r="I30" i="61"/>
  <c r="E18" i="61"/>
  <c r="E30" i="61"/>
  <c r="I13" i="63"/>
  <c r="H25" i="63"/>
  <c r="I11" i="147"/>
  <c r="H25" i="147"/>
  <c r="J140" i="3"/>
  <c r="K80" i="3"/>
  <c r="K78" i="3"/>
  <c r="J78" i="3"/>
  <c r="K52" i="3"/>
  <c r="K49" i="3"/>
  <c r="J49" i="3"/>
  <c r="K42" i="3"/>
  <c r="J37" i="3"/>
  <c r="K129" i="178"/>
  <c r="K154" i="178"/>
  <c r="G160" i="1"/>
  <c r="G166" i="1"/>
  <c r="E68" i="175"/>
  <c r="H92" i="176"/>
  <c r="D92" i="176"/>
  <c r="D166" i="176"/>
  <c r="K129" i="3"/>
  <c r="G5" i="188"/>
  <c r="G5" i="187"/>
  <c r="G5" i="193"/>
  <c r="G5" i="191"/>
  <c r="E65" i="177"/>
  <c r="E90" i="177"/>
  <c r="K18" i="177"/>
  <c r="J15" i="177"/>
  <c r="I65" i="177"/>
  <c r="I90" i="177"/>
  <c r="K11" i="179"/>
  <c r="J8" i="179"/>
  <c r="J40" i="185"/>
  <c r="K41" i="185"/>
  <c r="K40" i="185"/>
  <c r="K41" i="186"/>
  <c r="K40" i="186"/>
  <c r="J40" i="186"/>
  <c r="G161" i="176"/>
  <c r="K114" i="178"/>
  <c r="J81" i="1"/>
  <c r="K83" i="1"/>
  <c r="K81" i="1"/>
  <c r="E92" i="1"/>
  <c r="E166" i="1"/>
  <c r="J52" i="1"/>
  <c r="H92" i="174"/>
  <c r="H166" i="174"/>
  <c r="D92" i="174"/>
  <c r="D166" i="174"/>
  <c r="H135" i="175"/>
  <c r="H161" i="175"/>
  <c r="E24" i="73"/>
  <c r="E29" i="73"/>
  <c r="H89" i="3"/>
  <c r="H90" i="3"/>
  <c r="K49" i="178"/>
  <c r="K61" i="178"/>
  <c r="K60" i="178"/>
  <c r="J60" i="178"/>
  <c r="H154" i="179"/>
  <c r="H155" i="179"/>
  <c r="K22" i="184"/>
  <c r="G39" i="185"/>
  <c r="G44" i="185"/>
  <c r="K23" i="186"/>
  <c r="K22" i="186"/>
  <c r="K39" i="186"/>
  <c r="K44" i="186"/>
  <c r="J22" i="186"/>
  <c r="K52" i="186"/>
  <c r="K13" i="187"/>
  <c r="K10" i="187"/>
  <c r="K39" i="187"/>
  <c r="K44" i="187"/>
  <c r="K59" i="187"/>
  <c r="J10" i="187"/>
  <c r="J39" i="187"/>
  <c r="J44" i="187"/>
  <c r="K39" i="190"/>
  <c r="K50" i="190"/>
  <c r="K45" i="190"/>
  <c r="K57" i="190"/>
  <c r="J45" i="190"/>
  <c r="J45" i="191"/>
  <c r="K11" i="194"/>
  <c r="J10" i="194"/>
  <c r="C92" i="176"/>
  <c r="C166" i="176"/>
  <c r="H65" i="177"/>
  <c r="C58" i="187"/>
  <c r="C59" i="187"/>
  <c r="E43" i="189"/>
  <c r="J146" i="3"/>
  <c r="E5" i="185"/>
  <c r="D154" i="177"/>
  <c r="F57" i="195"/>
  <c r="E30" i="73"/>
  <c r="K166" i="176"/>
  <c r="K161" i="176"/>
  <c r="K165" i="176"/>
  <c r="K93" i="176"/>
  <c r="G93" i="175"/>
  <c r="G165" i="175"/>
  <c r="E165" i="175"/>
  <c r="E93" i="175"/>
  <c r="H33" i="61"/>
  <c r="D33" i="61"/>
  <c r="K160" i="176"/>
  <c r="G161" i="1"/>
  <c r="J166" i="176"/>
  <c r="J161" i="176"/>
  <c r="J68" i="176"/>
  <c r="D8" i="76"/>
  <c r="K160" i="1"/>
  <c r="B37" i="76"/>
  <c r="E37" i="76"/>
  <c r="J92" i="1"/>
  <c r="K39" i="184"/>
  <c r="K44" i="184"/>
  <c r="K59" i="184"/>
  <c r="F93" i="175"/>
  <c r="C165" i="174"/>
  <c r="H166" i="176"/>
  <c r="H93" i="176"/>
  <c r="B6" i="76"/>
  <c r="E6" i="76"/>
  <c r="F165" i="176"/>
  <c r="F93" i="176"/>
  <c r="J165" i="175"/>
  <c r="J93" i="175"/>
  <c r="J44" i="186"/>
  <c r="J166" i="175"/>
  <c r="D93" i="176"/>
  <c r="D165" i="176"/>
  <c r="J161" i="175"/>
  <c r="J135" i="174"/>
  <c r="J161" i="174"/>
  <c r="K58" i="186"/>
  <c r="K59" i="186"/>
  <c r="J68" i="1"/>
  <c r="J93" i="1"/>
  <c r="B14" i="76"/>
  <c r="J165" i="176"/>
  <c r="J93" i="176"/>
  <c r="J166" i="1"/>
  <c r="B13" i="76"/>
  <c r="E13" i="76"/>
  <c r="B12" i="76"/>
  <c r="E12" i="76"/>
  <c r="C27" i="237"/>
  <c r="C29" i="237"/>
  <c r="C26" i="237"/>
  <c r="C30" i="237"/>
  <c r="C32" i="237"/>
  <c r="C31" i="237"/>
  <c r="C28" i="237"/>
  <c r="C33" i="237"/>
  <c r="C135" i="1"/>
  <c r="C165" i="1"/>
  <c r="B24" i="76"/>
  <c r="E24" i="76"/>
  <c r="C161" i="1"/>
  <c r="B26" i="76"/>
  <c r="B7" i="76"/>
  <c r="E7" i="76"/>
  <c r="C166" i="1"/>
  <c r="C93" i="1"/>
  <c r="K11" i="1"/>
  <c r="O17" i="94"/>
  <c r="C162" i="1"/>
  <c r="B8" i="76"/>
  <c r="E8" i="76"/>
  <c r="K22" i="189"/>
  <c r="K38" i="189"/>
  <c r="K28" i="189"/>
  <c r="K32" i="189"/>
  <c r="J10" i="189"/>
  <c r="J28" i="189"/>
  <c r="J39" i="188"/>
  <c r="C58" i="188"/>
  <c r="J51" i="188"/>
  <c r="J57" i="188"/>
  <c r="K1" i="191"/>
  <c r="K1" i="194"/>
  <c r="K1" i="188"/>
  <c r="K1" i="193"/>
  <c r="O19" i="94"/>
  <c r="O21" i="94"/>
  <c r="M23" i="94"/>
  <c r="K1" i="189"/>
  <c r="K1" i="196"/>
  <c r="E90" i="178"/>
  <c r="C90" i="178"/>
  <c r="K94" i="178"/>
  <c r="K93" i="178"/>
  <c r="K128" i="178"/>
  <c r="K155" i="178"/>
  <c r="J93" i="178"/>
  <c r="J128" i="178"/>
  <c r="J154" i="178"/>
  <c r="F65" i="178"/>
  <c r="F90" i="178"/>
  <c r="K8" i="178"/>
  <c r="K22" i="178"/>
  <c r="K30" i="178"/>
  <c r="K29" i="178"/>
  <c r="J29" i="178"/>
  <c r="J65" i="178"/>
  <c r="J90" i="178"/>
  <c r="K37" i="178"/>
  <c r="D89" i="178"/>
  <c r="D90" i="178"/>
  <c r="K78" i="178"/>
  <c r="K89" i="178"/>
  <c r="H155" i="178"/>
  <c r="K65" i="178"/>
  <c r="K90" i="178"/>
  <c r="K134" i="3"/>
  <c r="K133" i="3"/>
  <c r="J133" i="3"/>
  <c r="F154" i="3"/>
  <c r="F155" i="3"/>
  <c r="D154" i="3"/>
  <c r="D155" i="3"/>
  <c r="I154" i="3"/>
  <c r="G154" i="3"/>
  <c r="K94" i="3"/>
  <c r="J93" i="3"/>
  <c r="G65" i="3"/>
  <c r="I5" i="187"/>
  <c r="I5" i="186"/>
  <c r="I5" i="188"/>
  <c r="I5" i="184"/>
  <c r="G5" i="185"/>
  <c r="G5" i="190"/>
  <c r="G5" i="186"/>
  <c r="G5" i="189"/>
  <c r="D65" i="3"/>
  <c r="D90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/>
  <c r="H128" i="177"/>
  <c r="H155" i="177"/>
  <c r="J93" i="177"/>
  <c r="F90" i="177"/>
  <c r="K68" i="177"/>
  <c r="K66" i="177"/>
  <c r="K89" i="177"/>
  <c r="J66" i="177"/>
  <c r="J89" i="177"/>
  <c r="F155" i="177"/>
  <c r="K115" i="177"/>
  <c r="K114" i="177"/>
  <c r="J114" i="177"/>
  <c r="J146" i="177"/>
  <c r="J154" i="177"/>
  <c r="K147" i="177"/>
  <c r="K146" i="177"/>
  <c r="K154" i="177"/>
  <c r="C128" i="3"/>
  <c r="K93" i="3"/>
  <c r="K128" i="3"/>
  <c r="C65" i="3"/>
  <c r="C90" i="3"/>
  <c r="K22" i="3"/>
  <c r="E31" i="61"/>
  <c r="D19" i="76"/>
  <c r="C161" i="176"/>
  <c r="C165" i="176"/>
  <c r="K100" i="175"/>
  <c r="K135" i="175"/>
  <c r="K161" i="175"/>
  <c r="K93" i="175"/>
  <c r="K165" i="175"/>
  <c r="C93" i="174"/>
  <c r="C166" i="174"/>
  <c r="J38" i="189"/>
  <c r="J43" i="189"/>
  <c r="O23" i="94"/>
  <c r="M25" i="94"/>
  <c r="J155" i="178"/>
  <c r="I33" i="61"/>
  <c r="D20" i="76"/>
  <c r="E33" i="61"/>
  <c r="M27" i="94"/>
  <c r="O25" i="94"/>
  <c r="M29" i="94"/>
  <c r="O27" i="94"/>
  <c r="M31" i="94"/>
  <c r="O31" i="94"/>
  <c r="O29" i="94"/>
  <c r="J10" i="193"/>
  <c r="D128" i="177"/>
  <c r="D155" i="177"/>
  <c r="J128" i="177"/>
  <c r="J155" i="177"/>
  <c r="K37" i="177"/>
  <c r="D65" i="177"/>
  <c r="D90" i="177"/>
  <c r="K8" i="177"/>
  <c r="J128" i="3"/>
  <c r="J155" i="3"/>
  <c r="K140" i="3"/>
  <c r="K154" i="3"/>
  <c r="K155" i="3"/>
  <c r="H154" i="3"/>
  <c r="F89" i="3"/>
  <c r="F90" i="3"/>
  <c r="K60" i="3"/>
  <c r="K33" i="3"/>
  <c r="K29" i="3"/>
  <c r="J29" i="3"/>
  <c r="E154" i="3"/>
  <c r="E155" i="3"/>
  <c r="C154" i="3"/>
  <c r="C155" i="3"/>
  <c r="H128" i="3"/>
  <c r="H155" i="3"/>
  <c r="K72" i="3"/>
  <c r="K70" i="3"/>
  <c r="K89" i="3"/>
  <c r="J70" i="3"/>
  <c r="J89" i="3"/>
  <c r="I89" i="3"/>
  <c r="I90" i="3"/>
  <c r="G89" i="3"/>
  <c r="G90" i="3"/>
  <c r="E89" i="3"/>
  <c r="E90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J65" i="3"/>
  <c r="K8" i="3"/>
  <c r="K65" i="3"/>
  <c r="K90" i="3"/>
  <c r="D43" i="189"/>
  <c r="K10" i="196"/>
  <c r="K38" i="196"/>
  <c r="K43" i="196"/>
  <c r="K58" i="196"/>
  <c r="K32" i="196"/>
  <c r="K45" i="196"/>
  <c r="K57" i="196"/>
  <c r="K51" i="196"/>
  <c r="J32" i="196"/>
  <c r="J38" i="196"/>
  <c r="J43" i="196"/>
  <c r="K38" i="195"/>
  <c r="K43" i="195"/>
  <c r="K57" i="195"/>
  <c r="J51" i="195"/>
  <c r="J57" i="195"/>
  <c r="K10" i="194"/>
  <c r="K22" i="194"/>
  <c r="K28" i="194"/>
  <c r="K51" i="194"/>
  <c r="J39" i="194"/>
  <c r="J28" i="194"/>
  <c r="J38" i="194"/>
  <c r="J43" i="194"/>
  <c r="K45" i="194"/>
  <c r="K57" i="194"/>
  <c r="K32" i="193"/>
  <c r="K38" i="193"/>
  <c r="J57" i="193"/>
  <c r="K39" i="193"/>
  <c r="J28" i="193"/>
  <c r="J38" i="193"/>
  <c r="J43" i="193"/>
  <c r="J32" i="193"/>
  <c r="K45" i="193"/>
  <c r="K57" i="193"/>
  <c r="K10" i="191"/>
  <c r="K38" i="191"/>
  <c r="K43" i="191"/>
  <c r="K39" i="191"/>
  <c r="K51" i="191"/>
  <c r="K57" i="191"/>
  <c r="J39" i="191"/>
  <c r="J43" i="191"/>
  <c r="J51" i="191"/>
  <c r="J57" i="191"/>
  <c r="K38" i="190"/>
  <c r="K43" i="190"/>
  <c r="K58" i="190"/>
  <c r="J32" i="190"/>
  <c r="J38" i="190"/>
  <c r="J43" i="190"/>
  <c r="J51" i="190"/>
  <c r="J57" i="190"/>
  <c r="J43" i="188"/>
  <c r="J90" i="3"/>
  <c r="K58" i="195"/>
  <c r="K38" i="194"/>
  <c r="K43" i="194"/>
  <c r="K58" i="194"/>
  <c r="K43" i="193"/>
  <c r="K58" i="193"/>
  <c r="K58" i="191"/>
  <c r="C18" i="237"/>
  <c r="B46" i="242"/>
  <c r="B64" i="242"/>
  <c r="C67" i="242"/>
  <c r="B67" i="242"/>
  <c r="B172" i="242"/>
  <c r="C193" i="242"/>
  <c r="B189" i="242"/>
  <c r="B193" i="242"/>
  <c r="C130" i="242"/>
  <c r="B126" i="242"/>
  <c r="B130" i="242"/>
  <c r="D32" i="76"/>
  <c r="I30" i="73"/>
  <c r="E31" i="73"/>
  <c r="D36" i="76"/>
  <c r="E36" i="76"/>
  <c r="D30" i="76"/>
  <c r="D38" i="76"/>
  <c r="I32" i="73"/>
  <c r="E32" i="73"/>
  <c r="I31" i="73"/>
  <c r="H32" i="73"/>
  <c r="D32" i="73"/>
  <c r="D14" i="76"/>
  <c r="E14" i="76"/>
  <c r="K100" i="174"/>
  <c r="K135" i="174"/>
  <c r="K161" i="174"/>
  <c r="J78" i="174"/>
  <c r="J92" i="174"/>
  <c r="J166" i="174"/>
  <c r="K68" i="174"/>
  <c r="K165" i="174"/>
  <c r="D68" i="174"/>
  <c r="D165" i="174"/>
  <c r="J68" i="174"/>
  <c r="J165" i="174"/>
  <c r="D93" i="174"/>
  <c r="K58" i="188"/>
  <c r="K100" i="1"/>
  <c r="K135" i="1"/>
  <c r="B36" i="76"/>
  <c r="B30" i="76"/>
  <c r="J161" i="1"/>
  <c r="B32" i="76"/>
  <c r="E32" i="76"/>
  <c r="B19" i="76"/>
  <c r="E19" i="76"/>
  <c r="K166" i="1"/>
  <c r="K40" i="1"/>
  <c r="K68" i="1"/>
  <c r="B18" i="76"/>
  <c r="E18" i="76"/>
  <c r="J165" i="1"/>
  <c r="E30" i="76"/>
  <c r="J93" i="174"/>
  <c r="K93" i="174"/>
  <c r="K165" i="1"/>
  <c r="K161" i="1"/>
  <c r="B38" i="76"/>
  <c r="E38" i="76"/>
  <c r="K93" i="1"/>
  <c r="K162" i="1"/>
  <c r="B20" i="76"/>
  <c r="E20" i="76"/>
  <c r="D26" i="76"/>
  <c r="E26" i="76"/>
  <c r="G33" i="61"/>
  <c r="C33" i="61"/>
  <c r="K65" i="179"/>
  <c r="D90" i="179"/>
  <c r="K147" i="179"/>
  <c r="K146" i="179"/>
  <c r="K154" i="179"/>
  <c r="J146" i="179"/>
  <c r="J29" i="179"/>
  <c r="J49" i="179"/>
  <c r="J15" i="179"/>
  <c r="J65" i="179"/>
  <c r="J90" i="179"/>
  <c r="J82" i="179"/>
  <c r="I90" i="179"/>
  <c r="J133" i="179"/>
  <c r="J154" i="179"/>
  <c r="C65" i="179"/>
  <c r="C90" i="179"/>
  <c r="E65" i="179"/>
  <c r="E90" i="179"/>
  <c r="F89" i="179"/>
  <c r="F90" i="179"/>
  <c r="H89" i="179"/>
  <c r="H90" i="179"/>
  <c r="J70" i="179"/>
  <c r="J89" i="179"/>
  <c r="K76" i="179"/>
  <c r="K75" i="179"/>
  <c r="K89" i="179"/>
  <c r="J75" i="179"/>
  <c r="J93" i="179"/>
  <c r="J128" i="179"/>
  <c r="K94" i="179"/>
  <c r="K93" i="179"/>
  <c r="K128" i="179"/>
  <c r="K155" i="179"/>
  <c r="J155" i="179"/>
  <c r="K90" i="179"/>
  <c r="C8" i="237"/>
  <c r="C21" i="237"/>
  <c r="C9" i="237"/>
  <c r="C7" i="237"/>
  <c r="C12" i="237"/>
  <c r="C23" i="237"/>
  <c r="C19" i="237"/>
  <c r="C25" i="237"/>
  <c r="C24" i="237"/>
  <c r="C16" i="237"/>
  <c r="C20" i="237"/>
  <c r="C22" i="237"/>
  <c r="C17" i="237"/>
  <c r="C15" i="237"/>
  <c r="C10" i="237"/>
  <c r="C14" i="237"/>
  <c r="C11" i="237"/>
  <c r="C13" i="237"/>
  <c r="C34" i="237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<sst xmlns="http://schemas.openxmlformats.org/spreadsheetml/2006/main" count="4714" uniqueCount="689">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</sst>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72" formatCode="#,###"/>
    <numFmt numFmtId="174" formatCode="_-* #,##0\ _F_t_-;\-* #,##0\ _F_t_-;_-* &quot;-&quot;??\ _F_t_-;_-@_-"/>
    <numFmt numFmtId="181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72" fontId="17" fillId="0" borderId="2" xfId="0" applyNumberFormat="1" applyFont="1" applyFill="1" applyBorder="1" applyAlignment="1" applyProtection="1">
      <alignment vertical="center" wrapText="1"/>
      <protection locked="0"/>
    </xf>
    <xf numFmtId="172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72" fontId="5" fillId="0" borderId="0" xfId="0" applyNumberFormat="1" applyFont="1" applyFill="1" applyAlignment="1" applyProtection="1">
      <alignment horizontal="right" wrapText="1"/>
    </xf>
    <xf numFmtId="172" fontId="16" fillId="0" borderId="17" xfId="0" applyNumberFormat="1" applyFont="1" applyFill="1" applyBorder="1" applyAlignment="1" applyProtection="1">
      <alignment horizontal="center" vertical="center" wrapText="1"/>
    </xf>
    <xf numFmtId="172" fontId="16" fillId="0" borderId="18" xfId="0" applyNumberFormat="1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 applyProtection="1">
      <alignment vertical="center" wrapText="1"/>
    </xf>
    <xf numFmtId="172" fontId="17" fillId="0" borderId="19" xfId="0" applyNumberFormat="1" applyFont="1" applyFill="1" applyBorder="1" applyAlignment="1" applyProtection="1">
      <alignment vertical="center" wrapText="1"/>
    </xf>
    <xf numFmtId="172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0" xfId="0" applyNumberFormat="1" applyFont="1" applyFill="1" applyBorder="1" applyAlignment="1" applyProtection="1">
      <alignment vertical="center" wrapText="1"/>
    </xf>
    <xf numFmtId="172" fontId="16" fillId="0" borderId="14" xfId="0" applyNumberFormat="1" applyFont="1" applyFill="1" applyBorder="1" applyAlignment="1" applyProtection="1">
      <alignment vertical="center" wrapText="1"/>
    </xf>
    <xf numFmtId="172" fontId="16" fillId="0" borderId="21" xfId="0" applyNumberFormat="1" applyFont="1" applyFill="1" applyBorder="1" applyAlignment="1" applyProtection="1">
      <alignment vertical="center" wrapText="1"/>
    </xf>
    <xf numFmtId="172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2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2" fontId="16" fillId="2" borderId="14" xfId="0" applyNumberFormat="1" applyFont="1" applyFill="1" applyBorder="1" applyAlignment="1" applyProtection="1">
      <alignment vertical="center" wrapText="1"/>
    </xf>
    <xf numFmtId="172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72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72" fontId="0" fillId="0" borderId="0" xfId="0" applyNumberFormat="1" applyFill="1" applyAlignment="1" applyProtection="1">
      <alignment horizontal="center" vertical="center" wrapText="1"/>
    </xf>
    <xf numFmtId="172" fontId="7" fillId="0" borderId="13" xfId="0" applyNumberFormat="1" applyFont="1" applyFill="1" applyBorder="1" applyAlignment="1" applyProtection="1">
      <alignment horizontal="center" vertical="center" wrapText="1"/>
    </xf>
    <xf numFmtId="172" fontId="7" fillId="0" borderId="14" xfId="0" applyNumberFormat="1" applyFont="1" applyFill="1" applyBorder="1" applyAlignment="1" applyProtection="1">
      <alignment horizontal="center" vertical="center" wrapText="1"/>
    </xf>
    <xf numFmtId="172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72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72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72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0" applyNumberFormat="1" applyFont="1" applyFill="1" applyBorder="1" applyAlignment="1" applyProtection="1">
      <alignment horizontal="right" vertical="center" wrapText="1" indent="1"/>
    </xf>
    <xf numFmtId="172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Alignment="1" applyProtection="1">
      <alignment horizontal="centerContinuous" vertical="center"/>
    </xf>
    <xf numFmtId="172" fontId="5" fillId="0" borderId="0" xfId="0" applyNumberFormat="1" applyFont="1" applyFill="1" applyAlignment="1" applyProtection="1">
      <alignment horizontal="right" vertical="center"/>
    </xf>
    <xf numFmtId="172" fontId="7" fillId="0" borderId="13" xfId="0" applyNumberFormat="1" applyFont="1" applyFill="1" applyBorder="1" applyAlignment="1" applyProtection="1">
      <alignment horizontal="centerContinuous" vertical="center" wrapText="1"/>
    </xf>
    <xf numFmtId="172" fontId="7" fillId="0" borderId="14" xfId="0" applyNumberFormat="1" applyFont="1" applyFill="1" applyBorder="1" applyAlignment="1" applyProtection="1">
      <alignment horizontal="centerContinuous" vertical="center" wrapText="1"/>
    </xf>
    <xf numFmtId="172" fontId="7" fillId="0" borderId="21" xfId="0" applyNumberFormat="1" applyFont="1" applyFill="1" applyBorder="1" applyAlignment="1" applyProtection="1">
      <alignment horizontal="centerContinuous" vertical="center" wrapText="1"/>
    </xf>
    <xf numFmtId="172" fontId="4" fillId="0" borderId="0" xfId="0" applyNumberFormat="1" applyFont="1" applyFill="1" applyAlignment="1" applyProtection="1">
      <alignment horizontal="center" vertical="center" wrapText="1"/>
    </xf>
    <xf numFmtId="172" fontId="23" fillId="0" borderId="27" xfId="0" applyNumberFormat="1" applyFont="1" applyFill="1" applyBorder="1" applyAlignment="1" applyProtection="1">
      <alignment horizontal="center" vertical="center" wrapText="1"/>
    </xf>
    <xf numFmtId="172" fontId="23" fillId="0" borderId="13" xfId="0" applyNumberFormat="1" applyFont="1" applyFill="1" applyBorder="1" applyAlignment="1" applyProtection="1">
      <alignment horizontal="center" vertical="center" wrapText="1"/>
    </xf>
    <xf numFmtId="172" fontId="23" fillId="0" borderId="14" xfId="0" applyNumberFormat="1" applyFont="1" applyFill="1" applyBorder="1" applyAlignment="1" applyProtection="1">
      <alignment horizontal="center" vertical="center" wrapText="1"/>
    </xf>
    <xf numFmtId="172" fontId="23" fillId="0" borderId="0" xfId="0" applyNumberFormat="1" applyFont="1" applyFill="1" applyAlignment="1" applyProtection="1">
      <alignment horizontal="center" vertical="center" wrapText="1"/>
    </xf>
    <xf numFmtId="172" fontId="0" fillId="0" borderId="28" xfId="0" applyNumberFormat="1" applyFill="1" applyBorder="1" applyAlignment="1" applyProtection="1">
      <alignment horizontal="left" vertical="center" wrapText="1" indent="1"/>
    </xf>
    <xf numFmtId="172" fontId="17" fillId="0" borderId="9" xfId="0" applyNumberFormat="1" applyFont="1" applyFill="1" applyBorder="1" applyAlignment="1" applyProtection="1">
      <alignment horizontal="left" vertical="center" wrapText="1" indent="1"/>
    </xf>
    <xf numFmtId="172" fontId="0" fillId="0" borderId="29" xfId="0" applyNumberFormat="1" applyFill="1" applyBorder="1" applyAlignment="1" applyProtection="1">
      <alignment horizontal="left" vertical="center" wrapText="1" indent="1"/>
    </xf>
    <xf numFmtId="172" fontId="17" fillId="0" borderId="8" xfId="0" applyNumberFormat="1" applyFont="1" applyFill="1" applyBorder="1" applyAlignment="1" applyProtection="1">
      <alignment horizontal="left" vertical="center" wrapText="1" indent="1"/>
    </xf>
    <xf numFmtId="172" fontId="17" fillId="0" borderId="30" xfId="0" applyNumberFormat="1" applyFont="1" applyFill="1" applyBorder="1" applyAlignment="1" applyProtection="1">
      <alignment horizontal="left" vertical="center" wrapText="1" indent="1"/>
    </xf>
    <xf numFmtId="172" fontId="26" fillId="0" borderId="27" xfId="0" applyNumberFormat="1" applyFont="1" applyFill="1" applyBorder="1" applyAlignment="1" applyProtection="1">
      <alignment horizontal="left" vertical="center" wrapText="1" indent="1"/>
    </xf>
    <xf numFmtId="172" fontId="1" fillId="0" borderId="31" xfId="0" applyNumberFormat="1" applyFont="1" applyFill="1" applyBorder="1" applyAlignment="1" applyProtection="1">
      <alignment horizontal="left" vertical="center" wrapText="1" indent="1"/>
    </xf>
    <xf numFmtId="172" fontId="24" fillId="0" borderId="7" xfId="0" applyNumberFormat="1" applyFont="1" applyFill="1" applyBorder="1" applyAlignment="1" applyProtection="1">
      <alignment horizontal="left" vertical="center" wrapText="1" indent="1"/>
    </xf>
    <xf numFmtId="172" fontId="24" fillId="0" borderId="8" xfId="0" applyNumberFormat="1" applyFont="1" applyFill="1" applyBorder="1" applyAlignment="1" applyProtection="1">
      <alignment horizontal="left" vertical="center" wrapText="1" indent="1"/>
    </xf>
    <xf numFmtId="172" fontId="1" fillId="0" borderId="29" xfId="0" applyNumberFormat="1" applyFont="1" applyFill="1" applyBorder="1" applyAlignment="1" applyProtection="1">
      <alignment horizontal="left" vertical="center" wrapText="1" indent="1"/>
    </xf>
    <xf numFmtId="172" fontId="27" fillId="0" borderId="2" xfId="0" applyNumberFormat="1" applyFont="1" applyFill="1" applyBorder="1" applyAlignment="1" applyProtection="1">
      <alignment horizontal="right" vertical="center" wrapText="1" indent="1"/>
    </xf>
    <xf numFmtId="172" fontId="26" fillId="0" borderId="13" xfId="0" applyNumberFormat="1" applyFont="1" applyFill="1" applyBorder="1" applyAlignment="1" applyProtection="1">
      <alignment horizontal="left" vertical="center" wrapText="1" indent="1"/>
    </xf>
    <xf numFmtId="172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7" xfId="0" applyNumberFormat="1" applyFont="1" applyFill="1" applyBorder="1" applyAlignment="1" applyProtection="1">
      <alignment horizontal="left" vertical="center" wrapText="1" indent="1"/>
    </xf>
    <xf numFmtId="172" fontId="24" fillId="0" borderId="8" xfId="0" applyNumberFormat="1" applyFont="1" applyFill="1" applyBorder="1" applyAlignment="1" applyProtection="1">
      <alignment horizontal="left" vertical="center" wrapText="1" indent="2"/>
    </xf>
    <xf numFmtId="172" fontId="24" fillId="0" borderId="2" xfId="0" applyNumberFormat="1" applyFont="1" applyFill="1" applyBorder="1" applyAlignment="1" applyProtection="1">
      <alignment horizontal="left" vertical="center" wrapText="1" indent="2"/>
    </xf>
    <xf numFmtId="172" fontId="27" fillId="0" borderId="2" xfId="0" applyNumberFormat="1" applyFont="1" applyFill="1" applyBorder="1" applyAlignment="1" applyProtection="1">
      <alignment horizontal="left" vertical="center" wrapText="1" indent="1"/>
    </xf>
    <xf numFmtId="172" fontId="24" fillId="0" borderId="9" xfId="0" applyNumberFormat="1" applyFont="1" applyFill="1" applyBorder="1" applyAlignment="1" applyProtection="1">
      <alignment horizontal="left" vertical="center" wrapText="1" indent="1"/>
    </xf>
    <xf numFmtId="172" fontId="17" fillId="0" borderId="9" xfId="0" applyNumberFormat="1" applyFont="1" applyFill="1" applyBorder="1" applyAlignment="1" applyProtection="1">
      <alignment horizontal="left" vertical="center" wrapText="1" indent="2"/>
    </xf>
    <xf numFmtId="172" fontId="17" fillId="0" borderId="10" xfId="0" applyNumberFormat="1" applyFont="1" applyFill="1" applyBorder="1" applyAlignment="1" applyProtection="1">
      <alignment horizontal="left" vertical="center" wrapText="1" indent="2"/>
    </xf>
    <xf numFmtId="172" fontId="27" fillId="0" borderId="3" xfId="0" applyNumberFormat="1" applyFont="1" applyFill="1" applyBorder="1" applyAlignment="1" applyProtection="1">
      <alignment horizontal="right" vertical="center" wrapText="1" indent="1"/>
    </xf>
    <xf numFmtId="172" fontId="23" fillId="0" borderId="25" xfId="0" applyNumberFormat="1" applyFont="1" applyFill="1" applyBorder="1" applyAlignment="1" applyProtection="1">
      <alignment horizontal="right" vertical="center" wrapText="1" indent="1"/>
    </xf>
    <xf numFmtId="172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72" fontId="0" fillId="0" borderId="31" xfId="0" applyNumberFormat="1" applyFill="1" applyBorder="1" applyAlignment="1" applyProtection="1">
      <alignment horizontal="left" vertical="center" wrapText="1" indent="1"/>
    </xf>
    <xf numFmtId="172" fontId="17" fillId="0" borderId="7" xfId="0" applyNumberFormat="1" applyFont="1" applyFill="1" applyBorder="1" applyAlignment="1" applyProtection="1">
      <alignment horizontal="left" vertical="center" wrapText="1" indent="1"/>
    </xf>
    <xf numFmtId="172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6" xfId="8" applyNumberFormat="1" applyFont="1" applyFill="1" applyBorder="1" applyAlignment="1" applyProtection="1">
      <alignment horizontal="right" vertical="center" wrapText="1" indent="1"/>
    </xf>
    <xf numFmtId="172" fontId="16" fillId="0" borderId="14" xfId="8" applyNumberFormat="1" applyFont="1" applyFill="1" applyBorder="1" applyAlignment="1" applyProtection="1">
      <alignment horizontal="right" vertical="center" wrapText="1" indent="1"/>
    </xf>
    <xf numFmtId="172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72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72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72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72" fontId="23" fillId="0" borderId="25" xfId="8" applyNumberFormat="1" applyFont="1" applyFill="1" applyBorder="1" applyAlignment="1" applyProtection="1">
      <alignment horizontal="right" vertical="center" wrapText="1" indent="1"/>
    </xf>
    <xf numFmtId="172" fontId="17" fillId="0" borderId="33" xfId="8" applyNumberFormat="1" applyFont="1" applyFill="1" applyBorder="1" applyAlignment="1" applyProtection="1">
      <alignment horizontal="right" vertical="center" wrapText="1" indent="1"/>
    </xf>
    <xf numFmtId="172" fontId="17" fillId="0" borderId="3" xfId="8" applyNumberFormat="1" applyFont="1" applyFill="1" applyBorder="1" applyAlignment="1" applyProtection="1">
      <alignment horizontal="right" vertical="center" wrapText="1" indent="1"/>
    </xf>
    <xf numFmtId="172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72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72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72" fontId="16" fillId="0" borderId="34" xfId="8" applyNumberFormat="1" applyFont="1" applyFill="1" applyBorder="1" applyAlignment="1" applyProtection="1">
      <alignment horizontal="right" vertical="center" wrapText="1" indent="1"/>
    </xf>
    <xf numFmtId="172" fontId="16" fillId="0" borderId="35" xfId="8" applyNumberFormat="1" applyFont="1" applyFill="1" applyBorder="1" applyAlignment="1" applyProtection="1">
      <alignment horizontal="right" vertical="center" wrapText="1" indent="1"/>
    </xf>
    <xf numFmtId="172" fontId="22" fillId="0" borderId="25" xfId="0" applyNumberFormat="1" applyFont="1" applyBorder="1" applyAlignment="1" applyProtection="1">
      <alignment horizontal="right" vertical="center" wrapText="1" indent="1"/>
    </xf>
    <xf numFmtId="172" fontId="20" fillId="0" borderId="25" xfId="0" quotePrefix="1" applyNumberFormat="1" applyFont="1" applyBorder="1" applyAlignment="1" applyProtection="1">
      <alignment horizontal="right" vertical="center" wrapText="1" indent="1"/>
    </xf>
    <xf numFmtId="172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8" applyNumberFormat="1" applyFont="1" applyFill="1" applyBorder="1" applyAlignment="1" applyProtection="1">
      <alignment horizontal="right" vertical="center" wrapText="1" indent="1"/>
    </xf>
    <xf numFmtId="172" fontId="22" fillId="0" borderId="14" xfId="0" applyNumberFormat="1" applyFont="1" applyBorder="1" applyAlignment="1" applyProtection="1">
      <alignment horizontal="right" vertical="center" wrapText="1" indent="1"/>
    </xf>
    <xf numFmtId="172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14" xfId="0" quotePrefix="1" applyNumberFormat="1" applyFont="1" applyBorder="1" applyAlignment="1" applyProtection="1">
      <alignment horizontal="right" vertical="center" wrapText="1" indent="1"/>
    </xf>
    <xf numFmtId="172" fontId="16" fillId="0" borderId="36" xfId="8" applyNumberFormat="1" applyFont="1" applyFill="1" applyBorder="1" applyAlignment="1" applyProtection="1">
      <alignment horizontal="right" vertical="center" wrapText="1" indent="1"/>
    </xf>
    <xf numFmtId="172" fontId="16" fillId="0" borderId="24" xfId="8" applyNumberFormat="1" applyFont="1" applyFill="1" applyBorder="1" applyAlignment="1" applyProtection="1">
      <alignment horizontal="right" vertical="center" wrapText="1" indent="1"/>
    </xf>
    <xf numFmtId="172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4" xfId="8" applyNumberFormat="1" applyFont="1" applyFill="1" applyBorder="1" applyAlignment="1" applyProtection="1">
      <alignment horizontal="right" vertical="center" wrapText="1" indent="1"/>
    </xf>
    <xf numFmtId="172" fontId="22" fillId="0" borderId="24" xfId="0" applyNumberFormat="1" applyFont="1" applyBorder="1" applyAlignment="1" applyProtection="1">
      <alignment horizontal="right" vertical="center" wrapText="1" indent="1"/>
    </xf>
    <xf numFmtId="172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4" xfId="0" quotePrefix="1" applyNumberFormat="1" applyFont="1" applyBorder="1" applyAlignment="1" applyProtection="1">
      <alignment horizontal="right" vertical="center" wrapText="1" indent="1"/>
    </xf>
    <xf numFmtId="172" fontId="7" fillId="0" borderId="24" xfId="0" applyNumberFormat="1" applyFont="1" applyFill="1" applyBorder="1" applyAlignment="1" applyProtection="1">
      <alignment horizontal="centerContinuous" vertical="center" wrapText="1"/>
    </xf>
    <xf numFmtId="172" fontId="23" fillId="0" borderId="24" xfId="0" applyNumberFormat="1" applyFont="1" applyFill="1" applyBorder="1" applyAlignment="1" applyProtection="1">
      <alignment horizontal="center" vertical="center" wrapText="1"/>
    </xf>
    <xf numFmtId="172" fontId="23" fillId="0" borderId="24" xfId="0" applyNumberFormat="1" applyFont="1" applyFill="1" applyBorder="1" applyAlignment="1" applyProtection="1">
      <alignment horizontal="right" vertical="center" wrapText="1" indent="1"/>
    </xf>
    <xf numFmtId="172" fontId="7" fillId="0" borderId="39" xfId="0" applyNumberFormat="1" applyFont="1" applyFill="1" applyBorder="1" applyAlignment="1" applyProtection="1">
      <alignment horizontal="centerContinuous" vertical="center" wrapText="1"/>
    </xf>
    <xf numFmtId="172" fontId="7" fillId="0" borderId="34" xfId="0" applyNumberFormat="1" applyFont="1" applyFill="1" applyBorder="1" applyAlignment="1" applyProtection="1">
      <alignment horizontal="centerContinuous" vertical="center" wrapText="1"/>
    </xf>
    <xf numFmtId="172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72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1" xfId="8" applyNumberFormat="1" applyFont="1" applyFill="1" applyBorder="1" applyAlignment="1" applyProtection="1">
      <alignment horizontal="right" vertical="center" wrapText="1" indent="1"/>
    </xf>
    <xf numFmtId="172" fontId="17" fillId="0" borderId="42" xfId="8" applyNumberFormat="1" applyFont="1" applyFill="1" applyBorder="1" applyAlignment="1" applyProtection="1">
      <alignment horizontal="right" vertical="center" wrapText="1" indent="1"/>
    </xf>
    <xf numFmtId="172" fontId="24" fillId="0" borderId="41" xfId="8" applyNumberFormat="1" applyFont="1" applyFill="1" applyBorder="1" applyAlignment="1" applyProtection="1">
      <alignment horizontal="right" vertical="center" wrapText="1" indent="1"/>
    </xf>
    <xf numFmtId="172" fontId="24" fillId="0" borderId="33" xfId="8" applyNumberFormat="1" applyFont="1" applyFill="1" applyBorder="1" applyAlignment="1" applyProtection="1">
      <alignment horizontal="right" vertical="center" wrapText="1" indent="1"/>
    </xf>
    <xf numFmtId="172" fontId="17" fillId="0" borderId="43" xfId="8" applyNumberFormat="1" applyFont="1" applyFill="1" applyBorder="1" applyAlignment="1" applyProtection="1">
      <alignment horizontal="right" vertical="center" wrapText="1" indent="1"/>
    </xf>
    <xf numFmtId="172" fontId="17" fillId="0" borderId="44" xfId="8" applyNumberFormat="1" applyFont="1" applyFill="1" applyBorder="1" applyAlignment="1" applyProtection="1">
      <alignment horizontal="right" vertical="center" wrapText="1" indent="1"/>
    </xf>
    <xf numFmtId="172" fontId="17" fillId="0" borderId="3" xfId="0" applyNumberFormat="1" applyFont="1" applyFill="1" applyBorder="1" applyAlignment="1" applyProtection="1">
      <alignment horizontal="right" vertical="center" wrapText="1" indent="1"/>
    </xf>
    <xf numFmtId="172" fontId="17" fillId="0" borderId="6" xfId="0" applyNumberFormat="1" applyFont="1" applyFill="1" applyBorder="1" applyAlignment="1" applyProtection="1">
      <alignment horizontal="right" vertical="center" wrapText="1" indent="1"/>
    </xf>
    <xf numFmtId="172" fontId="24" fillId="0" borderId="2" xfId="0" applyNumberFormat="1" applyFont="1" applyFill="1" applyBorder="1" applyAlignment="1" applyProtection="1">
      <alignment horizontal="right" vertical="center" wrapText="1" indent="1"/>
    </xf>
    <xf numFmtId="172" fontId="24" fillId="0" borderId="1" xfId="0" applyNumberFormat="1" applyFont="1" applyFill="1" applyBorder="1" applyAlignment="1" applyProtection="1">
      <alignment horizontal="right" vertical="center" wrapText="1" indent="1"/>
    </xf>
    <xf numFmtId="172" fontId="17" fillId="0" borderId="33" xfId="0" applyNumberFormat="1" applyFont="1" applyFill="1" applyBorder="1" applyAlignment="1" applyProtection="1">
      <alignment horizontal="right" vertical="center" wrapText="1" indent="1"/>
    </xf>
    <xf numFmtId="172" fontId="24" fillId="0" borderId="45" xfId="0" applyNumberFormat="1" applyFont="1" applyFill="1" applyBorder="1" applyAlignment="1" applyProtection="1">
      <alignment horizontal="right" vertical="center" wrapText="1" indent="1"/>
    </xf>
    <xf numFmtId="172" fontId="24" fillId="0" borderId="41" xfId="0" applyNumberFormat="1" applyFont="1" applyFill="1" applyBorder="1" applyAlignment="1" applyProtection="1">
      <alignment horizontal="right" vertical="center" wrapText="1" indent="1"/>
    </xf>
    <xf numFmtId="172" fontId="17" fillId="0" borderId="46" xfId="0" applyNumberFormat="1" applyFont="1" applyFill="1" applyBorder="1" applyAlignment="1" applyProtection="1">
      <alignment horizontal="right" vertical="center" wrapText="1" indent="1"/>
    </xf>
    <xf numFmtId="172" fontId="17" fillId="0" borderId="41" xfId="0" applyNumberFormat="1" applyFont="1" applyFill="1" applyBorder="1" applyAlignment="1" applyProtection="1">
      <alignment horizontal="right" vertical="center" wrapText="1" indent="1"/>
    </xf>
    <xf numFmtId="172" fontId="17" fillId="0" borderId="45" xfId="0" applyNumberFormat="1" applyFont="1" applyFill="1" applyBorder="1" applyAlignment="1" applyProtection="1">
      <alignment horizontal="right" vertical="center" wrapText="1" indent="1"/>
    </xf>
    <xf numFmtId="172" fontId="24" fillId="0" borderId="33" xfId="0" applyNumberFormat="1" applyFont="1" applyFill="1" applyBorder="1" applyAlignment="1" applyProtection="1">
      <alignment horizontal="right" vertical="center" wrapText="1" indent="1"/>
    </xf>
    <xf numFmtId="172" fontId="23" fillId="0" borderId="21" xfId="0" applyNumberFormat="1" applyFont="1" applyFill="1" applyBorder="1" applyAlignment="1" applyProtection="1">
      <alignment horizontal="center" vertical="center" wrapText="1"/>
    </xf>
    <xf numFmtId="172" fontId="25" fillId="0" borderId="14" xfId="0" applyNumberFormat="1" applyFont="1" applyFill="1" applyBorder="1" applyAlignment="1" applyProtection="1">
      <alignment horizontal="right" vertical="center" wrapText="1" indent="1"/>
    </xf>
    <xf numFmtId="172" fontId="25" fillId="0" borderId="25" xfId="0" applyNumberFormat="1" applyFont="1" applyFill="1" applyBorder="1" applyAlignment="1" applyProtection="1">
      <alignment horizontal="right" vertical="center" wrapText="1" indent="1"/>
    </xf>
    <xf numFmtId="172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72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8" applyNumberFormat="1" applyFont="1" applyFill="1" applyBorder="1" applyAlignment="1" applyProtection="1">
      <alignment horizontal="right" vertical="center" wrapText="1" indent="1"/>
    </xf>
    <xf numFmtId="172" fontId="22" fillId="0" borderId="1" xfId="0" applyNumberFormat="1" applyFont="1" applyBorder="1" applyAlignment="1" applyProtection="1">
      <alignment horizontal="right" vertical="center" wrapText="1" indent="1"/>
      <protection locked="0"/>
    </xf>
    <xf numFmtId="172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1" xfId="8" applyNumberFormat="1" applyFont="1" applyFill="1" applyBorder="1" applyAlignment="1" applyProtection="1">
      <alignment horizontal="right" vertical="center" wrapText="1" indent="1"/>
    </xf>
    <xf numFmtId="172" fontId="17" fillId="0" borderId="47" xfId="8" applyNumberFormat="1" applyFont="1" applyFill="1" applyBorder="1" applyAlignment="1" applyProtection="1">
      <alignment horizontal="right" vertical="center" wrapText="1" indent="1"/>
    </xf>
    <xf numFmtId="172" fontId="17" fillId="0" borderId="19" xfId="8" applyNumberFormat="1" applyFont="1" applyFill="1" applyBorder="1" applyAlignment="1" applyProtection="1">
      <alignment horizontal="right" vertical="center" wrapText="1" indent="1"/>
    </xf>
    <xf numFmtId="172" fontId="17" fillId="0" borderId="20" xfId="8" applyNumberFormat="1" applyFont="1" applyFill="1" applyBorder="1" applyAlignment="1" applyProtection="1">
      <alignment horizontal="right" vertical="center" wrapText="1" indent="1"/>
    </xf>
    <xf numFmtId="172" fontId="23" fillId="0" borderId="21" xfId="8" applyNumberFormat="1" applyFont="1" applyFill="1" applyBorder="1" applyAlignment="1" applyProtection="1">
      <alignment horizontal="right" vertical="center" wrapText="1" indent="1"/>
    </xf>
    <xf numFmtId="172" fontId="24" fillId="0" borderId="19" xfId="8" applyNumberFormat="1" applyFont="1" applyFill="1" applyBorder="1" applyAlignment="1" applyProtection="1">
      <alignment horizontal="right" vertical="center" wrapText="1" indent="1"/>
    </xf>
    <xf numFmtId="172" fontId="24" fillId="0" borderId="20" xfId="8" applyNumberFormat="1" applyFont="1" applyFill="1" applyBorder="1" applyAlignment="1" applyProtection="1">
      <alignment horizontal="right" vertical="center" wrapText="1" indent="1"/>
    </xf>
    <xf numFmtId="172" fontId="24" fillId="0" borderId="47" xfId="8" applyNumberFormat="1" applyFont="1" applyFill="1" applyBorder="1" applyAlignment="1" applyProtection="1">
      <alignment horizontal="right" vertical="center" wrapText="1" indent="1"/>
    </xf>
    <xf numFmtId="172" fontId="16" fillId="0" borderId="48" xfId="8" applyNumberFormat="1" applyFont="1" applyFill="1" applyBorder="1" applyAlignment="1" applyProtection="1">
      <alignment horizontal="right" vertical="center" wrapText="1" indent="1"/>
    </xf>
    <xf numFmtId="172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0" xfId="8" applyNumberFormat="1" applyFont="1" applyFill="1" applyBorder="1" applyAlignment="1" applyProtection="1">
      <alignment horizontal="right" vertical="center" wrapText="1" indent="1"/>
    </xf>
    <xf numFmtId="172" fontId="17" fillId="0" borderId="46" xfId="8" applyNumberFormat="1" applyFont="1" applyFill="1" applyBorder="1" applyAlignment="1" applyProtection="1">
      <alignment horizontal="right" vertical="center" wrapText="1" indent="1"/>
    </xf>
    <xf numFmtId="172" fontId="17" fillId="0" borderId="51" xfId="8" applyNumberFormat="1" applyFont="1" applyFill="1" applyBorder="1" applyAlignment="1" applyProtection="1">
      <alignment horizontal="right" vertical="center" wrapText="1" indent="1"/>
    </xf>
    <xf numFmtId="172" fontId="22" fillId="0" borderId="21" xfId="0" applyNumberFormat="1" applyFont="1" applyBorder="1" applyAlignment="1" applyProtection="1">
      <alignment horizontal="right" vertical="center" wrapText="1" indent="1"/>
    </xf>
    <xf numFmtId="172" fontId="20" fillId="0" borderId="21" xfId="0" quotePrefix="1" applyNumberFormat="1" applyFont="1" applyBorder="1" applyAlignment="1" applyProtection="1">
      <alignment horizontal="right" vertical="center" wrapText="1" indent="1"/>
    </xf>
    <xf numFmtId="172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72" fontId="24" fillId="0" borderId="51" xfId="8" applyNumberFormat="1" applyFont="1" applyFill="1" applyBorder="1" applyAlignment="1" applyProtection="1">
      <alignment horizontal="right" vertical="center" wrapText="1" indent="1"/>
    </xf>
    <xf numFmtId="172" fontId="17" fillId="0" borderId="1" xfId="8" applyNumberFormat="1" applyFont="1" applyFill="1" applyBorder="1" applyAlignment="1" applyProtection="1">
      <alignment horizontal="right" vertical="center" wrapText="1" indent="1"/>
    </xf>
    <xf numFmtId="172" fontId="24" fillId="0" borderId="3" xfId="8" applyNumberFormat="1" applyFont="1" applyFill="1" applyBorder="1" applyAlignment="1" applyProtection="1">
      <alignment horizontal="right" vertical="center" wrapText="1" indent="1"/>
    </xf>
    <xf numFmtId="172" fontId="24" fillId="0" borderId="1" xfId="8" applyNumberFormat="1" applyFont="1" applyFill="1" applyBorder="1" applyAlignment="1" applyProtection="1">
      <alignment horizontal="right" vertical="center" wrapText="1" indent="1"/>
    </xf>
    <xf numFmtId="172" fontId="24" fillId="0" borderId="23" xfId="8" applyNumberFormat="1" applyFont="1" applyFill="1" applyBorder="1" applyAlignment="1" applyProtection="1">
      <alignment horizontal="right" vertical="center" wrapText="1" indent="1"/>
    </xf>
    <xf numFmtId="172" fontId="24" fillId="0" borderId="2" xfId="8" applyNumberFormat="1" applyFont="1" applyFill="1" applyBorder="1" applyAlignment="1" applyProtection="1">
      <alignment horizontal="right" vertical="center" wrapText="1" indent="1"/>
    </xf>
    <xf numFmtId="172" fontId="17" fillId="0" borderId="4" xfId="8" applyNumberFormat="1" applyFont="1" applyFill="1" applyBorder="1" applyAlignment="1" applyProtection="1">
      <alignment horizontal="right" vertical="center" wrapText="1" indent="1"/>
    </xf>
    <xf numFmtId="172" fontId="17" fillId="0" borderId="2" xfId="8" applyNumberFormat="1" applyFont="1" applyFill="1" applyBorder="1" applyAlignment="1" applyProtection="1">
      <alignment horizontal="right" vertical="center" wrapText="1" indent="1"/>
    </xf>
    <xf numFmtId="172" fontId="17" fillId="0" borderId="6" xfId="8" applyNumberFormat="1" applyFont="1" applyFill="1" applyBorder="1" applyAlignment="1" applyProtection="1">
      <alignment horizontal="right" vertical="center" wrapText="1" indent="1"/>
    </xf>
    <xf numFmtId="172" fontId="17" fillId="0" borderId="23" xfId="8" applyNumberFormat="1" applyFont="1" applyFill="1" applyBorder="1" applyAlignment="1" applyProtection="1">
      <alignment horizontal="right" vertical="center" wrapText="1" indent="1"/>
    </xf>
    <xf numFmtId="172" fontId="22" fillId="0" borderId="1" xfId="0" applyNumberFormat="1" applyFont="1" applyBorder="1" applyAlignment="1" applyProtection="1">
      <alignment horizontal="right" vertical="center" wrapText="1" indent="1"/>
    </xf>
    <xf numFmtId="172" fontId="24" fillId="0" borderId="6" xfId="8" applyNumberFormat="1" applyFont="1" applyFill="1" applyBorder="1" applyAlignment="1" applyProtection="1">
      <alignment horizontal="right" vertical="center" wrapText="1" indent="1"/>
    </xf>
    <xf numFmtId="172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72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72" fontId="54" fillId="0" borderId="14" xfId="0" applyNumberFormat="1" applyFont="1" applyFill="1" applyBorder="1" applyAlignment="1" applyProtection="1">
      <alignment horizontal="center" vertical="center" wrapText="1"/>
    </xf>
    <xf numFmtId="172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54" fillId="0" borderId="13" xfId="0" applyNumberFormat="1" applyFont="1" applyFill="1" applyBorder="1" applyAlignment="1" applyProtection="1">
      <alignment horizontal="center" vertical="center" wrapText="1"/>
    </xf>
    <xf numFmtId="172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55" fillId="0" borderId="18" xfId="0" applyNumberFormat="1" applyFont="1" applyFill="1" applyBorder="1" applyAlignment="1" applyProtection="1">
      <alignment horizontal="center" vertical="center" wrapText="1"/>
    </xf>
    <xf numFmtId="172" fontId="55" fillId="0" borderId="53" xfId="0" applyNumberFormat="1" applyFont="1" applyFill="1" applyBorder="1" applyAlignment="1" applyProtection="1">
      <alignment horizontal="center" vertical="center" wrapText="1"/>
    </xf>
    <xf numFmtId="172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72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72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72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72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72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72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72" fontId="23" fillId="0" borderId="19" xfId="0" applyNumberFormat="1" applyFont="1" applyFill="1" applyBorder="1" applyAlignment="1" applyProtection="1">
      <alignment horizontal="right" vertical="center" wrapText="1" indent="1"/>
    </xf>
    <xf numFmtId="172" fontId="23" fillId="0" borderId="47" xfId="0" applyNumberFormat="1" applyFont="1" applyFill="1" applyBorder="1" applyAlignment="1" applyProtection="1">
      <alignment horizontal="right" vertical="center" wrapText="1" indent="1"/>
    </xf>
    <xf numFmtId="172" fontId="23" fillId="0" borderId="20" xfId="0" applyNumberFormat="1" applyFont="1" applyFill="1" applyBorder="1" applyAlignment="1" applyProtection="1">
      <alignment horizontal="right" vertical="center" wrapText="1" indent="1"/>
    </xf>
    <xf numFmtId="172" fontId="23" fillId="0" borderId="16" xfId="0" applyNumberFormat="1" applyFont="1" applyFill="1" applyBorder="1" applyAlignment="1" applyProtection="1">
      <alignment horizontal="right" vertical="center" wrapText="1" indent="1"/>
    </xf>
    <xf numFmtId="172" fontId="23" fillId="0" borderId="2" xfId="0" applyNumberFormat="1" applyFont="1" applyFill="1" applyBorder="1" applyAlignment="1" applyProtection="1">
      <alignment horizontal="right" vertical="center" wrapText="1" indent="1"/>
    </xf>
    <xf numFmtId="172" fontId="23" fillId="0" borderId="23" xfId="0" applyNumberFormat="1" applyFont="1" applyFill="1" applyBorder="1" applyAlignment="1" applyProtection="1">
      <alignment horizontal="right" vertical="center" wrapText="1" indent="1"/>
    </xf>
    <xf numFmtId="172" fontId="23" fillId="0" borderId="36" xfId="0" applyNumberFormat="1" applyFont="1" applyFill="1" applyBorder="1" applyAlignment="1" applyProtection="1">
      <alignment horizontal="right" vertical="center" wrapText="1" indent="1"/>
    </xf>
    <xf numFmtId="172" fontId="23" fillId="0" borderId="6" xfId="0" applyNumberFormat="1" applyFont="1" applyFill="1" applyBorder="1" applyAlignment="1" applyProtection="1">
      <alignment horizontal="right" vertical="center" wrapText="1" indent="1"/>
    </xf>
    <xf numFmtId="172" fontId="23" fillId="0" borderId="18" xfId="0" applyNumberFormat="1" applyFont="1" applyFill="1" applyBorder="1" applyAlignment="1" applyProtection="1">
      <alignment horizontal="right" vertical="center" wrapText="1" indent="1"/>
    </xf>
    <xf numFmtId="172" fontId="23" fillId="0" borderId="55" xfId="0" applyNumberFormat="1" applyFont="1" applyFill="1" applyBorder="1" applyAlignment="1" applyProtection="1">
      <alignment horizontal="right" vertical="center" wrapText="1" indent="1"/>
    </xf>
    <xf numFmtId="172" fontId="23" fillId="0" borderId="1" xfId="0" applyNumberFormat="1" applyFont="1" applyFill="1" applyBorder="1" applyAlignment="1" applyProtection="1">
      <alignment horizontal="right" vertical="center" wrapText="1" indent="1"/>
    </xf>
    <xf numFmtId="172" fontId="23" fillId="0" borderId="36" xfId="8" applyNumberFormat="1" applyFont="1" applyFill="1" applyBorder="1" applyAlignment="1" applyProtection="1">
      <alignment horizontal="right" vertical="center" wrapText="1" indent="1"/>
    </xf>
    <xf numFmtId="172" fontId="17" fillId="0" borderId="56" xfId="8" applyNumberFormat="1" applyFont="1" applyFill="1" applyBorder="1" applyAlignment="1" applyProtection="1">
      <alignment horizontal="right" vertical="center" wrapText="1" indent="1"/>
    </xf>
    <xf numFmtId="172" fontId="17" fillId="0" borderId="26" xfId="8" applyNumberFormat="1" applyFont="1" applyFill="1" applyBorder="1" applyAlignment="1" applyProtection="1">
      <alignment horizontal="right" vertical="center" wrapText="1" indent="1"/>
    </xf>
    <xf numFmtId="172" fontId="7" fillId="0" borderId="36" xfId="0" applyNumberFormat="1" applyFont="1" applyFill="1" applyBorder="1" applyAlignment="1" applyProtection="1">
      <alignment horizontal="right" vertical="center" wrapText="1" indent="1"/>
    </xf>
    <xf numFmtId="172" fontId="4" fillId="0" borderId="14" xfId="0" applyNumberFormat="1" applyFont="1" applyFill="1" applyBorder="1" applyAlignment="1" applyProtection="1">
      <alignment horizontal="right" vertical="center" wrapText="1"/>
    </xf>
    <xf numFmtId="172" fontId="24" fillId="0" borderId="47" xfId="0" applyNumberFormat="1" applyFont="1" applyFill="1" applyBorder="1" applyAlignment="1" applyProtection="1">
      <alignment horizontal="right" vertical="center" wrapText="1" indent="1"/>
    </xf>
    <xf numFmtId="172" fontId="24" fillId="0" borderId="19" xfId="0" applyNumberFormat="1" applyFont="1" applyFill="1" applyBorder="1" applyAlignment="1" applyProtection="1">
      <alignment horizontal="right" vertical="center" wrapText="1" indent="1"/>
    </xf>
    <xf numFmtId="172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72" fontId="3" fillId="0" borderId="0" xfId="0" applyNumberFormat="1" applyFont="1" applyFill="1" applyAlignment="1" applyProtection="1">
      <alignment horizontal="left" vertical="center" wrapText="1"/>
      <protection locked="0"/>
    </xf>
    <xf numFmtId="172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72" fontId="55" fillId="0" borderId="21" xfId="0" applyNumberFormat="1" applyFont="1" applyBorder="1" applyAlignment="1" applyProtection="1">
      <alignment horizontal="center" vertical="center" wrapText="1"/>
      <protection locked="0"/>
    </xf>
    <xf numFmtId="172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72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72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72" fontId="60" fillId="0" borderId="0" xfId="8" applyNumberFormat="1" applyFont="1" applyFill="1" applyProtection="1"/>
    <xf numFmtId="172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72" fontId="0" fillId="0" borderId="0" xfId="0" applyNumberFormat="1" applyFill="1" applyAlignment="1" applyProtection="1">
      <alignment horizontal="right" vertical="center" wrapText="1"/>
    </xf>
    <xf numFmtId="172" fontId="0" fillId="0" borderId="0" xfId="0" applyNumberFormat="1" applyFill="1" applyAlignment="1" applyProtection="1">
      <alignment horizontal="right" vertical="center" wrapText="1" indent="1"/>
    </xf>
    <xf numFmtId="172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72" fontId="54" fillId="0" borderId="25" xfId="0" applyNumberFormat="1" applyFont="1" applyFill="1" applyBorder="1" applyAlignment="1" applyProtection="1">
      <alignment horizontal="center" vertical="center" wrapText="1"/>
    </xf>
    <xf numFmtId="172" fontId="54" fillId="0" borderId="24" xfId="0" applyNumberFormat="1" applyFont="1" applyFill="1" applyBorder="1" applyAlignment="1" applyProtection="1">
      <alignment horizontal="center" vertical="center" wrapText="1"/>
    </xf>
    <xf numFmtId="172" fontId="54" fillId="0" borderId="14" xfId="0" applyNumberFormat="1" applyFont="1" applyBorder="1" applyAlignment="1" applyProtection="1">
      <alignment horizontal="center" vertical="center" wrapText="1"/>
    </xf>
    <xf numFmtId="172" fontId="54" fillId="0" borderId="24" xfId="0" applyNumberFormat="1" applyFont="1" applyBorder="1" applyAlignment="1" applyProtection="1">
      <alignment horizontal="center" vertical="center" wrapText="1"/>
    </xf>
    <xf numFmtId="172" fontId="54" fillId="0" borderId="25" xfId="0" applyNumberFormat="1" applyFont="1" applyBorder="1" applyAlignment="1" applyProtection="1">
      <alignment horizontal="center" vertical="center" wrapText="1"/>
    </xf>
    <xf numFmtId="17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72" fontId="50" fillId="0" borderId="2" xfId="0" applyNumberFormat="1" applyFont="1" applyBorder="1" applyAlignment="1" applyProtection="1">
      <alignment vertical="center" wrapText="1"/>
      <protection locked="0"/>
    </xf>
    <xf numFmtId="172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74" fontId="50" fillId="0" borderId="2" xfId="2" applyNumberFormat="1" applyFont="1" applyBorder="1" applyProtection="1">
      <protection locked="0"/>
    </xf>
    <xf numFmtId="174" fontId="50" fillId="0" borderId="2" xfId="2" applyNumberFormat="1" applyFont="1" applyFill="1" applyBorder="1" applyProtection="1">
      <protection locked="0"/>
    </xf>
    <xf numFmtId="174" fontId="50" fillId="0" borderId="2" xfId="2" applyNumberFormat="1" applyFont="1" applyFill="1" applyBorder="1" applyAlignment="1" applyProtection="1">
      <alignment vertical="center" wrapText="1"/>
      <protection locked="0"/>
    </xf>
    <xf numFmtId="172" fontId="50" fillId="0" borderId="8" xfId="0" applyNumberFormat="1" applyFont="1" applyBorder="1" applyAlignment="1" applyProtection="1">
      <alignment horizontal="left" vertical="center" wrapText="1" indent="1"/>
      <protection locked="0"/>
    </xf>
    <xf numFmtId="174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72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72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72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72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2" xfId="0" applyNumberFormat="1" applyFont="1" applyFill="1" applyBorder="1" applyAlignment="1" applyProtection="1">
      <alignment vertical="center" wrapText="1"/>
    </xf>
    <xf numFmtId="172" fontId="31" fillId="0" borderId="19" xfId="0" applyNumberFormat="1" applyFont="1" applyFill="1" applyBorder="1" applyAlignment="1" applyProtection="1">
      <alignment vertical="center" wrapText="1"/>
    </xf>
    <xf numFmtId="172" fontId="31" fillId="0" borderId="0" xfId="0" applyNumberFormat="1" applyFont="1" applyFill="1" applyAlignment="1">
      <alignment vertical="center" wrapText="1"/>
    </xf>
    <xf numFmtId="172" fontId="26" fillId="0" borderId="0" xfId="7" applyNumberFormat="1" applyFont="1" applyAlignment="1">
      <alignment horizontal="left" vertical="center" wrapText="1"/>
    </xf>
    <xf numFmtId="172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72" fontId="9" fillId="0" borderId="0" xfId="7" applyNumberFormat="1" applyFont="1" applyAlignment="1" applyProtection="1">
      <alignment vertical="center" wrapText="1"/>
      <protection locked="0"/>
    </xf>
    <xf numFmtId="172" fontId="5" fillId="0" borderId="22" xfId="7" applyNumberFormat="1" applyFont="1" applyBorder="1" applyAlignment="1">
      <alignment horizontal="right" vertical="center"/>
    </xf>
    <xf numFmtId="172" fontId="16" fillId="0" borderId="66" xfId="7" applyNumberFormat="1" applyFont="1" applyBorder="1" applyAlignment="1">
      <alignment horizontal="center" vertical="center"/>
    </xf>
    <xf numFmtId="172" fontId="16" fillId="0" borderId="27" xfId="7" applyNumberFormat="1" applyFont="1" applyBorder="1" applyAlignment="1">
      <alignment horizontal="center" vertical="center"/>
    </xf>
    <xf numFmtId="172" fontId="16" fillId="0" borderId="67" xfId="7" applyNumberFormat="1" applyFont="1" applyBorder="1" applyAlignment="1">
      <alignment horizontal="center" vertical="center"/>
    </xf>
    <xf numFmtId="172" fontId="16" fillId="0" borderId="27" xfId="7" applyNumberFormat="1" applyFont="1" applyBorder="1" applyAlignment="1">
      <alignment horizontal="center" vertical="center" wrapText="1"/>
    </xf>
    <xf numFmtId="172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72" fontId="31" fillId="0" borderId="68" xfId="7" applyNumberFormat="1" applyFont="1" applyBorder="1" applyAlignment="1">
      <alignment horizontal="right" vertical="center" indent="2"/>
    </xf>
    <xf numFmtId="172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72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72" fontId="52" fillId="0" borderId="29" xfId="7" applyNumberFormat="1" applyFont="1" applyBorder="1" applyAlignment="1">
      <alignment horizontal="right" vertical="center" indent="2"/>
    </xf>
    <xf numFmtId="172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72" fontId="31" fillId="0" borderId="29" xfId="7" applyNumberFormat="1" applyFont="1" applyBorder="1" applyAlignment="1">
      <alignment horizontal="right" vertical="center" indent="2"/>
    </xf>
    <xf numFmtId="172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72" fontId="25" fillId="0" borderId="27" xfId="7" applyNumberFormat="1" applyFont="1" applyBorder="1" applyAlignment="1">
      <alignment horizontal="right" vertical="center" indent="2"/>
    </xf>
    <xf numFmtId="172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72" fontId="31" fillId="0" borderId="71" xfId="7" applyNumberFormat="1" applyFont="1" applyBorder="1" applyAlignment="1">
      <alignment horizontal="right" vertical="center" indent="2"/>
    </xf>
    <xf numFmtId="172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72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81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72" fontId="12" fillId="0" borderId="2" xfId="6" applyNumberFormat="1" applyFill="1" applyBorder="1" applyAlignment="1" applyProtection="1">
      <alignment horizontal="right" vertical="center" wrapText="1" indent="1"/>
      <protection locked="0"/>
    </xf>
    <xf numFmtId="174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72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72" fontId="6" fillId="0" borderId="0" xfId="8" applyNumberFormat="1" applyFont="1" applyFill="1" applyBorder="1" applyAlignment="1" applyProtection="1">
      <alignment horizontal="center" vertical="center"/>
      <protection locked="0"/>
    </xf>
    <xf numFmtId="172" fontId="6" fillId="0" borderId="0" xfId="8" applyNumberFormat="1" applyFont="1" applyFill="1" applyBorder="1" applyAlignment="1" applyProtection="1">
      <alignment horizontal="center" vertical="center"/>
    </xf>
    <xf numFmtId="172" fontId="29" fillId="0" borderId="22" xfId="8" applyNumberFormat="1" applyFont="1" applyFill="1" applyBorder="1" applyAlignment="1" applyProtection="1">
      <alignment horizontal="left" vertical="center"/>
      <protection locked="0"/>
    </xf>
    <xf numFmtId="172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72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72" fontId="25" fillId="0" borderId="68" xfId="0" applyNumberFormat="1" applyFont="1" applyFill="1" applyBorder="1" applyAlignment="1" applyProtection="1">
      <alignment horizontal="center" vertical="center" wrapText="1"/>
    </xf>
    <xf numFmtId="172" fontId="25" fillId="0" borderId="67" xfId="0" applyNumberFormat="1" applyFont="1" applyFill="1" applyBorder="1" applyAlignment="1" applyProtection="1">
      <alignment horizontal="center" vertical="center" wrapText="1"/>
    </xf>
    <xf numFmtId="172" fontId="35" fillId="0" borderId="0" xfId="0" applyNumberFormat="1" applyFont="1" applyFill="1" applyAlignment="1" applyProtection="1">
      <alignment horizontal="center" textRotation="180" wrapText="1"/>
    </xf>
    <xf numFmtId="172" fontId="70" fillId="0" borderId="39" xfId="0" applyNumberFormat="1" applyFont="1" applyFill="1" applyBorder="1" applyAlignment="1" applyProtection="1">
      <alignment horizontal="center" vertical="center" wrapText="1"/>
    </xf>
    <xf numFmtId="172" fontId="18" fillId="0" borderId="0" xfId="0" applyNumberFormat="1" applyFont="1" applyFill="1" applyAlignment="1" applyProtection="1">
      <alignment horizontal="center" vertical="center" wrapText="1"/>
      <protection locked="0"/>
    </xf>
    <xf numFmtId="172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72" fontId="28" fillId="0" borderId="0" xfId="7" applyNumberFormat="1" applyFont="1" applyAlignment="1" applyProtection="1">
      <alignment horizontal="left" vertical="center" wrapText="1"/>
      <protection locked="0"/>
    </xf>
    <xf numFmtId="172" fontId="14" fillId="0" borderId="0" xfId="7" applyNumberFormat="1" applyAlignment="1" applyProtection="1">
      <alignment horizontal="left" vertical="center" wrapText="1"/>
      <protection locked="0"/>
    </xf>
    <xf numFmtId="172" fontId="4" fillId="0" borderId="75" xfId="7" applyNumberFormat="1" applyFont="1" applyBorder="1" applyAlignment="1">
      <alignment horizontal="center" vertical="center"/>
    </xf>
    <xf numFmtId="172" fontId="4" fillId="0" borderId="30" xfId="7" applyNumberFormat="1" applyFont="1" applyBorder="1" applyAlignment="1">
      <alignment horizontal="center" vertical="center"/>
    </xf>
    <xf numFmtId="172" fontId="4" fillId="0" borderId="66" xfId="7" applyNumberFormat="1" applyFont="1" applyBorder="1" applyAlignment="1">
      <alignment horizontal="center" vertical="center"/>
    </xf>
    <xf numFmtId="172" fontId="26" fillId="0" borderId="75" xfId="7" applyNumberFormat="1" applyFont="1" applyBorder="1" applyAlignment="1">
      <alignment horizontal="center" vertical="center" wrapText="1"/>
    </xf>
    <xf numFmtId="172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72" fontId="4" fillId="0" borderId="68" xfId="7" applyNumberFormat="1" applyFont="1" applyBorder="1" applyAlignment="1">
      <alignment horizontal="center" vertical="center" wrapText="1"/>
    </xf>
    <xf numFmtId="172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72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81" fontId="48" fillId="0" borderId="39" xfId="7" applyNumberFormat="1" applyFont="1" applyBorder="1" applyAlignment="1" applyProtection="1">
      <alignment horizontal="left" vertical="center" wrapText="1"/>
      <protection locked="0"/>
    </xf>
    <xf numFmtId="172" fontId="4" fillId="0" borderId="67" xfId="7" applyNumberFormat="1" applyFont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72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75" x14ac:dyDescent="0.2"/>
  <cols>
    <col min="1" max="1" width="24.1640625" customWidth="1"/>
    <col min="2" max="2" width="105.5" customWidth="1"/>
    <col min="3" max="3" width="39" customWidth="1"/>
  </cols>
  <sheetData>
    <row r="1" spans="1:3" x14ac:dyDescent="0.2">
      <c r="A1" s="449">
        <v>2020</v>
      </c>
    </row>
    <row r="2" spans="1:3" ht="18.75" x14ac:dyDescent="0.2">
      <c r="A2" s="546" t="s">
        <v>506</v>
      </c>
      <c r="B2" s="546"/>
      <c r="C2" s="546"/>
    </row>
    <row r="3" spans="1:3" ht="15" x14ac:dyDescent="0.25">
      <c r="A3" s="406"/>
      <c r="B3" s="407"/>
      <c r="C3" s="406"/>
    </row>
    <row r="4" spans="1:3" ht="14.25" x14ac:dyDescent="0.2">
      <c r="A4" s="408" t="s">
        <v>507</v>
      </c>
      <c r="B4" s="409" t="s">
        <v>508</v>
      </c>
      <c r="C4" s="408" t="s">
        <v>509</v>
      </c>
    </row>
    <row r="5" spans="1:3" x14ac:dyDescent="0.2">
      <c r="A5" s="410"/>
      <c r="B5" s="410"/>
      <c r="C5" s="410"/>
    </row>
    <row r="6" spans="1:3" ht="18.75" x14ac:dyDescent="0.3">
      <c r="A6" s="547" t="s">
        <v>524</v>
      </c>
      <c r="B6" s="547"/>
      <c r="C6" s="547"/>
    </row>
    <row r="7" spans="1:3" x14ac:dyDescent="0.2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2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2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2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2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2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2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2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2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2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2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2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2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2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2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2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2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2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2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2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08" t="s">
        <v>423</v>
      </c>
      <c r="B1" s="60"/>
      <c r="C1" s="60"/>
      <c r="D1" s="60"/>
      <c r="E1" s="209" t="s">
        <v>84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0"/>
      <c r="B3" s="211"/>
      <c r="C3" s="210"/>
      <c r="D3" s="212"/>
      <c r="E3" s="211"/>
    </row>
    <row r="4" spans="1:5" ht="15.75" x14ac:dyDescent="0.2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2">
      <c r="A5" s="210"/>
      <c r="B5" s="211"/>
      <c r="C5" s="210"/>
      <c r="D5" s="212"/>
      <c r="E5" s="211"/>
    </row>
    <row r="6" spans="1:5" x14ac:dyDescent="0.2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2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2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2">
      <c r="A9" s="210"/>
      <c r="B9" s="211"/>
      <c r="C9" s="210"/>
      <c r="D9" s="212"/>
      <c r="E9" s="211"/>
    </row>
    <row r="10" spans="1:5" ht="15.75" x14ac:dyDescent="0.2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2">
      <c r="A11" s="210"/>
      <c r="B11" s="211"/>
      <c r="C11" s="210"/>
      <c r="D11" s="212"/>
      <c r="E11" s="211"/>
    </row>
    <row r="12" spans="1:5" x14ac:dyDescent="0.2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2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2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2">
      <c r="A15" s="210"/>
      <c r="B15" s="211"/>
      <c r="C15" s="210"/>
      <c r="D15" s="212"/>
      <c r="E15" s="211"/>
    </row>
    <row r="16" spans="1:5" ht="14.25" x14ac:dyDescent="0.2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2">
      <c r="A17" s="210"/>
      <c r="B17" s="211"/>
      <c r="C17" s="210"/>
      <c r="D17" s="212"/>
      <c r="E17" s="211"/>
    </row>
    <row r="18" spans="1:5" x14ac:dyDescent="0.2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2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2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2">
      <c r="A21" s="210"/>
      <c r="B21" s="211"/>
      <c r="C21" s="210"/>
      <c r="D21" s="212"/>
      <c r="E21" s="211"/>
    </row>
    <row r="22" spans="1:5" ht="15.75" x14ac:dyDescent="0.2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2">
      <c r="A23" s="210"/>
      <c r="B23" s="211"/>
      <c r="C23" s="210"/>
      <c r="D23" s="212"/>
      <c r="E23" s="211"/>
    </row>
    <row r="24" spans="1:5" x14ac:dyDescent="0.2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2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2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2">
      <c r="A27" s="210"/>
      <c r="B27" s="211"/>
      <c r="C27" s="210"/>
      <c r="D27" s="212"/>
      <c r="E27" s="211"/>
    </row>
    <row r="28" spans="1:5" ht="15.75" x14ac:dyDescent="0.2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2">
      <c r="A29" s="210"/>
      <c r="B29" s="211"/>
      <c r="C29" s="210"/>
      <c r="D29" s="212"/>
      <c r="E29" s="211"/>
    </row>
    <row r="30" spans="1:5" x14ac:dyDescent="0.2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2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2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2">
      <c r="A33" s="210"/>
      <c r="B33" s="211"/>
      <c r="C33" s="210"/>
      <c r="D33" s="212"/>
      <c r="E33" s="211"/>
    </row>
    <row r="34" spans="1:5" ht="15.75" x14ac:dyDescent="0.2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2">
      <c r="A35" s="210"/>
      <c r="B35" s="211"/>
      <c r="C35" s="210"/>
      <c r="D35" s="212"/>
      <c r="E35" s="211"/>
    </row>
    <row r="36" spans="1:5" x14ac:dyDescent="0.2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2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2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1" width="12.83203125" style="26" customWidth="1"/>
    <col min="12" max="12" width="13.83203125" style="26" customWidth="1"/>
    <col min="13" max="16384" width="9.33203125" style="26"/>
  </cols>
  <sheetData>
    <row r="1" spans="1:9" ht="15" x14ac:dyDescent="0.2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2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3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45" customHeight="1" thickBot="1" x14ac:dyDescent="0.25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5.95" customHeight="1" x14ac:dyDescent="0.2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5.95" customHeight="1" x14ac:dyDescent="0.2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5.95" customHeight="1" x14ac:dyDescent="0.2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5.95" customHeight="1" x14ac:dyDescent="0.2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5.95" customHeight="1" x14ac:dyDescent="0.2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5.95" customHeight="1" x14ac:dyDescent="0.2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5.95" customHeight="1" x14ac:dyDescent="0.2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5.95" customHeight="1" x14ac:dyDescent="0.2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5.95" customHeight="1" x14ac:dyDescent="0.2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5.95" customHeight="1" x14ac:dyDescent="0.2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5.95" customHeight="1" x14ac:dyDescent="0.2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5.95" customHeight="1" x14ac:dyDescent="0.2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5.95" customHeight="1" x14ac:dyDescent="0.2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5.95" customHeight="1" x14ac:dyDescent="0.2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5.95" customHeight="1" x14ac:dyDescent="0.2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5.95" customHeight="1" x14ac:dyDescent="0.2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5.95" customHeight="1" x14ac:dyDescent="0.2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5.95" customHeight="1" thickBot="1" x14ac:dyDescent="0.25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1" width="12.83203125" style="26" customWidth="1"/>
    <col min="12" max="12" width="13.83203125" style="26" customWidth="1"/>
    <col min="13" max="16384" width="9.33203125" style="26"/>
  </cols>
  <sheetData>
    <row r="1" spans="1:9" ht="15" x14ac:dyDescent="0.2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2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2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3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45" customHeight="1" thickBot="1" x14ac:dyDescent="0.25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5.95" customHeight="1" x14ac:dyDescent="0.2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5.95" customHeight="1" x14ac:dyDescent="0.2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5.95" customHeight="1" x14ac:dyDescent="0.2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5.95" customHeight="1" x14ac:dyDescent="0.2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5.95" customHeight="1" x14ac:dyDescent="0.2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5.95" customHeight="1" x14ac:dyDescent="0.2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5.95" customHeight="1" x14ac:dyDescent="0.2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5.95" customHeight="1" x14ac:dyDescent="0.2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5.95" customHeight="1" x14ac:dyDescent="0.2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5.95" customHeight="1" x14ac:dyDescent="0.2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5.95" customHeight="1" x14ac:dyDescent="0.2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5.95" customHeight="1" x14ac:dyDescent="0.2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5.95" customHeight="1" x14ac:dyDescent="0.2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5.95" customHeight="1" x14ac:dyDescent="0.2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5.95" customHeight="1" x14ac:dyDescent="0.2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5.95" customHeight="1" x14ac:dyDescent="0.2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5.95" customHeight="1" x14ac:dyDescent="0.2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5.95" customHeight="1" thickBot="1" x14ac:dyDescent="0.25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75" x14ac:dyDescent="0.2"/>
  <cols>
    <col min="1" max="1" width="38.6640625" customWidth="1"/>
    <col min="2" max="8" width="24.83203125" customWidth="1"/>
    <col min="9" max="9" width="5" bestFit="1" customWidth="1"/>
  </cols>
  <sheetData>
    <row r="1" spans="1:9" x14ac:dyDescent="0.2">
      <c r="I1" s="577"/>
    </row>
    <row r="2" spans="1:9" x14ac:dyDescent="0.2">
      <c r="A2" s="492"/>
      <c r="B2" s="492"/>
      <c r="C2" s="492"/>
      <c r="D2" s="492"/>
      <c r="E2" s="492"/>
      <c r="F2" s="492"/>
      <c r="G2" s="492"/>
      <c r="H2" s="493"/>
      <c r="I2" s="577"/>
    </row>
    <row r="3" spans="1:9" ht="15.75" x14ac:dyDescent="0.2">
      <c r="A3" s="578" t="s">
        <v>542</v>
      </c>
      <c r="B3" s="578"/>
      <c r="C3" s="578"/>
      <c r="D3" s="578"/>
      <c r="E3" s="578"/>
      <c r="F3" s="578"/>
      <c r="G3" s="578"/>
      <c r="H3" s="578"/>
      <c r="I3" s="577"/>
    </row>
    <row r="4" spans="1:9" ht="15.75" x14ac:dyDescent="0.2">
      <c r="A4" s="579" t="s">
        <v>543</v>
      </c>
      <c r="B4" s="578"/>
      <c r="C4" s="578"/>
      <c r="D4" s="578"/>
      <c r="E4" s="578"/>
      <c r="F4" s="578"/>
      <c r="G4" s="578"/>
      <c r="H4" s="578"/>
      <c r="I4" s="577"/>
    </row>
    <row r="5" spans="1:9" ht="26.25" customHeight="1" x14ac:dyDescent="0.2">
      <c r="A5" s="580" t="s">
        <v>664</v>
      </c>
      <c r="B5" s="580"/>
      <c r="C5" s="581"/>
      <c r="D5" s="581"/>
      <c r="E5" s="581"/>
      <c r="F5" s="581"/>
      <c r="G5" s="581"/>
      <c r="H5" s="581"/>
      <c r="I5" s="577"/>
    </row>
    <row r="6" spans="1:9" ht="26.25" customHeight="1" thickBot="1" x14ac:dyDescent="0.25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77"/>
    </row>
    <row r="7" spans="1:9" ht="13.5" thickBot="1" x14ac:dyDescent="0.25">
      <c r="A7" s="582" t="s">
        <v>544</v>
      </c>
      <c r="B7" s="585" t="s">
        <v>545</v>
      </c>
      <c r="C7" s="586"/>
      <c r="D7" s="586"/>
      <c r="E7" s="586"/>
      <c r="F7" s="586"/>
      <c r="G7" s="586"/>
      <c r="H7" s="587"/>
      <c r="I7" s="577"/>
    </row>
    <row r="8" spans="1:9" ht="13.5" thickBot="1" x14ac:dyDescent="0.25">
      <c r="A8" s="583"/>
      <c r="B8" s="588" t="s">
        <v>667</v>
      </c>
      <c r="C8" s="591" t="s">
        <v>546</v>
      </c>
      <c r="D8" s="592"/>
      <c r="E8" s="592"/>
      <c r="F8" s="592"/>
      <c r="G8" s="592"/>
      <c r="H8" s="593"/>
      <c r="I8" s="577"/>
    </row>
    <row r="9" spans="1:9" x14ac:dyDescent="0.2">
      <c r="A9" s="583"/>
      <c r="B9" s="589"/>
      <c r="C9" s="588" t="str">
        <f>CONCATENATE([1]TARTALOMJEGYZÉK!$A$1,". előtti tervezett forrás, kiadás")</f>
        <v>2020. előtti tervezett forrás, kiadás</v>
      </c>
      <c r="D9" s="588" t="str">
        <f>CONCATENATE([1]TARTALOMJEGYZÉK!$A$1,". évi eredeti előirányzat")</f>
        <v>2020. évi eredeti előirányzat</v>
      </c>
      <c r="E9" s="588" t="s">
        <v>598</v>
      </c>
      <c r="F9" s="588" t="s">
        <v>433</v>
      </c>
      <c r="G9" s="588" t="s">
        <v>599</v>
      </c>
      <c r="H9" s="588" t="str">
        <f>CONCATENATE([1]TARTALOMJEGYZÉK!$A$1,". év utáni tervezett forrás, kiadás")</f>
        <v>2020. év utáni tervezett forrás, kiadás</v>
      </c>
      <c r="I9" s="577"/>
    </row>
    <row r="10" spans="1:9" ht="13.5" thickBot="1" x14ac:dyDescent="0.25">
      <c r="A10" s="584"/>
      <c r="B10" s="590"/>
      <c r="C10" s="594"/>
      <c r="D10" s="594"/>
      <c r="E10" s="596"/>
      <c r="F10" s="596"/>
      <c r="G10" s="596"/>
      <c r="H10" s="590"/>
      <c r="I10" s="577"/>
    </row>
    <row r="11" spans="1:9" ht="13.5" thickBot="1" x14ac:dyDescent="0.25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77"/>
    </row>
    <row r="12" spans="1:9" x14ac:dyDescent="0.2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77"/>
    </row>
    <row r="13" spans="1:9" x14ac:dyDescent="0.2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77"/>
    </row>
    <row r="14" spans="1:9" x14ac:dyDescent="0.2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77"/>
    </row>
    <row r="15" spans="1:9" x14ac:dyDescent="0.2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77"/>
    </row>
    <row r="16" spans="1:9" ht="13.5" customHeight="1" x14ac:dyDescent="0.2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77"/>
    </row>
    <row r="17" spans="1:9" ht="13.5" customHeight="1" thickBot="1" x14ac:dyDescent="0.25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77"/>
    </row>
    <row r="18" spans="1:9" ht="13.5" thickBot="1" x14ac:dyDescent="0.25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77"/>
    </row>
    <row r="19" spans="1:9" x14ac:dyDescent="0.2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77"/>
    </row>
    <row r="20" spans="1:9" ht="14.25" customHeight="1" x14ac:dyDescent="0.2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77"/>
    </row>
    <row r="21" spans="1:9" x14ac:dyDescent="0.2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77"/>
    </row>
    <row r="22" spans="1:9" ht="13.5" customHeight="1" x14ac:dyDescent="0.2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77"/>
    </row>
    <row r="23" spans="1:9" ht="13.5" customHeight="1" thickBot="1" x14ac:dyDescent="0.25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77"/>
    </row>
    <row r="24" spans="1:9" ht="12.75" customHeight="1" thickBot="1" x14ac:dyDescent="0.25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77"/>
    </row>
    <row r="25" spans="1:9" x14ac:dyDescent="0.2">
      <c r="A25" s="595" t="s">
        <v>669</v>
      </c>
      <c r="B25" s="595"/>
      <c r="C25" s="595"/>
      <c r="D25" s="595"/>
      <c r="E25" s="595"/>
      <c r="F25" s="595"/>
      <c r="G25" s="595"/>
      <c r="H25" s="595"/>
      <c r="I25" s="577"/>
    </row>
    <row r="26" spans="1:9" s="523" customFormat="1" x14ac:dyDescent="0.2">
      <c r="A26" s="522"/>
      <c r="B26" s="522"/>
      <c r="C26" s="522"/>
      <c r="D26" s="522"/>
      <c r="E26" s="522"/>
      <c r="F26" s="522"/>
      <c r="G26" s="522"/>
      <c r="H26" s="522"/>
      <c r="I26" s="577"/>
    </row>
    <row r="27" spans="1:9" ht="14.25" x14ac:dyDescent="0.2">
      <c r="A27" s="580" t="s">
        <v>670</v>
      </c>
      <c r="B27" s="580"/>
      <c r="C27" s="581"/>
      <c r="D27" s="581"/>
      <c r="E27" s="581"/>
      <c r="F27" s="581"/>
      <c r="G27" s="581"/>
      <c r="H27" s="581"/>
      <c r="I27" s="577"/>
    </row>
    <row r="28" spans="1:9" ht="26.25" thickBot="1" x14ac:dyDescent="0.25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77"/>
    </row>
    <row r="29" spans="1:9" ht="13.5" thickBot="1" x14ac:dyDescent="0.25">
      <c r="A29" s="582" t="s">
        <v>544</v>
      </c>
      <c r="B29" s="585" t="s">
        <v>545</v>
      </c>
      <c r="C29" s="586"/>
      <c r="D29" s="586"/>
      <c r="E29" s="586"/>
      <c r="F29" s="586"/>
      <c r="G29" s="586"/>
      <c r="H29" s="587"/>
      <c r="I29" s="577"/>
    </row>
    <row r="30" spans="1:9" ht="13.5" thickBot="1" x14ac:dyDescent="0.25">
      <c r="A30" s="583"/>
      <c r="B30" s="588" t="s">
        <v>667</v>
      </c>
      <c r="C30" s="591" t="s">
        <v>546</v>
      </c>
      <c r="D30" s="592"/>
      <c r="E30" s="592"/>
      <c r="F30" s="592"/>
      <c r="G30" s="592"/>
      <c r="H30" s="593"/>
      <c r="I30" s="577"/>
    </row>
    <row r="31" spans="1:9" x14ac:dyDescent="0.2">
      <c r="A31" s="583"/>
      <c r="B31" s="589"/>
      <c r="C31" s="588" t="str">
        <f>CONCATENATE([1]TARTALOMJEGYZÉK!$A$1,". előtti tervezett forrás, kiadás")</f>
        <v>2020. előtti tervezett forrás, kiadás</v>
      </c>
      <c r="D31" s="588" t="str">
        <f>CONCATENATE([1]TARTALOMJEGYZÉK!$A$1,". évi eredeti előirányzat")</f>
        <v>2020. évi eredeti előirányzat</v>
      </c>
      <c r="E31" s="588" t="s">
        <v>598</v>
      </c>
      <c r="F31" s="588" t="s">
        <v>433</v>
      </c>
      <c r="G31" s="588" t="s">
        <v>599</v>
      </c>
      <c r="H31" s="588" t="str">
        <f>CONCATENATE([1]TARTALOMJEGYZÉK!$A$1,". év utáni tervezett forrás, kiadás")</f>
        <v>2020. év utáni tervezett forrás, kiadás</v>
      </c>
      <c r="I31" s="577"/>
    </row>
    <row r="32" spans="1:9" ht="13.5" thickBot="1" x14ac:dyDescent="0.25">
      <c r="A32" s="584"/>
      <c r="B32" s="590"/>
      <c r="C32" s="594"/>
      <c r="D32" s="594"/>
      <c r="E32" s="596"/>
      <c r="F32" s="596"/>
      <c r="G32" s="596"/>
      <c r="H32" s="590"/>
      <c r="I32" s="577"/>
    </row>
    <row r="33" spans="1:9" ht="13.5" thickBot="1" x14ac:dyDescent="0.25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77"/>
    </row>
    <row r="34" spans="1:9" x14ac:dyDescent="0.2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77"/>
    </row>
    <row r="35" spans="1:9" x14ac:dyDescent="0.2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77"/>
    </row>
    <row r="36" spans="1:9" x14ac:dyDescent="0.2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77"/>
    </row>
    <row r="37" spans="1:9" x14ac:dyDescent="0.2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77"/>
    </row>
    <row r="38" spans="1:9" x14ac:dyDescent="0.2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77"/>
    </row>
    <row r="39" spans="1:9" ht="13.5" thickBot="1" x14ac:dyDescent="0.25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77"/>
    </row>
    <row r="40" spans="1:9" ht="12.75" customHeight="1" thickBot="1" x14ac:dyDescent="0.25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77"/>
    </row>
    <row r="41" spans="1:9" x14ac:dyDescent="0.2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2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2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2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5" thickBot="1" x14ac:dyDescent="0.25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25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2">
      <c r="A47" s="526"/>
      <c r="B47" s="526"/>
      <c r="C47" s="526"/>
      <c r="D47" s="526"/>
      <c r="E47" s="526"/>
      <c r="F47" s="526"/>
      <c r="G47" s="526"/>
      <c r="H47" s="526"/>
    </row>
    <row r="48" spans="1:9" ht="14.25" x14ac:dyDescent="0.2">
      <c r="A48" s="580" t="s">
        <v>670</v>
      </c>
      <c r="B48" s="580"/>
      <c r="C48" s="581"/>
      <c r="D48" s="581"/>
      <c r="E48" s="581"/>
      <c r="F48" s="581"/>
      <c r="G48" s="581"/>
      <c r="H48" s="581"/>
    </row>
    <row r="49" spans="1:8" ht="26.25" thickBot="1" x14ac:dyDescent="0.25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5" thickBot="1" x14ac:dyDescent="0.25">
      <c r="A50" s="582" t="s">
        <v>544</v>
      </c>
      <c r="B50" s="585" t="s">
        <v>545</v>
      </c>
      <c r="C50" s="586"/>
      <c r="D50" s="586"/>
      <c r="E50" s="586"/>
      <c r="F50" s="586"/>
      <c r="G50" s="586"/>
      <c r="H50" s="587"/>
    </row>
    <row r="51" spans="1:8" ht="13.5" thickBot="1" x14ac:dyDescent="0.25">
      <c r="A51" s="583"/>
      <c r="B51" s="588" t="s">
        <v>667</v>
      </c>
      <c r="C51" s="591" t="s">
        <v>546</v>
      </c>
      <c r="D51" s="592"/>
      <c r="E51" s="592"/>
      <c r="F51" s="592"/>
      <c r="G51" s="592"/>
      <c r="H51" s="593"/>
    </row>
    <row r="52" spans="1:8" x14ac:dyDescent="0.2">
      <c r="A52" s="583"/>
      <c r="B52" s="589"/>
      <c r="C52" s="588" t="str">
        <f>CONCATENATE([1]TARTALOMJEGYZÉK!$A$1,". előtti tervezett forrás, kiadás")</f>
        <v>2020. előtti tervezett forrás, kiadás</v>
      </c>
      <c r="D52" s="588" t="str">
        <f>CONCATENATE([1]TARTALOMJEGYZÉK!$A$1,". évi eredeti előirányzat")</f>
        <v>2020. évi eredeti előirányzat</v>
      </c>
      <c r="E52" s="588" t="s">
        <v>598</v>
      </c>
      <c r="F52" s="588" t="s">
        <v>433</v>
      </c>
      <c r="G52" s="588" t="s">
        <v>599</v>
      </c>
      <c r="H52" s="588" t="str">
        <f>CONCATENATE([1]TARTALOMJEGYZÉK!$A$1,". év utáni tervezett forrás, kiadás")</f>
        <v>2020. év utáni tervezett forrás, kiadás</v>
      </c>
    </row>
    <row r="53" spans="1:8" ht="13.5" thickBot="1" x14ac:dyDescent="0.25">
      <c r="A53" s="584"/>
      <c r="B53" s="590"/>
      <c r="C53" s="594"/>
      <c r="D53" s="594"/>
      <c r="E53" s="596"/>
      <c r="F53" s="596"/>
      <c r="G53" s="596"/>
      <c r="H53" s="590"/>
    </row>
    <row r="54" spans="1:8" ht="13.5" thickBot="1" x14ac:dyDescent="0.25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2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2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2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2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2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5" thickBot="1" x14ac:dyDescent="0.25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5" thickBot="1" x14ac:dyDescent="0.25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2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2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2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2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5" thickBot="1" x14ac:dyDescent="0.25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5" thickBot="1" x14ac:dyDescent="0.25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2">
      <c r="A68" s="526"/>
      <c r="B68" s="526"/>
      <c r="C68" s="526"/>
      <c r="D68" s="526"/>
      <c r="E68" s="526"/>
      <c r="F68" s="526"/>
      <c r="G68" s="526"/>
      <c r="H68" s="526"/>
    </row>
    <row r="69" spans="1:8" ht="14.25" x14ac:dyDescent="0.2">
      <c r="A69" s="580" t="s">
        <v>670</v>
      </c>
      <c r="B69" s="580"/>
      <c r="C69" s="581"/>
      <c r="D69" s="581"/>
      <c r="E69" s="581"/>
      <c r="F69" s="581"/>
      <c r="G69" s="581"/>
      <c r="H69" s="581"/>
    </row>
    <row r="70" spans="1:8" ht="26.25" thickBot="1" x14ac:dyDescent="0.25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5" thickBot="1" x14ac:dyDescent="0.25">
      <c r="A71" s="582" t="s">
        <v>544</v>
      </c>
      <c r="B71" s="585" t="s">
        <v>545</v>
      </c>
      <c r="C71" s="586"/>
      <c r="D71" s="586"/>
      <c r="E71" s="586"/>
      <c r="F71" s="586"/>
      <c r="G71" s="586"/>
      <c r="H71" s="587"/>
    </row>
    <row r="72" spans="1:8" ht="13.5" thickBot="1" x14ac:dyDescent="0.25">
      <c r="A72" s="583"/>
      <c r="B72" s="588" t="s">
        <v>667</v>
      </c>
      <c r="C72" s="591" t="s">
        <v>546</v>
      </c>
      <c r="D72" s="592"/>
      <c r="E72" s="592"/>
      <c r="F72" s="592"/>
      <c r="G72" s="592"/>
      <c r="H72" s="593"/>
    </row>
    <row r="73" spans="1:8" x14ac:dyDescent="0.2">
      <c r="A73" s="583"/>
      <c r="B73" s="589"/>
      <c r="C73" s="588" t="str">
        <f>CONCATENATE([1]TARTALOMJEGYZÉK!$A$1,". előtti tervezett forrás, kiadás")</f>
        <v>2020. előtti tervezett forrás, kiadás</v>
      </c>
      <c r="D73" s="588" t="str">
        <f>CONCATENATE([1]TARTALOMJEGYZÉK!$A$1,". évi eredeti előirányzat")</f>
        <v>2020. évi eredeti előirányzat</v>
      </c>
      <c r="E73" s="588" t="s">
        <v>598</v>
      </c>
      <c r="F73" s="588" t="s">
        <v>433</v>
      </c>
      <c r="G73" s="588" t="s">
        <v>599</v>
      </c>
      <c r="H73" s="588" t="str">
        <f>CONCATENATE([1]TARTALOMJEGYZÉK!$A$1,". év utáni tervezett forrás, kiadás")</f>
        <v>2020. év utáni tervezett forrás, kiadás</v>
      </c>
    </row>
    <row r="74" spans="1:8" ht="13.5" thickBot="1" x14ac:dyDescent="0.25">
      <c r="A74" s="584"/>
      <c r="B74" s="590"/>
      <c r="C74" s="594"/>
      <c r="D74" s="594"/>
      <c r="E74" s="596"/>
      <c r="F74" s="596"/>
      <c r="G74" s="596"/>
      <c r="H74" s="590"/>
    </row>
    <row r="75" spans="1:8" ht="13.5" thickBot="1" x14ac:dyDescent="0.25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2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2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2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2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2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5" thickBot="1" x14ac:dyDescent="0.25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5" thickBot="1" x14ac:dyDescent="0.25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2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2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2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2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5" thickBot="1" x14ac:dyDescent="0.25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5" thickBot="1" x14ac:dyDescent="0.25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2">
      <c r="A89" s="526"/>
      <c r="B89" s="526"/>
      <c r="C89" s="526"/>
      <c r="D89" s="526"/>
      <c r="E89" s="526"/>
      <c r="F89" s="526"/>
      <c r="G89" s="526"/>
      <c r="H89" s="526"/>
    </row>
    <row r="90" spans="1:8" ht="14.25" x14ac:dyDescent="0.2">
      <c r="A90" s="580" t="s">
        <v>670</v>
      </c>
      <c r="B90" s="580"/>
      <c r="C90" s="581"/>
      <c r="D90" s="581"/>
      <c r="E90" s="581"/>
      <c r="F90" s="581"/>
      <c r="G90" s="581"/>
      <c r="H90" s="581"/>
    </row>
    <row r="91" spans="1:8" ht="26.25" thickBot="1" x14ac:dyDescent="0.25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5" thickBot="1" x14ac:dyDescent="0.25">
      <c r="A92" s="582" t="s">
        <v>544</v>
      </c>
      <c r="B92" s="585" t="s">
        <v>545</v>
      </c>
      <c r="C92" s="586"/>
      <c r="D92" s="586"/>
      <c r="E92" s="586"/>
      <c r="F92" s="586"/>
      <c r="G92" s="586"/>
      <c r="H92" s="587"/>
    </row>
    <row r="93" spans="1:8" ht="13.5" thickBot="1" x14ac:dyDescent="0.25">
      <c r="A93" s="583"/>
      <c r="B93" s="588" t="s">
        <v>667</v>
      </c>
      <c r="C93" s="591" t="s">
        <v>546</v>
      </c>
      <c r="D93" s="592"/>
      <c r="E93" s="592"/>
      <c r="F93" s="592"/>
      <c r="G93" s="592"/>
      <c r="H93" s="593"/>
    </row>
    <row r="94" spans="1:8" x14ac:dyDescent="0.2">
      <c r="A94" s="583"/>
      <c r="B94" s="589"/>
      <c r="C94" s="588" t="str">
        <f>CONCATENATE([1]TARTALOMJEGYZÉK!$A$1,". előtti tervezett forrás, kiadás")</f>
        <v>2020. előtti tervezett forrás, kiadás</v>
      </c>
      <c r="D94" s="588" t="str">
        <f>CONCATENATE([1]TARTALOMJEGYZÉK!$A$1,". évi eredeti előirányzat")</f>
        <v>2020. évi eredeti előirányzat</v>
      </c>
      <c r="E94" s="588" t="s">
        <v>598</v>
      </c>
      <c r="F94" s="588" t="s">
        <v>433</v>
      </c>
      <c r="G94" s="588" t="s">
        <v>599</v>
      </c>
      <c r="H94" s="588" t="str">
        <f>CONCATENATE([1]TARTALOMJEGYZÉK!$A$1,". év utáni tervezett forrás, kiadás")</f>
        <v>2020. év utáni tervezett forrás, kiadás</v>
      </c>
    </row>
    <row r="95" spans="1:8" ht="13.5" thickBot="1" x14ac:dyDescent="0.25">
      <c r="A95" s="584"/>
      <c r="B95" s="590"/>
      <c r="C95" s="594"/>
      <c r="D95" s="594"/>
      <c r="E95" s="596"/>
      <c r="F95" s="596"/>
      <c r="G95" s="596"/>
      <c r="H95" s="590"/>
    </row>
    <row r="96" spans="1:8" ht="13.5" thickBot="1" x14ac:dyDescent="0.25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2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2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2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2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2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5" thickBot="1" x14ac:dyDescent="0.25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5" thickBot="1" x14ac:dyDescent="0.25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2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2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2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2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5" thickBot="1" x14ac:dyDescent="0.25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5" thickBot="1" x14ac:dyDescent="0.25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2"/>
    <row r="111" spans="1:8" ht="14.25" x14ac:dyDescent="0.2">
      <c r="A111" s="580" t="s">
        <v>670</v>
      </c>
      <c r="B111" s="580"/>
      <c r="C111" s="581"/>
      <c r="D111" s="581"/>
      <c r="E111" s="581"/>
      <c r="F111" s="581"/>
      <c r="G111" s="581"/>
      <c r="H111" s="581"/>
    </row>
    <row r="112" spans="1:8" ht="26.25" thickBot="1" x14ac:dyDescent="0.25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5" thickBot="1" x14ac:dyDescent="0.25">
      <c r="A113" s="582" t="s">
        <v>544</v>
      </c>
      <c r="B113" s="585" t="s">
        <v>545</v>
      </c>
      <c r="C113" s="586"/>
      <c r="D113" s="586"/>
      <c r="E113" s="586"/>
      <c r="F113" s="586"/>
      <c r="G113" s="586"/>
      <c r="H113" s="587"/>
    </row>
    <row r="114" spans="1:8" ht="13.5" thickBot="1" x14ac:dyDescent="0.25">
      <c r="A114" s="583"/>
      <c r="B114" s="588" t="s">
        <v>667</v>
      </c>
      <c r="C114" s="591" t="s">
        <v>546</v>
      </c>
      <c r="D114" s="592"/>
      <c r="E114" s="592"/>
      <c r="F114" s="592"/>
      <c r="G114" s="592"/>
      <c r="H114" s="593"/>
    </row>
    <row r="115" spans="1:8" x14ac:dyDescent="0.2">
      <c r="A115" s="583"/>
      <c r="B115" s="589"/>
      <c r="C115" s="588" t="str">
        <f>CONCATENATE([1]TARTALOMJEGYZÉK!$A$1,". előtti tervezett forrás, kiadás")</f>
        <v>2020. előtti tervezett forrás, kiadás</v>
      </c>
      <c r="D115" s="588" t="str">
        <f>CONCATENATE([1]TARTALOMJEGYZÉK!$A$1,". évi eredeti előirányzat")</f>
        <v>2020. évi eredeti előirányzat</v>
      </c>
      <c r="E115" s="588" t="s">
        <v>598</v>
      </c>
      <c r="F115" s="588" t="s">
        <v>433</v>
      </c>
      <c r="G115" s="588" t="s">
        <v>599</v>
      </c>
      <c r="H115" s="588" t="str">
        <f>CONCATENATE([1]TARTALOMJEGYZÉK!$A$1,". év utáni tervezett forrás, kiadás")</f>
        <v>2020. év utáni tervezett forrás, kiadás</v>
      </c>
    </row>
    <row r="116" spans="1:8" ht="13.5" thickBot="1" x14ac:dyDescent="0.25">
      <c r="A116" s="584"/>
      <c r="B116" s="590"/>
      <c r="C116" s="594"/>
      <c r="D116" s="594"/>
      <c r="E116" s="596"/>
      <c r="F116" s="596"/>
      <c r="G116" s="596"/>
      <c r="H116" s="590"/>
    </row>
    <row r="117" spans="1:8" ht="13.5" thickBot="1" x14ac:dyDescent="0.25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2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2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2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2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2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5" thickBot="1" x14ac:dyDescent="0.25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5" thickBot="1" x14ac:dyDescent="0.25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2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2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2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2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5" thickBot="1" x14ac:dyDescent="0.25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5" thickBot="1" x14ac:dyDescent="0.25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2"/>
    <row r="132" spans="1:8" ht="14.25" x14ac:dyDescent="0.2">
      <c r="A132" s="580" t="s">
        <v>670</v>
      </c>
      <c r="B132" s="580"/>
      <c r="C132" s="581"/>
      <c r="D132" s="581"/>
      <c r="E132" s="581"/>
      <c r="F132" s="581"/>
      <c r="G132" s="581"/>
      <c r="H132" s="581"/>
    </row>
    <row r="133" spans="1:8" ht="26.25" thickBot="1" x14ac:dyDescent="0.25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5" thickBot="1" x14ac:dyDescent="0.25">
      <c r="A134" s="582" t="s">
        <v>544</v>
      </c>
      <c r="B134" s="585" t="s">
        <v>545</v>
      </c>
      <c r="C134" s="586"/>
      <c r="D134" s="586"/>
      <c r="E134" s="586"/>
      <c r="F134" s="586"/>
      <c r="G134" s="586"/>
      <c r="H134" s="587"/>
    </row>
    <row r="135" spans="1:8" ht="13.5" thickBot="1" x14ac:dyDescent="0.25">
      <c r="A135" s="583"/>
      <c r="B135" s="588" t="s">
        <v>667</v>
      </c>
      <c r="C135" s="591" t="s">
        <v>546</v>
      </c>
      <c r="D135" s="592"/>
      <c r="E135" s="592"/>
      <c r="F135" s="592"/>
      <c r="G135" s="592"/>
      <c r="H135" s="593"/>
    </row>
    <row r="136" spans="1:8" x14ac:dyDescent="0.2">
      <c r="A136" s="583"/>
      <c r="B136" s="589"/>
      <c r="C136" s="588" t="str">
        <f>CONCATENATE([1]TARTALOMJEGYZÉK!$A$1,". előtti tervezett forrás, kiadás")</f>
        <v>2020. előtti tervezett forrás, kiadás</v>
      </c>
      <c r="D136" s="588" t="str">
        <f>CONCATENATE([1]TARTALOMJEGYZÉK!$A$1,". évi eredeti előirányzat")</f>
        <v>2020. évi eredeti előirányzat</v>
      </c>
      <c r="E136" s="588" t="s">
        <v>598</v>
      </c>
      <c r="F136" s="588" t="s">
        <v>433</v>
      </c>
      <c r="G136" s="588" t="s">
        <v>599</v>
      </c>
      <c r="H136" s="588" t="str">
        <f>CONCATENATE([1]TARTALOMJEGYZÉK!$A$1,". év utáni tervezett forrás, kiadás")</f>
        <v>2020. év utáni tervezett forrás, kiadás</v>
      </c>
    </row>
    <row r="137" spans="1:8" ht="13.5" thickBot="1" x14ac:dyDescent="0.25">
      <c r="A137" s="584"/>
      <c r="B137" s="590"/>
      <c r="C137" s="594"/>
      <c r="D137" s="594"/>
      <c r="E137" s="596"/>
      <c r="F137" s="596"/>
      <c r="G137" s="596"/>
      <c r="H137" s="590"/>
    </row>
    <row r="138" spans="1:8" ht="13.5" thickBot="1" x14ac:dyDescent="0.25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2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2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2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2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2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5" thickBot="1" x14ac:dyDescent="0.25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5" thickBot="1" x14ac:dyDescent="0.25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2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2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2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2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5" thickBot="1" x14ac:dyDescent="0.25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5" thickBot="1" x14ac:dyDescent="0.25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2"/>
    <row r="153" spans="1:8" ht="14.25" x14ac:dyDescent="0.2">
      <c r="A153" s="580" t="s">
        <v>670</v>
      </c>
      <c r="B153" s="580"/>
      <c r="C153" s="581"/>
      <c r="D153" s="581"/>
      <c r="E153" s="581"/>
      <c r="F153" s="581"/>
      <c r="G153" s="581"/>
      <c r="H153" s="581"/>
    </row>
    <row r="154" spans="1:8" ht="26.25" thickBot="1" x14ac:dyDescent="0.25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5" thickBot="1" x14ac:dyDescent="0.25">
      <c r="A155" s="582" t="s">
        <v>544</v>
      </c>
      <c r="B155" s="585" t="s">
        <v>545</v>
      </c>
      <c r="C155" s="586"/>
      <c r="D155" s="586"/>
      <c r="E155" s="586"/>
      <c r="F155" s="586"/>
      <c r="G155" s="586"/>
      <c r="H155" s="587"/>
    </row>
    <row r="156" spans="1:8" ht="13.5" thickBot="1" x14ac:dyDescent="0.25">
      <c r="A156" s="583"/>
      <c r="B156" s="588" t="s">
        <v>667</v>
      </c>
      <c r="C156" s="591" t="s">
        <v>546</v>
      </c>
      <c r="D156" s="592"/>
      <c r="E156" s="592"/>
      <c r="F156" s="592"/>
      <c r="G156" s="592"/>
      <c r="H156" s="593"/>
    </row>
    <row r="157" spans="1:8" x14ac:dyDescent="0.2">
      <c r="A157" s="583"/>
      <c r="B157" s="589"/>
      <c r="C157" s="588" t="str">
        <f>CONCATENATE([1]TARTALOMJEGYZÉK!$A$1,". előtti tervezett forrás, kiadás")</f>
        <v>2020. előtti tervezett forrás, kiadás</v>
      </c>
      <c r="D157" s="588" t="str">
        <f>CONCATENATE([1]TARTALOMJEGYZÉK!$A$1,". évi eredeti előirányzat")</f>
        <v>2020. évi eredeti előirányzat</v>
      </c>
      <c r="E157" s="588" t="s">
        <v>598</v>
      </c>
      <c r="F157" s="588" t="s">
        <v>433</v>
      </c>
      <c r="G157" s="588" t="s">
        <v>599</v>
      </c>
      <c r="H157" s="588" t="str">
        <f>CONCATENATE([1]TARTALOMJEGYZÉK!$A$1,". év utáni tervezett forrás, kiadás")</f>
        <v>2020. év utáni tervezett forrás, kiadás</v>
      </c>
    </row>
    <row r="158" spans="1:8" ht="13.5" thickBot="1" x14ac:dyDescent="0.25">
      <c r="A158" s="584"/>
      <c r="B158" s="590"/>
      <c r="C158" s="594"/>
      <c r="D158" s="594"/>
      <c r="E158" s="596"/>
      <c r="F158" s="596"/>
      <c r="G158" s="596"/>
      <c r="H158" s="590"/>
    </row>
    <row r="159" spans="1:8" ht="13.5" thickBot="1" x14ac:dyDescent="0.25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2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2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2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2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2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5" thickBot="1" x14ac:dyDescent="0.25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5" thickBot="1" x14ac:dyDescent="0.25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2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2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2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2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5" thickBot="1" x14ac:dyDescent="0.25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5" thickBot="1" x14ac:dyDescent="0.25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2"/>
    <row r="174" spans="1:8" ht="14.25" x14ac:dyDescent="0.2">
      <c r="A174" s="580" t="s">
        <v>670</v>
      </c>
      <c r="B174" s="580"/>
      <c r="C174" s="581"/>
      <c r="D174" s="581"/>
      <c r="E174" s="581"/>
      <c r="F174" s="581"/>
      <c r="G174" s="581"/>
      <c r="H174" s="581"/>
    </row>
    <row r="175" spans="1:8" ht="26.25" thickBot="1" x14ac:dyDescent="0.25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5" thickBot="1" x14ac:dyDescent="0.25">
      <c r="A176" s="582" t="s">
        <v>544</v>
      </c>
      <c r="B176" s="585" t="s">
        <v>545</v>
      </c>
      <c r="C176" s="586"/>
      <c r="D176" s="586"/>
      <c r="E176" s="586"/>
      <c r="F176" s="586"/>
      <c r="G176" s="586"/>
      <c r="H176" s="587"/>
    </row>
    <row r="177" spans="1:8" ht="13.5" thickBot="1" x14ac:dyDescent="0.25">
      <c r="A177" s="583"/>
      <c r="B177" s="588" t="s">
        <v>667</v>
      </c>
      <c r="C177" s="591" t="s">
        <v>546</v>
      </c>
      <c r="D177" s="592"/>
      <c r="E177" s="592"/>
      <c r="F177" s="592"/>
      <c r="G177" s="592"/>
      <c r="H177" s="593"/>
    </row>
    <row r="178" spans="1:8" x14ac:dyDescent="0.2">
      <c r="A178" s="583"/>
      <c r="B178" s="589"/>
      <c r="C178" s="588" t="str">
        <f>CONCATENATE([1]TARTALOMJEGYZÉK!$A$1,". előtti tervezett forrás, kiadás")</f>
        <v>2020. előtti tervezett forrás, kiadás</v>
      </c>
      <c r="D178" s="588" t="str">
        <f>CONCATENATE([1]TARTALOMJEGYZÉK!$A$1,". évi eredeti előirányzat")</f>
        <v>2020. évi eredeti előirányzat</v>
      </c>
      <c r="E178" s="588" t="s">
        <v>598</v>
      </c>
      <c r="F178" s="588" t="s">
        <v>433</v>
      </c>
      <c r="G178" s="588" t="s">
        <v>599</v>
      </c>
      <c r="H178" s="588" t="str">
        <f>CONCATENATE([1]TARTALOMJEGYZÉK!$A$1,". év utáni tervezett forrás, kiadás")</f>
        <v>2020. év utáni tervezett forrás, kiadás</v>
      </c>
    </row>
    <row r="179" spans="1:8" ht="13.5" thickBot="1" x14ac:dyDescent="0.25">
      <c r="A179" s="584"/>
      <c r="B179" s="590"/>
      <c r="C179" s="594"/>
      <c r="D179" s="594"/>
      <c r="E179" s="596"/>
      <c r="F179" s="596"/>
      <c r="G179" s="596"/>
      <c r="H179" s="590"/>
    </row>
    <row r="180" spans="1:8" ht="13.5" thickBot="1" x14ac:dyDescent="0.25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2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2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2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2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2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5" thickBot="1" x14ac:dyDescent="0.25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5" thickBot="1" x14ac:dyDescent="0.25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2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2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2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2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5" thickBot="1" x14ac:dyDescent="0.25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5" thickBot="1" x14ac:dyDescent="0.25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2"/>
    <row r="195" spans="1:8" ht="14.25" x14ac:dyDescent="0.2">
      <c r="A195" s="580" t="s">
        <v>670</v>
      </c>
      <c r="B195" s="580"/>
      <c r="C195" s="581"/>
      <c r="D195" s="581"/>
      <c r="E195" s="581"/>
      <c r="F195" s="581"/>
      <c r="G195" s="581"/>
      <c r="H195" s="581"/>
    </row>
    <row r="196" spans="1:8" ht="26.25" thickBot="1" x14ac:dyDescent="0.25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5" thickBot="1" x14ac:dyDescent="0.25">
      <c r="A197" s="582" t="s">
        <v>544</v>
      </c>
      <c r="B197" s="585" t="s">
        <v>545</v>
      </c>
      <c r="C197" s="586"/>
      <c r="D197" s="586"/>
      <c r="E197" s="586"/>
      <c r="F197" s="586"/>
      <c r="G197" s="586"/>
      <c r="H197" s="587"/>
    </row>
    <row r="198" spans="1:8" ht="13.5" thickBot="1" x14ac:dyDescent="0.25">
      <c r="A198" s="583"/>
      <c r="B198" s="588" t="s">
        <v>667</v>
      </c>
      <c r="C198" s="591" t="s">
        <v>546</v>
      </c>
      <c r="D198" s="592"/>
      <c r="E198" s="592"/>
      <c r="F198" s="592"/>
      <c r="G198" s="592"/>
      <c r="H198" s="593"/>
    </row>
    <row r="199" spans="1:8" x14ac:dyDescent="0.2">
      <c r="A199" s="583"/>
      <c r="B199" s="589"/>
      <c r="C199" s="588" t="str">
        <f>CONCATENATE([1]TARTALOMJEGYZÉK!$A$1,". előtti tervezett forrás, kiadás")</f>
        <v>2020. előtti tervezett forrás, kiadás</v>
      </c>
      <c r="D199" s="588" t="str">
        <f>CONCATENATE([1]TARTALOMJEGYZÉK!$A$1,". évi eredeti előirányzat")</f>
        <v>2020. évi eredeti előirányzat</v>
      </c>
      <c r="E199" s="588" t="s">
        <v>598</v>
      </c>
      <c r="F199" s="588" t="s">
        <v>433</v>
      </c>
      <c r="G199" s="588" t="s">
        <v>599</v>
      </c>
      <c r="H199" s="588" t="str">
        <f>CONCATENATE([1]TARTALOMJEGYZÉK!$A$1,". év utáni tervezett forrás, kiadás")</f>
        <v>2020. év utáni tervezett forrás, kiadás</v>
      </c>
    </row>
    <row r="200" spans="1:8" ht="13.5" thickBot="1" x14ac:dyDescent="0.25">
      <c r="A200" s="584"/>
      <c r="B200" s="590"/>
      <c r="C200" s="594"/>
      <c r="D200" s="594"/>
      <c r="E200" s="596"/>
      <c r="F200" s="596"/>
      <c r="G200" s="596"/>
      <c r="H200" s="590"/>
    </row>
    <row r="201" spans="1:8" ht="13.5" thickBot="1" x14ac:dyDescent="0.25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2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2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2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2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2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5" thickBot="1" x14ac:dyDescent="0.25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5" thickBot="1" x14ac:dyDescent="0.25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2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2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2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2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5" thickBot="1" x14ac:dyDescent="0.25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5" thickBot="1" x14ac:dyDescent="0.25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1" customFormat="1" ht="16.5" customHeight="1" thickBot="1" x14ac:dyDescent="0.3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6.5" thickBot="1" x14ac:dyDescent="0.25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36.75" thickBot="1" x14ac:dyDescent="0.25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2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2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2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2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2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2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2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2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2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2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2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2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2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2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2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2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2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2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2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2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2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2">
      <c r="B158" s="1"/>
      <c r="C158" s="1"/>
      <c r="D158" s="1"/>
      <c r="E158" s="1"/>
      <c r="F158" s="1"/>
      <c r="G158" s="1"/>
    </row>
    <row r="159" spans="1:11" x14ac:dyDescent="0.2">
      <c r="B159" s="1"/>
      <c r="C159" s="1"/>
      <c r="D159" s="1"/>
      <c r="E159" s="1"/>
      <c r="F159" s="1"/>
      <c r="G159" s="1"/>
    </row>
    <row r="160" spans="1:11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1" customFormat="1" ht="16.5" customHeight="1" thickBot="1" x14ac:dyDescent="0.3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" customHeight="1" thickBot="1" x14ac:dyDescent="0.25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36.75" thickBot="1" x14ac:dyDescent="0.25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2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2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2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2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2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2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2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2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2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2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2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2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2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2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2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2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2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2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2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" customHeight="1" thickBot="1" x14ac:dyDescent="0.25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2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" customHeight="1" x14ac:dyDescent="0.2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45" customHeight="1" x14ac:dyDescent="0.2">
      <c r="A158" s="1"/>
      <c r="B158" s="1"/>
      <c r="C158" s="1"/>
      <c r="D158" s="1"/>
      <c r="E158" s="1"/>
      <c r="F158" s="1"/>
      <c r="G158" s="1"/>
    </row>
    <row r="159" spans="1:12" x14ac:dyDescent="0.2">
      <c r="A159" s="1"/>
      <c r="B159" s="1"/>
      <c r="C159" s="1"/>
      <c r="D159" s="1"/>
      <c r="E159" s="1"/>
      <c r="F159" s="1"/>
      <c r="G159" s="1"/>
    </row>
    <row r="160" spans="1:12" x14ac:dyDescent="0.2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1" customFormat="1" ht="16.5" customHeight="1" thickBot="1" x14ac:dyDescent="0.3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" customHeight="1" thickBot="1" x14ac:dyDescent="0.25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36.75" thickBot="1" x14ac:dyDescent="0.25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2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2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2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2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2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" customHeight="1" x14ac:dyDescent="0.2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45" customHeight="1" x14ac:dyDescent="0.2">
      <c r="A158" s="1"/>
      <c r="B158" s="1"/>
      <c r="C158" s="1"/>
      <c r="D158" s="1"/>
      <c r="E158" s="1"/>
      <c r="F158" s="1"/>
      <c r="G158" s="1"/>
    </row>
    <row r="159" spans="1:11" x14ac:dyDescent="0.2">
      <c r="A159" s="1"/>
      <c r="B159" s="1"/>
      <c r="C159" s="1"/>
      <c r="D159" s="1"/>
      <c r="E159" s="1"/>
      <c r="F159" s="1"/>
      <c r="G159" s="1"/>
    </row>
    <row r="160" spans="1:11" x14ac:dyDescent="0.2">
      <c r="A160" s="1"/>
      <c r="B160" s="1"/>
      <c r="C160" s="1"/>
      <c r="D160" s="1"/>
      <c r="E160" s="1"/>
      <c r="F160" s="1"/>
      <c r="G160" s="1"/>
    </row>
    <row r="161" spans="1:7" x14ac:dyDescent="0.2">
      <c r="A161" s="1"/>
      <c r="B161" s="1"/>
      <c r="C161" s="1"/>
      <c r="D161" s="1"/>
      <c r="E161" s="1"/>
      <c r="F161" s="1"/>
      <c r="G161" s="1"/>
    </row>
    <row r="162" spans="1:7" x14ac:dyDescent="0.2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1" customFormat="1" ht="16.5" customHeight="1" thickBot="1" x14ac:dyDescent="0.3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" customHeight="1" thickBot="1" x14ac:dyDescent="0.25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36.75" thickBot="1" x14ac:dyDescent="0.25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2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2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2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2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2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2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6" x14ac:dyDescent="0.2">
      <c r="A2" s="381" t="s">
        <v>466</v>
      </c>
      <c r="B2" s="618" t="str">
        <f>RM_ALAPADATOK!A11</f>
        <v>……………………. Polgármesteri /Közös Önkormányzati Hivatal</v>
      </c>
      <c r="C2" s="619"/>
      <c r="D2" s="619"/>
      <c r="E2" s="619"/>
      <c r="F2" s="619"/>
      <c r="G2" s="619"/>
      <c r="H2" s="619"/>
      <c r="I2" s="619"/>
      <c r="J2" s="619"/>
      <c r="K2" s="382" t="s">
        <v>37</v>
      </c>
    </row>
    <row r="3" spans="1:11" s="322" customFormat="1" ht="23.1" customHeight="1" thickBot="1" x14ac:dyDescent="0.25">
      <c r="A3" s="383" t="s">
        <v>114</v>
      </c>
      <c r="B3" s="620" t="s">
        <v>496</v>
      </c>
      <c r="C3" s="621"/>
      <c r="D3" s="621"/>
      <c r="E3" s="621"/>
      <c r="F3" s="621"/>
      <c r="G3" s="621"/>
      <c r="H3" s="621"/>
      <c r="I3" s="621"/>
      <c r="J3" s="621"/>
      <c r="K3" s="384" t="s">
        <v>34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CONCATENATE('RM_6.1.3.sz.mell'!K5)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597" t="s">
        <v>36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4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F5:F7"/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6" x14ac:dyDescent="0.2">
      <c r="A2" s="381" t="s">
        <v>466</v>
      </c>
      <c r="B2" s="618" t="str">
        <f>'RM_6.2.sz.mell'!B2</f>
        <v>……………………. Polgármesteri /Közös Önkormányzati Hivatal</v>
      </c>
      <c r="C2" s="619"/>
      <c r="D2" s="619"/>
      <c r="E2" s="619"/>
      <c r="F2" s="619"/>
      <c r="G2" s="619"/>
      <c r="H2" s="619"/>
      <c r="I2" s="619"/>
      <c r="J2" s="619"/>
      <c r="K2" s="382" t="s">
        <v>37</v>
      </c>
    </row>
    <row r="3" spans="1:11" s="322" customFormat="1" ht="23.1" customHeight="1" thickBot="1" x14ac:dyDescent="0.25">
      <c r="A3" s="383" t="s">
        <v>114</v>
      </c>
      <c r="B3" s="620" t="str">
        <f>CONCATENATE('RM_6.1.1.sz.mell'!B3:J3)</f>
        <v>Kötelező feladtok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37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CONCATENATE('RM_6.2.sz.mell'!K5)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597" t="s">
        <v>36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4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75" x14ac:dyDescent="0.2"/>
  <cols>
    <col min="1" max="1" width="35.33203125" customWidth="1"/>
    <col min="2" max="2" width="41.5" customWidth="1"/>
    <col min="3" max="3" width="1.6640625" bestFit="1" customWidth="1"/>
    <col min="4" max="4" width="5.33203125" bestFit="1" customWidth="1"/>
    <col min="5" max="5" width="1.6640625" bestFit="1" customWidth="1"/>
    <col min="6" max="6" width="18.5" customWidth="1"/>
    <col min="7" max="7" width="1.6640625" bestFit="1" customWidth="1"/>
    <col min="12" max="14" width="0" hidden="1" customWidth="1"/>
    <col min="15" max="15" width="12.6640625" hidden="1" customWidth="1"/>
    <col min="16" max="18" width="0" hidden="1" customWidth="1"/>
  </cols>
  <sheetData>
    <row r="1" spans="1:18" x14ac:dyDescent="0.2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.75" x14ac:dyDescent="0.25">
      <c r="A2" s="551" t="s">
        <v>581</v>
      </c>
      <c r="B2" s="551"/>
      <c r="C2" s="551"/>
      <c r="D2" s="551"/>
      <c r="E2" s="551"/>
      <c r="F2" s="551"/>
      <c r="G2" s="551"/>
      <c r="H2" s="551"/>
      <c r="I2" s="551"/>
      <c r="J2" s="422"/>
      <c r="K2" s="422"/>
      <c r="P2">
        <v>1</v>
      </c>
      <c r="Q2" t="s">
        <v>535</v>
      </c>
    </row>
    <row r="3" spans="1:18" ht="15.75" x14ac:dyDescent="0.25">
      <c r="A3" s="550" t="s">
        <v>577</v>
      </c>
      <c r="B3" s="550"/>
      <c r="C3" s="550"/>
      <c r="D3" s="550"/>
      <c r="E3" s="550"/>
      <c r="F3" s="550"/>
      <c r="G3" s="550"/>
      <c r="H3" s="422"/>
      <c r="I3" s="422"/>
      <c r="J3" s="422"/>
      <c r="K3" s="422"/>
      <c r="P3">
        <v>2</v>
      </c>
      <c r="Q3" t="s">
        <v>535</v>
      </c>
    </row>
    <row r="4" spans="1:18" x14ac:dyDescent="0.2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2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5" x14ac:dyDescent="0.2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2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2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2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5" thickBot="1" x14ac:dyDescent="0.25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7.25" thickTop="1" thickBot="1" x14ac:dyDescent="0.3">
      <c r="A11" s="550" t="s">
        <v>437</v>
      </c>
      <c r="B11" s="550"/>
      <c r="C11" s="550"/>
      <c r="D11" s="550"/>
      <c r="E11" s="550"/>
      <c r="F11" s="550"/>
      <c r="G11" s="550"/>
      <c r="H11" s="550"/>
      <c r="I11" s="550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5" thickTop="1" x14ac:dyDescent="0.2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25" x14ac:dyDescent="0.2">
      <c r="A13" s="452" t="s">
        <v>438</v>
      </c>
      <c r="B13" s="548" t="s">
        <v>579</v>
      </c>
      <c r="C13" s="549"/>
      <c r="D13" s="549"/>
      <c r="E13" s="549"/>
      <c r="F13" s="549"/>
      <c r="G13" s="549"/>
      <c r="H13" s="549"/>
      <c r="I13" s="549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25" x14ac:dyDescent="0.2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25" x14ac:dyDescent="0.2">
      <c r="A15" s="452" t="s">
        <v>439</v>
      </c>
      <c r="B15" s="548" t="s">
        <v>580</v>
      </c>
      <c r="C15" s="549"/>
      <c r="D15" s="549"/>
      <c r="E15" s="549"/>
      <c r="F15" s="549"/>
      <c r="G15" s="549"/>
      <c r="H15" s="549"/>
      <c r="I15" s="549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25" x14ac:dyDescent="0.2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25" hidden="1" x14ac:dyDescent="0.2">
      <c r="A17" s="452" t="s">
        <v>440</v>
      </c>
      <c r="B17" s="548" t="s">
        <v>441</v>
      </c>
      <c r="C17" s="549"/>
      <c r="D17" s="549"/>
      <c r="E17" s="549"/>
      <c r="F17" s="549"/>
      <c r="G17" s="549"/>
      <c r="H17" s="549"/>
      <c r="I17" s="549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25" hidden="1" x14ac:dyDescent="0.2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25" hidden="1" x14ac:dyDescent="0.2">
      <c r="A19" s="452" t="s">
        <v>442</v>
      </c>
      <c r="B19" s="548" t="s">
        <v>443</v>
      </c>
      <c r="C19" s="549"/>
      <c r="D19" s="549"/>
      <c r="E19" s="549"/>
      <c r="F19" s="549"/>
      <c r="G19" s="549"/>
      <c r="H19" s="549"/>
      <c r="I19" s="549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25" hidden="1" x14ac:dyDescent="0.2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25" hidden="1" x14ac:dyDescent="0.2">
      <c r="A21" s="452" t="s">
        <v>444</v>
      </c>
      <c r="B21" s="548" t="s">
        <v>445</v>
      </c>
      <c r="C21" s="549"/>
      <c r="D21" s="549"/>
      <c r="E21" s="549"/>
      <c r="F21" s="549"/>
      <c r="G21" s="549"/>
      <c r="H21" s="549"/>
      <c r="I21" s="549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25" hidden="1" x14ac:dyDescent="0.2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25" hidden="1" x14ac:dyDescent="0.2">
      <c r="A23" s="452" t="s">
        <v>446</v>
      </c>
      <c r="B23" s="548" t="s">
        <v>447</v>
      </c>
      <c r="C23" s="549"/>
      <c r="D23" s="549"/>
      <c r="E23" s="549"/>
      <c r="F23" s="549"/>
      <c r="G23" s="549"/>
      <c r="H23" s="549"/>
      <c r="I23" s="549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25" hidden="1" x14ac:dyDescent="0.2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25" hidden="1" x14ac:dyDescent="0.2">
      <c r="A25" s="452" t="s">
        <v>448</v>
      </c>
      <c r="B25" s="548" t="s">
        <v>449</v>
      </c>
      <c r="C25" s="549"/>
      <c r="D25" s="549"/>
      <c r="E25" s="549"/>
      <c r="F25" s="549"/>
      <c r="G25" s="549"/>
      <c r="H25" s="549"/>
      <c r="I25" s="549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25" hidden="1" x14ac:dyDescent="0.2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25" hidden="1" x14ac:dyDescent="0.2">
      <c r="A27" s="452" t="s">
        <v>450</v>
      </c>
      <c r="B27" s="548" t="s">
        <v>451</v>
      </c>
      <c r="C27" s="549"/>
      <c r="D27" s="549"/>
      <c r="E27" s="549"/>
      <c r="F27" s="549"/>
      <c r="G27" s="549"/>
      <c r="H27" s="549"/>
      <c r="I27" s="549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25" hidden="1" x14ac:dyDescent="0.2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25" hidden="1" x14ac:dyDescent="0.2">
      <c r="A29" s="452" t="s">
        <v>450</v>
      </c>
      <c r="B29" s="548" t="s">
        <v>452</v>
      </c>
      <c r="C29" s="549"/>
      <c r="D29" s="549"/>
      <c r="E29" s="549"/>
      <c r="F29" s="549"/>
      <c r="G29" s="549"/>
      <c r="H29" s="549"/>
      <c r="I29" s="549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25" hidden="1" x14ac:dyDescent="0.2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25" hidden="1" x14ac:dyDescent="0.2">
      <c r="A31" s="452" t="s">
        <v>453</v>
      </c>
      <c r="B31" s="548" t="s">
        <v>454</v>
      </c>
      <c r="C31" s="549"/>
      <c r="D31" s="549"/>
      <c r="E31" s="549"/>
      <c r="F31" s="549"/>
      <c r="G31" s="549"/>
      <c r="H31" s="549"/>
      <c r="I31" s="549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2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2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2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6" x14ac:dyDescent="0.2">
      <c r="A2" s="381" t="s">
        <v>466</v>
      </c>
      <c r="B2" s="618" t="str">
        <f>'RM_6.2.sz.mell'!B2</f>
        <v>……………………. Polgármesteri /Közös Önkormányzati Hivatal</v>
      </c>
      <c r="C2" s="619"/>
      <c r="D2" s="619"/>
      <c r="E2" s="619"/>
      <c r="F2" s="619"/>
      <c r="G2" s="619"/>
      <c r="H2" s="619"/>
      <c r="I2" s="619"/>
      <c r="J2" s="619"/>
      <c r="K2" s="382" t="s">
        <v>37</v>
      </c>
    </row>
    <row r="3" spans="1:11" s="322" customFormat="1" ht="23.1" customHeight="1" thickBot="1" x14ac:dyDescent="0.25">
      <c r="A3" s="383" t="s">
        <v>114</v>
      </c>
      <c r="B3" s="620" t="str">
        <f>CONCATENATE('RM_6.1.2.sz.mell'!B3:J3)</f>
        <v>Önként vállalt feladatok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38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CONCATENATE('RM_6.2.1.sz.mell'!K5)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597" t="s">
        <v>36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4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6" x14ac:dyDescent="0.2">
      <c r="A2" s="381" t="s">
        <v>466</v>
      </c>
      <c r="B2" s="618" t="str">
        <f>'RM_6.2.sz.mell'!B2</f>
        <v>……………………. Polgármesteri /Közös Önkormányzati Hivatal</v>
      </c>
      <c r="C2" s="619"/>
      <c r="D2" s="619"/>
      <c r="E2" s="619"/>
      <c r="F2" s="619"/>
      <c r="G2" s="619"/>
      <c r="H2" s="619"/>
      <c r="I2" s="619"/>
      <c r="J2" s="619"/>
      <c r="K2" s="382" t="s">
        <v>37</v>
      </c>
    </row>
    <row r="3" spans="1:11" s="322" customFormat="1" ht="23.1" customHeight="1" thickBot="1" x14ac:dyDescent="0.25">
      <c r="A3" s="383" t="s">
        <v>114</v>
      </c>
      <c r="B3" s="620" t="str">
        <f>CONCATENATE('RM_6.1.3.sz.mell'!B3:J3)</f>
        <v>Államigazgatási feladatok 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288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CONCATENATE('RM_6.2.2.sz.mell'!K5)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597" t="s">
        <v>36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4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CONCATENATE(RM_ALAPADATOK!B13)</f>
        <v>Tiszaszőlősi Cseperedő Óvoda</v>
      </c>
      <c r="C2" s="619"/>
      <c r="D2" s="619"/>
      <c r="E2" s="619"/>
      <c r="F2" s="619"/>
      <c r="G2" s="619"/>
      <c r="H2" s="619"/>
      <c r="I2" s="619"/>
      <c r="J2" s="619"/>
      <c r="K2" s="382" t="s">
        <v>38</v>
      </c>
    </row>
    <row r="3" spans="1:11" s="322" customFormat="1" ht="23.1" customHeight="1" thickBot="1" x14ac:dyDescent="0.25">
      <c r="A3" s="383" t="s">
        <v>114</v>
      </c>
      <c r="B3" s="620" t="s">
        <v>496</v>
      </c>
      <c r="C3" s="621"/>
      <c r="D3" s="621"/>
      <c r="E3" s="621"/>
      <c r="F3" s="621"/>
      <c r="G3" s="621"/>
      <c r="H3" s="621"/>
      <c r="I3" s="621"/>
      <c r="J3" s="621"/>
      <c r="K3" s="384" t="s">
        <v>34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CONCATENATE('RM_6.2.3.sz.mell'!K5)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2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2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2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2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2.95" customHeight="1" x14ac:dyDescent="0.2">
      <c r="A59" s="324"/>
    </row>
    <row r="60" spans="1:11" ht="12.95" customHeight="1" x14ac:dyDescent="0.2">
      <c r="A60" s="324"/>
    </row>
    <row r="61" spans="1:11" x14ac:dyDescent="0.2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CONCATENATE('RM_6. 2.sz.mell'!B2:J2)</f>
        <v>Tiszaszőlősi Cseperedő Óvoda</v>
      </c>
      <c r="C2" s="619"/>
      <c r="D2" s="619"/>
      <c r="E2" s="619"/>
      <c r="F2" s="619"/>
      <c r="G2" s="619"/>
      <c r="H2" s="619"/>
      <c r="I2" s="619"/>
      <c r="J2" s="619"/>
      <c r="K2" s="382" t="s">
        <v>38</v>
      </c>
    </row>
    <row r="3" spans="1:11" s="322" customFormat="1" ht="23.1" customHeight="1" thickBot="1" x14ac:dyDescent="0.25">
      <c r="A3" s="383" t="s">
        <v>114</v>
      </c>
      <c r="B3" s="620" t="str">
        <f>CONCATENATE('RM_6.1.1.sz.mell'!B3:J3)</f>
        <v>Kötelező feladtok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37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 2.sz.mell'!K5)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2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2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2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2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2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2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" customHeight="1" x14ac:dyDescent="0.2">
      <c r="A58" s="324"/>
    </row>
    <row r="59" spans="1:11" ht="12.95" customHeight="1" x14ac:dyDescent="0.2">
      <c r="A59" s="324"/>
    </row>
    <row r="60" spans="1:11" ht="12.95" customHeight="1" x14ac:dyDescent="0.2">
      <c r="A60" s="324"/>
    </row>
    <row r="61" spans="1:11" x14ac:dyDescent="0.2">
      <c r="A61" s="324"/>
    </row>
    <row r="62" spans="1:11" x14ac:dyDescent="0.2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CONCATENATE('RM_6. 2.1.sz.mell'!B2:J2)</f>
        <v>Tiszaszőlősi Cseperedő Óvoda</v>
      </c>
      <c r="C2" s="619"/>
      <c r="D2" s="619"/>
      <c r="E2" s="619"/>
      <c r="F2" s="619"/>
      <c r="G2" s="619"/>
      <c r="H2" s="619"/>
      <c r="I2" s="619"/>
      <c r="J2" s="619"/>
      <c r="K2" s="382" t="s">
        <v>38</v>
      </c>
    </row>
    <row r="3" spans="1:11" s="322" customFormat="1" ht="23.1" customHeight="1" thickBot="1" x14ac:dyDescent="0.25">
      <c r="A3" s="383" t="s">
        <v>114</v>
      </c>
      <c r="B3" s="620" t="str">
        <f>CONCATENATE('RM_6.1.2.sz.mell'!B3:J3)</f>
        <v>Önként vállalt feladatok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38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 2.1.sz.mell'!K5)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CONCATENATE('RM_6. 2.2.sz.mell'!B2:J2)</f>
        <v>Tiszaszőlősi Cseperedő Óvoda</v>
      </c>
      <c r="C2" s="619"/>
      <c r="D2" s="619"/>
      <c r="E2" s="619"/>
      <c r="F2" s="619"/>
      <c r="G2" s="619"/>
      <c r="H2" s="619"/>
      <c r="I2" s="619"/>
      <c r="J2" s="619"/>
      <c r="K2" s="382" t="s">
        <v>38</v>
      </c>
    </row>
    <row r="3" spans="1:11" s="322" customFormat="1" ht="23.1" customHeight="1" thickBot="1" x14ac:dyDescent="0.25">
      <c r="A3" s="383" t="s">
        <v>114</v>
      </c>
      <c r="B3" s="620" t="str">
        <f>CONCATENATE('RM_6.1.3.sz.mell'!B3:J3)</f>
        <v>Államigazgatási feladatok 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288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 2.2.sz.mell'!K5)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CONCATENATE(RM_ALAPADATOK!B15)</f>
        <v xml:space="preserve">Községi Könyvtár és Szabadidőközpont </v>
      </c>
      <c r="C2" s="619"/>
      <c r="D2" s="619"/>
      <c r="E2" s="619"/>
      <c r="F2" s="619"/>
      <c r="G2" s="619"/>
      <c r="H2" s="619"/>
      <c r="I2" s="619"/>
      <c r="J2" s="619"/>
      <c r="K2" s="382" t="s">
        <v>288</v>
      </c>
    </row>
    <row r="3" spans="1:11" s="322" customFormat="1" ht="23.1" customHeight="1" thickBot="1" x14ac:dyDescent="0.25">
      <c r="A3" s="383" t="s">
        <v>114</v>
      </c>
      <c r="B3" s="620" t="s">
        <v>496</v>
      </c>
      <c r="C3" s="621"/>
      <c r="D3" s="621"/>
      <c r="E3" s="621"/>
      <c r="F3" s="621"/>
      <c r="G3" s="621"/>
      <c r="H3" s="621"/>
      <c r="I3" s="621"/>
      <c r="J3" s="621"/>
      <c r="K3" s="384" t="s">
        <v>34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 2.3.sz.mell'!K5)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2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2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2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CONCATENATE('RM_6.3 .sz.mell'!B2:J2)</f>
        <v xml:space="preserve">Községi Könyvtár és Szabadidőközpont </v>
      </c>
      <c r="C2" s="619"/>
      <c r="D2" s="619"/>
      <c r="E2" s="619"/>
      <c r="F2" s="619"/>
      <c r="G2" s="619"/>
      <c r="H2" s="619"/>
      <c r="I2" s="619"/>
      <c r="J2" s="619"/>
      <c r="K2" s="382" t="s">
        <v>288</v>
      </c>
    </row>
    <row r="3" spans="1:11" s="322" customFormat="1" ht="23.1" customHeight="1" thickBot="1" x14ac:dyDescent="0.25">
      <c r="A3" s="383" t="s">
        <v>114</v>
      </c>
      <c r="B3" s="620" t="str">
        <f>CONCATENATE('RM_6.1.1.sz.mell'!B3:J3)</f>
        <v>Kötelező feladtok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37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CONCATENATE('RM_6.3 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2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2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2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2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CONCATENATE('RM_6.3 .1.sz.mell'!B2:J2)</f>
        <v xml:space="preserve">Községi Könyvtár és Szabadidőközpont </v>
      </c>
      <c r="C2" s="619"/>
      <c r="D2" s="619"/>
      <c r="E2" s="619"/>
      <c r="F2" s="619"/>
      <c r="G2" s="619"/>
      <c r="H2" s="619"/>
      <c r="I2" s="619"/>
      <c r="J2" s="619"/>
      <c r="K2" s="382" t="s">
        <v>288</v>
      </c>
    </row>
    <row r="3" spans="1:11" s="322" customFormat="1" ht="23.1" customHeight="1" thickBot="1" x14ac:dyDescent="0.25">
      <c r="A3" s="383" t="s">
        <v>114</v>
      </c>
      <c r="B3" s="620" t="str">
        <f>CONCATENATE('RM_6.1.2.sz.mell'!B3:J3)</f>
        <v>Önként vállalt feladatok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38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CONCATENATE('RM_6.3 .1.sz.mell'!K5)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6" x14ac:dyDescent="0.2">
      <c r="A2" s="381" t="s">
        <v>466</v>
      </c>
      <c r="B2" s="618" t="str">
        <f>CONCATENATE('RM_6.3 .2.sz.mell'!B2:J2)</f>
        <v xml:space="preserve">Községi Könyvtár és Szabadidőközpont </v>
      </c>
      <c r="C2" s="619"/>
      <c r="D2" s="619"/>
      <c r="E2" s="619"/>
      <c r="F2" s="619"/>
      <c r="G2" s="619"/>
      <c r="H2" s="619"/>
      <c r="I2" s="619"/>
      <c r="J2" s="619"/>
      <c r="K2" s="382" t="s">
        <v>288</v>
      </c>
    </row>
    <row r="3" spans="1:11" s="322" customFormat="1" ht="23.1" customHeight="1" thickBot="1" x14ac:dyDescent="0.25">
      <c r="A3" s="383" t="s">
        <v>114</v>
      </c>
      <c r="B3" s="620" t="str">
        <f>CONCATENATE('RM_6.1.3.sz.mell'!B3:J3)</f>
        <v>Államigazgatási feladatok  bevételeinek, kiadásainak módosítása</v>
      </c>
      <c r="C3" s="621"/>
      <c r="D3" s="621"/>
      <c r="E3" s="621"/>
      <c r="F3" s="621"/>
      <c r="G3" s="621"/>
      <c r="H3" s="621"/>
      <c r="I3" s="621"/>
      <c r="J3" s="621"/>
      <c r="K3" s="384" t="s">
        <v>288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25" t="s">
        <v>46</v>
      </c>
      <c r="B5" s="622" t="s">
        <v>2</v>
      </c>
      <c r="C5" s="622" t="s">
        <v>493</v>
      </c>
      <c r="D5" s="622" t="str">
        <f>CONCATENATE('RM_6.1.sz.mell'!D5:I5)</f>
        <v xml:space="preserve">1. sz. módosítás </v>
      </c>
      <c r="E5" s="622" t="str">
        <f>CONCATENATE('RM_6.1.sz.mell'!E5)</f>
        <v xml:space="preserve">2. sz. módosítás </v>
      </c>
      <c r="F5" s="622" t="str">
        <f>CONCATENATE('RM_6.1.sz.mell'!F5)</f>
        <v xml:space="preserve">3. sz. módosítás </v>
      </c>
      <c r="G5" s="622" t="str">
        <f>CONCATENATE('RM_6.1.sz.mell'!G5)</f>
        <v xml:space="preserve">4. sz. módosítás </v>
      </c>
      <c r="H5" s="622" t="str">
        <f>CONCATENATE('RM_6.1.sz.mell'!H5)</f>
        <v xml:space="preserve">5. sz. módosítás </v>
      </c>
      <c r="I5" s="622" t="str">
        <f>CONCATENATE('RM_6.1.sz.mell'!I5)</f>
        <v xml:space="preserve">6. sz. módosítás </v>
      </c>
      <c r="J5" s="622" t="s">
        <v>494</v>
      </c>
      <c r="K5" s="610" t="str">
        <f>CONCATENATE('RM_6.3 .2.sz.mell'!K5)</f>
        <v>….számú módosítás utáni előirányzat</v>
      </c>
    </row>
    <row r="6" spans="1:11" ht="12.75" customHeight="1" x14ac:dyDescent="0.2">
      <c r="A6" s="626"/>
      <c r="B6" s="623"/>
      <c r="C6" s="628"/>
      <c r="D6" s="628"/>
      <c r="E6" s="628"/>
      <c r="F6" s="628"/>
      <c r="G6" s="628"/>
      <c r="H6" s="628"/>
      <c r="I6" s="628"/>
      <c r="J6" s="628"/>
      <c r="K6" s="611"/>
    </row>
    <row r="7" spans="1:11" s="325" customFormat="1" ht="9.9499999999999993" customHeight="1" thickBot="1" x14ac:dyDescent="0.25">
      <c r="A7" s="627"/>
      <c r="B7" s="624"/>
      <c r="C7" s="629"/>
      <c r="D7" s="629"/>
      <c r="E7" s="629"/>
      <c r="F7" s="629"/>
      <c r="G7" s="629"/>
      <c r="H7" s="629"/>
      <c r="I7" s="629"/>
      <c r="J7" s="629"/>
      <c r="K7" s="612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597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08" t="s">
        <v>421</v>
      </c>
      <c r="B1" s="60"/>
    </row>
    <row r="2" spans="1:2" x14ac:dyDescent="0.2">
      <c r="A2" s="60"/>
      <c r="B2" s="60"/>
    </row>
    <row r="3" spans="1:2" x14ac:dyDescent="0.2">
      <c r="A3" s="210"/>
      <c r="B3" s="210"/>
    </row>
    <row r="4" spans="1:2" ht="15.75" x14ac:dyDescent="0.25">
      <c r="A4" s="62"/>
      <c r="B4" s="214"/>
    </row>
    <row r="5" spans="1:2" ht="15.75" x14ac:dyDescent="0.25">
      <c r="A5" s="62"/>
      <c r="B5" s="214"/>
    </row>
    <row r="6" spans="1:2" s="54" customFormat="1" ht="15.75" x14ac:dyDescent="0.2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2">
      <c r="A7" s="210"/>
      <c r="B7" s="210"/>
    </row>
    <row r="8" spans="1:2" s="54" customFormat="1" x14ac:dyDescent="0.2">
      <c r="A8" s="210"/>
      <c r="B8" s="210"/>
    </row>
    <row r="9" spans="1:2" x14ac:dyDescent="0.2">
      <c r="A9" s="210" t="s">
        <v>392</v>
      </c>
      <c r="B9" s="210" t="s">
        <v>372</v>
      </c>
    </row>
    <row r="10" spans="1:2" x14ac:dyDescent="0.2">
      <c r="A10" s="210" t="s">
        <v>390</v>
      </c>
      <c r="B10" s="210" t="s">
        <v>378</v>
      </c>
    </row>
    <row r="11" spans="1:2" x14ac:dyDescent="0.2">
      <c r="A11" s="210" t="s">
        <v>391</v>
      </c>
      <c r="B11" s="210" t="s">
        <v>379</v>
      </c>
    </row>
    <row r="12" spans="1:2" x14ac:dyDescent="0.2">
      <c r="A12" s="210"/>
      <c r="B12" s="210"/>
    </row>
    <row r="13" spans="1:2" ht="15.75" x14ac:dyDescent="0.2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2">
      <c r="A14" s="210"/>
      <c r="B14" s="210"/>
    </row>
    <row r="15" spans="1:2" s="54" customFormat="1" x14ac:dyDescent="0.2">
      <c r="A15" s="210" t="s">
        <v>393</v>
      </c>
      <c r="B15" s="210" t="s">
        <v>373</v>
      </c>
    </row>
    <row r="16" spans="1:2" x14ac:dyDescent="0.2">
      <c r="A16" s="210" t="s">
        <v>394</v>
      </c>
      <c r="B16" s="210" t="s">
        <v>380</v>
      </c>
    </row>
    <row r="17" spans="1:2" x14ac:dyDescent="0.2">
      <c r="A17" s="210" t="s">
        <v>395</v>
      </c>
      <c r="B17" s="210" t="s">
        <v>381</v>
      </c>
    </row>
    <row r="18" spans="1:2" x14ac:dyDescent="0.2">
      <c r="A18" s="210"/>
      <c r="B18" s="210"/>
    </row>
    <row r="19" spans="1:2" ht="14.25" x14ac:dyDescent="0.2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2">
      <c r="A20" s="210"/>
      <c r="B20" s="210"/>
    </row>
    <row r="21" spans="1:2" x14ac:dyDescent="0.2">
      <c r="A21" s="210" t="s">
        <v>396</v>
      </c>
      <c r="B21" s="210" t="s">
        <v>374</v>
      </c>
    </row>
    <row r="22" spans="1:2" x14ac:dyDescent="0.2">
      <c r="A22" s="210" t="s">
        <v>397</v>
      </c>
      <c r="B22" s="210" t="s">
        <v>382</v>
      </c>
    </row>
    <row r="23" spans="1:2" x14ac:dyDescent="0.2">
      <c r="A23" s="210" t="s">
        <v>398</v>
      </c>
      <c r="B23" s="210" t="s">
        <v>383</v>
      </c>
    </row>
    <row r="24" spans="1:2" x14ac:dyDescent="0.2">
      <c r="A24" s="210"/>
      <c r="B24" s="210"/>
    </row>
    <row r="25" spans="1:2" ht="15.75" x14ac:dyDescent="0.25">
      <c r="A25" s="62" t="str">
        <f>+CONCATENATE(LEFT(A6,4),". évi eredeti előirányzat KIADÁSOK")</f>
        <v>2020. évi eredeti előirányzat KIADÁSOK</v>
      </c>
      <c r="B25" s="214"/>
    </row>
    <row r="26" spans="1:2" x14ac:dyDescent="0.2">
      <c r="A26" s="210"/>
      <c r="B26" s="210"/>
    </row>
    <row r="27" spans="1:2" x14ac:dyDescent="0.2">
      <c r="A27" s="210" t="s">
        <v>399</v>
      </c>
      <c r="B27" s="210" t="s">
        <v>375</v>
      </c>
    </row>
    <row r="28" spans="1:2" x14ac:dyDescent="0.2">
      <c r="A28" s="210" t="s">
        <v>400</v>
      </c>
      <c r="B28" s="210" t="s">
        <v>384</v>
      </c>
    </row>
    <row r="29" spans="1:2" x14ac:dyDescent="0.2">
      <c r="A29" s="210" t="s">
        <v>401</v>
      </c>
      <c r="B29" s="210" t="s">
        <v>385</v>
      </c>
    </row>
    <row r="30" spans="1:2" x14ac:dyDescent="0.2">
      <c r="A30" s="210"/>
      <c r="B30" s="210"/>
    </row>
    <row r="31" spans="1:2" ht="15.75" x14ac:dyDescent="0.2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2">
      <c r="A32" s="210"/>
      <c r="B32" s="210"/>
    </row>
    <row r="33" spans="1:2" x14ac:dyDescent="0.2">
      <c r="A33" s="210" t="s">
        <v>402</v>
      </c>
      <c r="B33" s="210" t="s">
        <v>376</v>
      </c>
    </row>
    <row r="34" spans="1:2" x14ac:dyDescent="0.2">
      <c r="A34" s="210" t="s">
        <v>403</v>
      </c>
      <c r="B34" s="210" t="s">
        <v>386</v>
      </c>
    </row>
    <row r="35" spans="1:2" x14ac:dyDescent="0.2">
      <c r="A35" s="210" t="s">
        <v>404</v>
      </c>
      <c r="B35" s="210" t="s">
        <v>387</v>
      </c>
    </row>
    <row r="36" spans="1:2" x14ac:dyDescent="0.2">
      <c r="A36" s="210"/>
      <c r="B36" s="210"/>
    </row>
    <row r="37" spans="1:2" ht="15.75" x14ac:dyDescent="0.2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2">
      <c r="A38" s="210"/>
      <c r="B38" s="210"/>
    </row>
    <row r="39" spans="1:2" x14ac:dyDescent="0.2">
      <c r="A39" s="210" t="s">
        <v>405</v>
      </c>
      <c r="B39" s="210" t="s">
        <v>377</v>
      </c>
    </row>
    <row r="40" spans="1:2" x14ac:dyDescent="0.2">
      <c r="A40" s="210" t="s">
        <v>406</v>
      </c>
      <c r="B40" s="210" t="s">
        <v>388</v>
      </c>
    </row>
    <row r="41" spans="1:2" x14ac:dyDescent="0.2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RowHeight="12.75" x14ac:dyDescent="0.2"/>
  <cols>
    <col min="1" max="1" width="13.83203125" style="437" customWidth="1"/>
    <col min="2" max="2" width="88.6640625" style="437" customWidth="1"/>
    <col min="3" max="3" width="15.83203125" style="437" customWidth="1"/>
    <col min="4" max="4" width="16.83203125" style="437" customWidth="1"/>
    <col min="5" max="5" width="4.83203125" style="443" customWidth="1"/>
    <col min="6" max="6" width="9.33203125" style="437"/>
    <col min="7" max="7" width="11.83203125" style="437" bestFit="1" customWidth="1"/>
    <col min="8" max="16384" width="9.33203125" style="437"/>
  </cols>
  <sheetData>
    <row r="1" spans="1:7" ht="47.25" customHeight="1" x14ac:dyDescent="0.2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3">
      <c r="B2" s="438"/>
      <c r="C2" s="438"/>
      <c r="D2" s="439" t="s">
        <v>529</v>
      </c>
      <c r="E2" s="631"/>
    </row>
    <row r="3" spans="1:7" s="440" customFormat="1" ht="62.25" customHeight="1" thickBot="1" x14ac:dyDescent="0.25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5" thickBot="1" x14ac:dyDescent="0.25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2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2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2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2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2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2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2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2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2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2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2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2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2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2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2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2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2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2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2.95" customHeight="1" x14ac:dyDescent="0.2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2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2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2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2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2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2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2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2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2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2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21.75" thickBot="1" x14ac:dyDescent="0.25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25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2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abSelected="1" topLeftCell="A67" zoomScale="120" zoomScaleNormal="120" zoomScaleSheetLayoutView="100" workbookViewId="0">
      <selection activeCell="D112" sqref="D112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5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57"/>
      <c r="D1" s="557"/>
      <c r="E1" s="557"/>
      <c r="F1" s="557"/>
      <c r="G1" s="557"/>
      <c r="H1" s="557"/>
      <c r="I1" s="557"/>
      <c r="J1" s="557"/>
      <c r="K1" s="557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558" t="str">
        <f>CONCATENATE(RM_ALAPADATOK!A4)</f>
        <v/>
      </c>
      <c r="B3" s="558"/>
      <c r="C3" s="559"/>
      <c r="D3" s="558"/>
      <c r="E3" s="558"/>
      <c r="F3" s="558"/>
      <c r="G3" s="558"/>
      <c r="H3" s="558"/>
      <c r="I3" s="558"/>
      <c r="J3" s="558"/>
      <c r="K3" s="558"/>
    </row>
    <row r="4" spans="1:11" x14ac:dyDescent="0.25">
      <c r="A4" s="558" t="str">
        <f>CONCATENATE(RM_ALAPADATOK!D7,". ÉVI KÖLTSÉGVETÉSI RENDELET ÖSSZEVONT BEVÉTELEINEK KIADÁSAINAK MÓDOSÍTÁSA")</f>
        <v>2020. ÉVI KÖLTSÉGVETÉSI RENDELET ÖSSZEVONT BEVÉTELEINEK KIADÁSAINAK MÓDOSÍTÁSA</v>
      </c>
      <c r="B4" s="558"/>
      <c r="C4" s="559"/>
      <c r="D4" s="558"/>
      <c r="E4" s="558"/>
      <c r="F4" s="558"/>
      <c r="G4" s="558"/>
      <c r="H4" s="558"/>
      <c r="I4" s="558"/>
      <c r="J4" s="558"/>
      <c r="K4" s="558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52" t="s">
        <v>1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</row>
    <row r="7" spans="1:11" ht="15.95" customHeight="1" thickBot="1" x14ac:dyDescent="0.3">
      <c r="A7" s="554" t="s">
        <v>81</v>
      </c>
      <c r="B7" s="55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61" t="s">
        <v>46</v>
      </c>
      <c r="B8" s="563" t="s">
        <v>2</v>
      </c>
      <c r="C8" s="565" t="str">
        <f>+CONCATENATE(LEFT(RM_ÖSSZEFÜGGÉSEK!A6,4),". évi")</f>
        <v>2020. évi</v>
      </c>
      <c r="D8" s="566"/>
      <c r="E8" s="567"/>
      <c r="F8" s="567"/>
      <c r="G8" s="567"/>
      <c r="H8" s="567"/>
      <c r="I8" s="567"/>
      <c r="J8" s="567"/>
      <c r="K8" s="568"/>
    </row>
    <row r="9" spans="1:11" ht="48.75" thickBot="1" x14ac:dyDescent="0.3">
      <c r="A9" s="562"/>
      <c r="B9" s="564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2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2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2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2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2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2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2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2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2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2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2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2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25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53" t="s">
        <v>31</v>
      </c>
      <c r="B95" s="553"/>
      <c r="C95" s="553"/>
      <c r="D95" s="553"/>
      <c r="E95" s="553"/>
      <c r="F95" s="553"/>
      <c r="G95" s="553"/>
      <c r="H95" s="553"/>
      <c r="I95" s="553"/>
      <c r="J95" s="553"/>
      <c r="K95" s="553"/>
    </row>
    <row r="96" spans="1:11" s="145" customFormat="1" ht="16.5" customHeight="1" thickBot="1" x14ac:dyDescent="0.3">
      <c r="A96" s="555" t="s">
        <v>82</v>
      </c>
      <c r="B96" s="555"/>
      <c r="C96" s="49"/>
      <c r="K96" s="49" t="str">
        <f>K7</f>
        <v>Forintban!</v>
      </c>
    </row>
    <row r="97" spans="1:11" x14ac:dyDescent="0.25">
      <c r="A97" s="561" t="s">
        <v>46</v>
      </c>
      <c r="B97" s="563" t="s">
        <v>369</v>
      </c>
      <c r="C97" s="565" t="str">
        <f>+CONCATENATE(LEFT(RM_ÖSSZEFÜGGÉSEK!A6,4),". évi")</f>
        <v>2020. évi</v>
      </c>
      <c r="D97" s="566"/>
      <c r="E97" s="567"/>
      <c r="F97" s="567"/>
      <c r="G97" s="567"/>
      <c r="H97" s="567"/>
      <c r="I97" s="567"/>
      <c r="J97" s="567"/>
      <c r="K97" s="568"/>
    </row>
    <row r="98" spans="1:11" ht="48.75" thickBot="1" x14ac:dyDescent="0.3">
      <c r="A98" s="562"/>
      <c r="B98" s="564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25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25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25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25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25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25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25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25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25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25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25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" customHeight="1" x14ac:dyDescent="0.25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25">
      <c r="A163" s="569" t="s">
        <v>255</v>
      </c>
      <c r="B163" s="569"/>
      <c r="C163" s="569"/>
      <c r="D163" s="569"/>
      <c r="E163" s="569"/>
      <c r="F163" s="569"/>
      <c r="G163" s="569"/>
      <c r="H163" s="569"/>
      <c r="I163" s="569"/>
      <c r="J163" s="569"/>
      <c r="K163" s="569"/>
    </row>
    <row r="164" spans="1:11" ht="15.2" customHeight="1" thickBot="1" x14ac:dyDescent="0.3">
      <c r="A164" s="560" t="s">
        <v>83</v>
      </c>
      <c r="B164" s="56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5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57"/>
      <c r="D1" s="557"/>
      <c r="E1" s="557"/>
      <c r="F1" s="557"/>
      <c r="G1" s="557"/>
      <c r="H1" s="557"/>
      <c r="I1" s="557"/>
      <c r="J1" s="557"/>
      <c r="K1" s="557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558" t="str">
        <f>CONCATENATE(RM_ALAPADATOK!A4)</f>
        <v/>
      </c>
      <c r="B3" s="558"/>
      <c r="C3" s="559"/>
      <c r="D3" s="558"/>
      <c r="E3" s="558"/>
      <c r="F3" s="558"/>
      <c r="G3" s="558"/>
      <c r="H3" s="558"/>
      <c r="I3" s="558"/>
      <c r="J3" s="558"/>
      <c r="K3" s="558"/>
    </row>
    <row r="4" spans="1:11" x14ac:dyDescent="0.25">
      <c r="A4" s="55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58"/>
      <c r="C4" s="559"/>
      <c r="D4" s="558"/>
      <c r="E4" s="558"/>
      <c r="F4" s="558"/>
      <c r="G4" s="558"/>
      <c r="H4" s="558"/>
      <c r="I4" s="558"/>
      <c r="J4" s="558"/>
      <c r="K4" s="558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52" t="s">
        <v>1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</row>
    <row r="7" spans="1:11" ht="15.95" customHeight="1" thickBot="1" x14ac:dyDescent="0.3">
      <c r="A7" s="554" t="s">
        <v>81</v>
      </c>
      <c r="B7" s="55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61" t="s">
        <v>46</v>
      </c>
      <c r="B8" s="563" t="s">
        <v>2</v>
      </c>
      <c r="C8" s="565" t="str">
        <f>+CONCATENATE(LEFT(RM_ÖSSZEFÜGGÉSEK!A6,4),". évi")</f>
        <v>2020. évi</v>
      </c>
      <c r="D8" s="566"/>
      <c r="E8" s="567"/>
      <c r="F8" s="567"/>
      <c r="G8" s="567"/>
      <c r="H8" s="567"/>
      <c r="I8" s="567"/>
      <c r="J8" s="567"/>
      <c r="K8" s="568"/>
    </row>
    <row r="9" spans="1:11" ht="39" customHeight="1" thickBot="1" x14ac:dyDescent="0.3">
      <c r="A9" s="562"/>
      <c r="B9" s="564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2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2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2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2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2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2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25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53" t="s">
        <v>31</v>
      </c>
      <c r="B95" s="553"/>
      <c r="C95" s="553"/>
      <c r="D95" s="553"/>
      <c r="E95" s="553"/>
      <c r="F95" s="553"/>
      <c r="G95" s="553"/>
      <c r="H95" s="553"/>
      <c r="I95" s="553"/>
      <c r="J95" s="553"/>
      <c r="K95" s="553"/>
    </row>
    <row r="96" spans="1:11" s="145" customFormat="1" ht="16.5" customHeight="1" thickBot="1" x14ac:dyDescent="0.3">
      <c r="A96" s="555" t="s">
        <v>82</v>
      </c>
      <c r="B96" s="555"/>
      <c r="C96" s="49"/>
      <c r="K96" s="49" t="str">
        <f>K7</f>
        <v>Forintban!</v>
      </c>
    </row>
    <row r="97" spans="1:11" x14ac:dyDescent="0.25">
      <c r="A97" s="561" t="s">
        <v>46</v>
      </c>
      <c r="B97" s="563" t="s">
        <v>369</v>
      </c>
      <c r="C97" s="565" t="str">
        <f>+CONCATENATE(LEFT(RM_ÖSSZEFÜGGÉSEK!A6,4),". évi")</f>
        <v>2020. évi</v>
      </c>
      <c r="D97" s="566"/>
      <c r="E97" s="567"/>
      <c r="F97" s="567"/>
      <c r="G97" s="567"/>
      <c r="H97" s="567"/>
      <c r="I97" s="567"/>
      <c r="J97" s="567"/>
      <c r="K97" s="568"/>
    </row>
    <row r="98" spans="1:11" ht="39" customHeight="1" thickBot="1" x14ac:dyDescent="0.3">
      <c r="A98" s="562"/>
      <c r="B98" s="564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25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25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25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25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25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25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25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25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25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25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25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" customHeight="1" x14ac:dyDescent="0.25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25">
      <c r="A163" s="569" t="s">
        <v>255</v>
      </c>
      <c r="B163" s="569"/>
      <c r="C163" s="569"/>
      <c r="D163" s="569"/>
      <c r="E163" s="569"/>
      <c r="F163" s="569"/>
      <c r="G163" s="569"/>
      <c r="H163" s="569"/>
      <c r="I163" s="569"/>
      <c r="J163" s="569"/>
      <c r="K163" s="569"/>
    </row>
    <row r="164" spans="1:11" ht="15.2" customHeight="1" thickBot="1" x14ac:dyDescent="0.3">
      <c r="A164" s="560" t="s">
        <v>83</v>
      </c>
      <c r="B164" s="56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5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57"/>
      <c r="D1" s="557"/>
      <c r="E1" s="557"/>
      <c r="F1" s="557"/>
      <c r="G1" s="557"/>
      <c r="H1" s="557"/>
      <c r="I1" s="557"/>
      <c r="J1" s="557"/>
      <c r="K1" s="557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558" t="str">
        <f>CONCATENATE(RM_ALAPADATOK!A4)</f>
        <v/>
      </c>
      <c r="B3" s="558"/>
      <c r="C3" s="559"/>
      <c r="D3" s="558"/>
      <c r="E3" s="558"/>
      <c r="F3" s="558"/>
      <c r="G3" s="558"/>
      <c r="H3" s="558"/>
      <c r="I3" s="558"/>
      <c r="J3" s="558"/>
      <c r="K3" s="558"/>
    </row>
    <row r="4" spans="1:11" x14ac:dyDescent="0.25">
      <c r="A4" s="55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58"/>
      <c r="C4" s="559"/>
      <c r="D4" s="558"/>
      <c r="E4" s="558"/>
      <c r="F4" s="558"/>
      <c r="G4" s="558"/>
      <c r="H4" s="558"/>
      <c r="I4" s="558"/>
      <c r="J4" s="558"/>
      <c r="K4" s="558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52" t="s">
        <v>1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</row>
    <row r="7" spans="1:11" ht="15.95" customHeight="1" thickBot="1" x14ac:dyDescent="0.3">
      <c r="A7" s="554" t="s">
        <v>81</v>
      </c>
      <c r="B7" s="55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61" t="s">
        <v>46</v>
      </c>
      <c r="B8" s="563" t="s">
        <v>2</v>
      </c>
      <c r="C8" s="565" t="str">
        <f>+CONCATENATE(LEFT(RM_ÖSSZEFÜGGÉSEK!A6,4),". évi")</f>
        <v>2020. évi</v>
      </c>
      <c r="D8" s="566"/>
      <c r="E8" s="567"/>
      <c r="F8" s="567"/>
      <c r="G8" s="567"/>
      <c r="H8" s="567"/>
      <c r="I8" s="567"/>
      <c r="J8" s="567"/>
      <c r="K8" s="568"/>
    </row>
    <row r="9" spans="1:11" ht="38.25" customHeight="1" thickBot="1" x14ac:dyDescent="0.3">
      <c r="A9" s="562"/>
      <c r="B9" s="564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53" t="s">
        <v>31</v>
      </c>
      <c r="B95" s="553"/>
      <c r="C95" s="553"/>
      <c r="D95" s="553"/>
      <c r="E95" s="553"/>
      <c r="F95" s="553"/>
      <c r="G95" s="553"/>
      <c r="H95" s="553"/>
      <c r="I95" s="553"/>
      <c r="J95" s="553"/>
      <c r="K95" s="553"/>
    </row>
    <row r="96" spans="1:11" s="145" customFormat="1" ht="16.5" customHeight="1" thickBot="1" x14ac:dyDescent="0.3">
      <c r="A96" s="555" t="s">
        <v>82</v>
      </c>
      <c r="B96" s="555"/>
      <c r="C96" s="49"/>
      <c r="K96" s="49" t="str">
        <f>K7</f>
        <v>Forintban!</v>
      </c>
    </row>
    <row r="97" spans="1:11" x14ac:dyDescent="0.25">
      <c r="A97" s="561" t="s">
        <v>46</v>
      </c>
      <c r="B97" s="563" t="s">
        <v>369</v>
      </c>
      <c r="C97" s="565" t="str">
        <f>+CONCATENATE(LEFT(RM_ÖSSZEFÜGGÉSEK!A6,4),". évi")</f>
        <v>2020. évi</v>
      </c>
      <c r="D97" s="566"/>
      <c r="E97" s="567"/>
      <c r="F97" s="567"/>
      <c r="G97" s="567"/>
      <c r="H97" s="567"/>
      <c r="I97" s="567"/>
      <c r="J97" s="567"/>
      <c r="K97" s="568"/>
    </row>
    <row r="98" spans="1:11" ht="48.75" thickBot="1" x14ac:dyDescent="0.3">
      <c r="A98" s="562"/>
      <c r="B98" s="564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25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25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25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" customHeight="1" x14ac:dyDescent="0.25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25">
      <c r="A163" s="569" t="s">
        <v>255</v>
      </c>
      <c r="B163" s="569"/>
      <c r="C163" s="569"/>
      <c r="D163" s="569"/>
      <c r="E163" s="569"/>
      <c r="F163" s="569"/>
      <c r="G163" s="569"/>
      <c r="H163" s="569"/>
      <c r="I163" s="569"/>
      <c r="J163" s="569"/>
      <c r="K163" s="569"/>
    </row>
    <row r="164" spans="1:11" ht="15.2" customHeight="1" thickBot="1" x14ac:dyDescent="0.3">
      <c r="A164" s="560" t="s">
        <v>83</v>
      </c>
      <c r="B164" s="56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5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57"/>
      <c r="D1" s="557"/>
      <c r="E1" s="557"/>
      <c r="F1" s="557"/>
      <c r="G1" s="557"/>
      <c r="H1" s="557"/>
      <c r="I1" s="557"/>
      <c r="J1" s="557"/>
      <c r="K1" s="557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558" t="str">
        <f>CONCATENATE(RM_ALAPADATOK!A4)</f>
        <v/>
      </c>
      <c r="B3" s="558"/>
      <c r="C3" s="559"/>
      <c r="D3" s="558"/>
      <c r="E3" s="558"/>
      <c r="F3" s="558"/>
      <c r="G3" s="558"/>
      <c r="H3" s="558"/>
      <c r="I3" s="558"/>
      <c r="J3" s="558"/>
      <c r="K3" s="558"/>
    </row>
    <row r="4" spans="1:11" x14ac:dyDescent="0.25">
      <c r="A4" s="55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58"/>
      <c r="C4" s="559"/>
      <c r="D4" s="558"/>
      <c r="E4" s="558"/>
      <c r="F4" s="558"/>
      <c r="G4" s="558"/>
      <c r="H4" s="558"/>
      <c r="I4" s="558"/>
      <c r="J4" s="558"/>
      <c r="K4" s="558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52" t="s">
        <v>1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</row>
    <row r="7" spans="1:11" ht="15.95" customHeight="1" thickBot="1" x14ac:dyDescent="0.3">
      <c r="A7" s="554" t="s">
        <v>81</v>
      </c>
      <c r="B7" s="55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61" t="s">
        <v>46</v>
      </c>
      <c r="B8" s="563" t="s">
        <v>2</v>
      </c>
      <c r="C8" s="565" t="str">
        <f>+CONCATENATE(LEFT(RM_ÖSSZEFÜGGÉSEK!A6,4),". évi")</f>
        <v>2020. évi</v>
      </c>
      <c r="D8" s="566"/>
      <c r="E8" s="567"/>
      <c r="F8" s="567"/>
      <c r="G8" s="567"/>
      <c r="H8" s="567"/>
      <c r="I8" s="567"/>
      <c r="J8" s="567"/>
      <c r="K8" s="568"/>
    </row>
    <row r="9" spans="1:11" ht="36" customHeight="1" thickBot="1" x14ac:dyDescent="0.3">
      <c r="A9" s="562"/>
      <c r="B9" s="564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53" t="s">
        <v>31</v>
      </c>
      <c r="B95" s="553"/>
      <c r="C95" s="553"/>
      <c r="D95" s="553"/>
      <c r="E95" s="553"/>
      <c r="F95" s="553"/>
      <c r="G95" s="553"/>
      <c r="H95" s="553"/>
      <c r="I95" s="553"/>
      <c r="J95" s="553"/>
      <c r="K95" s="553"/>
    </row>
    <row r="96" spans="1:11" s="145" customFormat="1" ht="16.5" customHeight="1" thickBot="1" x14ac:dyDescent="0.3">
      <c r="A96" s="555" t="s">
        <v>82</v>
      </c>
      <c r="B96" s="555"/>
      <c r="C96" s="49"/>
      <c r="K96" s="49" t="str">
        <f>K7</f>
        <v>Forintban!</v>
      </c>
    </row>
    <row r="97" spans="1:11" x14ac:dyDescent="0.25">
      <c r="A97" s="561" t="s">
        <v>46</v>
      </c>
      <c r="B97" s="563" t="s">
        <v>369</v>
      </c>
      <c r="C97" s="565" t="str">
        <f>+CONCATENATE(LEFT(RM_ÖSSZEFÜGGÉSEK!A6,4),". évi")</f>
        <v>2020. évi</v>
      </c>
      <c r="D97" s="566"/>
      <c r="E97" s="567"/>
      <c r="F97" s="567"/>
      <c r="G97" s="567"/>
      <c r="H97" s="567"/>
      <c r="I97" s="567"/>
      <c r="J97" s="567"/>
      <c r="K97" s="568"/>
    </row>
    <row r="98" spans="1:11" ht="48.75" thickBot="1" x14ac:dyDescent="0.3">
      <c r="A98" s="562"/>
      <c r="B98" s="564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25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25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25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" customHeight="1" x14ac:dyDescent="0.25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25">
      <c r="A163" s="569" t="s">
        <v>255</v>
      </c>
      <c r="B163" s="569"/>
      <c r="C163" s="569"/>
      <c r="D163" s="569"/>
      <c r="E163" s="569"/>
      <c r="F163" s="569"/>
      <c r="G163" s="569"/>
      <c r="H163" s="569"/>
      <c r="I163" s="569"/>
      <c r="J163" s="569"/>
      <c r="K163" s="569"/>
    </row>
    <row r="164" spans="1:11" ht="15.2" customHeight="1" thickBot="1" x14ac:dyDescent="0.3">
      <c r="A164" s="560" t="s">
        <v>83</v>
      </c>
      <c r="B164" s="56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RowHeight="12.75" x14ac:dyDescent="0.2"/>
  <cols>
    <col min="1" max="1" width="6.83203125" style="33" customWidth="1"/>
    <col min="2" max="2" width="48" style="55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4.25" thickBot="1" x14ac:dyDescent="0.25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25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25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25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2.95" customHeight="1" x14ac:dyDescent="0.2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2.95" customHeight="1" x14ac:dyDescent="0.2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2.95" customHeight="1" x14ac:dyDescent="0.2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2.95" customHeight="1" x14ac:dyDescent="0.2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2.95" customHeight="1" x14ac:dyDescent="0.2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2.95" customHeight="1" x14ac:dyDescent="0.2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2.95" customHeight="1" x14ac:dyDescent="0.2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2.95" customHeight="1" x14ac:dyDescent="0.2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2.95" customHeight="1" x14ac:dyDescent="0.2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2.95" customHeight="1" x14ac:dyDescent="0.2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2.95" customHeight="1" x14ac:dyDescent="0.2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2.95" customHeight="1" thickBot="1" x14ac:dyDescent="0.25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21.75" thickBot="1" x14ac:dyDescent="0.25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2.95" customHeight="1" x14ac:dyDescent="0.2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2.95" customHeight="1" x14ac:dyDescent="0.2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2.95" customHeight="1" x14ac:dyDescent="0.2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2.95" customHeight="1" x14ac:dyDescent="0.2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2.95" customHeight="1" x14ac:dyDescent="0.2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2.95" customHeight="1" x14ac:dyDescent="0.2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2.95" customHeight="1" x14ac:dyDescent="0.2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2.95" customHeight="1" x14ac:dyDescent="0.2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2.95" customHeight="1" x14ac:dyDescent="0.2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2.95" customHeight="1" thickBot="1" x14ac:dyDescent="0.25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25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5" thickBot="1" x14ac:dyDescent="0.25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5" thickBot="1" x14ac:dyDescent="0.25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5" thickBot="1" x14ac:dyDescent="0.25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8.75" x14ac:dyDescent="0.2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RowHeight="12.75" x14ac:dyDescent="0.2"/>
  <cols>
    <col min="1" max="1" width="6.83203125" style="33" customWidth="1"/>
    <col min="2" max="2" width="49.83203125" style="55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4.25" thickBot="1" x14ac:dyDescent="0.25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25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6.75" thickBot="1" x14ac:dyDescent="0.25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ht="13.5" thickBot="1" x14ac:dyDescent="0.25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2.95" customHeight="1" x14ac:dyDescent="0.2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2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2.95" customHeight="1" x14ac:dyDescent="0.2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2.95" customHeight="1" x14ac:dyDescent="0.2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2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2.95" customHeight="1" x14ac:dyDescent="0.2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2.95" customHeight="1" x14ac:dyDescent="0.2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2.95" customHeight="1" x14ac:dyDescent="0.2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2.95" customHeight="1" x14ac:dyDescent="0.2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2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2.95" customHeight="1" thickBot="1" x14ac:dyDescent="0.25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5.95" customHeight="1" thickBot="1" x14ac:dyDescent="0.25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2.95" customHeight="1" x14ac:dyDescent="0.2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2.95" customHeight="1" x14ac:dyDescent="0.2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2.95" customHeight="1" x14ac:dyDescent="0.2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2.95" customHeight="1" x14ac:dyDescent="0.2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2.95" customHeight="1" x14ac:dyDescent="0.2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2.95" customHeight="1" x14ac:dyDescent="0.2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2.95" customHeight="1" x14ac:dyDescent="0.2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2.95" customHeight="1" x14ac:dyDescent="0.2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2.95" customHeight="1" x14ac:dyDescent="0.2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2.95" customHeight="1" x14ac:dyDescent="0.2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2.95" customHeight="1" x14ac:dyDescent="0.2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2.95" customHeight="1" thickBot="1" x14ac:dyDescent="0.25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25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5" thickBot="1" x14ac:dyDescent="0.25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5" thickBot="1" x14ac:dyDescent="0.25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5" thickBot="1" x14ac:dyDescent="0.25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2021-06-01T12:07:34Z</dcterms:modified>
</cp:coreProperties>
</file>