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0730" windowHeight="1176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0" i="1" l="1"/>
  <c r="F104" i="1" s="1"/>
  <c r="E110" i="1"/>
  <c r="E104" i="1" s="1"/>
  <c r="D110" i="1"/>
  <c r="D104" i="1"/>
  <c r="F95" i="1"/>
  <c r="F90" i="1" s="1"/>
  <c r="E95" i="1"/>
  <c r="E90" i="1" s="1"/>
  <c r="D95" i="1"/>
  <c r="D90" i="1"/>
  <c r="D80" i="1"/>
  <c r="F76" i="1"/>
  <c r="E76" i="1"/>
  <c r="D76" i="1"/>
  <c r="F73" i="1"/>
  <c r="E73" i="1"/>
  <c r="D73" i="1"/>
  <c r="G68" i="1"/>
  <c r="F68" i="1"/>
  <c r="E68" i="1"/>
  <c r="D68" i="1"/>
  <c r="G64" i="1"/>
  <c r="F64" i="1"/>
  <c r="F85" i="1" s="1"/>
  <c r="E64" i="1"/>
  <c r="D64" i="1"/>
  <c r="F59" i="1"/>
  <c r="E59" i="1"/>
  <c r="D59" i="1"/>
  <c r="F55" i="1"/>
  <c r="E55" i="1"/>
  <c r="D55" i="1"/>
  <c r="F37" i="1"/>
  <c r="E37" i="1"/>
  <c r="D37" i="1"/>
  <c r="G33" i="1"/>
  <c r="F31" i="1"/>
  <c r="F30" i="1" s="1"/>
  <c r="E31" i="1"/>
  <c r="E30" i="1" s="1"/>
  <c r="D31" i="1"/>
  <c r="D30" i="1" s="1"/>
  <c r="F24" i="1"/>
  <c r="E24" i="1"/>
  <c r="D24" i="1"/>
  <c r="F17" i="1"/>
  <c r="E17" i="1"/>
  <c r="D17" i="1"/>
  <c r="F11" i="1"/>
  <c r="E11" i="1"/>
  <c r="D11" i="1"/>
  <c r="D115" i="1" l="1"/>
  <c r="D117" i="1" s="1"/>
  <c r="D85" i="1"/>
  <c r="E85" i="1"/>
  <c r="E115" i="1"/>
  <c r="E117" i="1" s="1"/>
  <c r="G95" i="1"/>
  <c r="F115" i="1"/>
  <c r="G90" i="1"/>
  <c r="G30" i="1"/>
  <c r="E63" i="1"/>
  <c r="D63" i="1"/>
  <c r="D86" i="1" s="1"/>
  <c r="F63" i="1"/>
  <c r="G115" i="1"/>
  <c r="F117" i="1"/>
  <c r="G31" i="1"/>
  <c r="E86" i="1" l="1"/>
  <c r="G117" i="1"/>
  <c r="G63" i="1"/>
  <c r="F86" i="1"/>
  <c r="G86" i="1" s="1"/>
</calcChain>
</file>

<file path=xl/sharedStrings.xml><?xml version="1.0" encoding="utf-8"?>
<sst xmlns="http://schemas.openxmlformats.org/spreadsheetml/2006/main" count="313" uniqueCount="298">
  <si>
    <t xml:space="preserve">Tószeg Községi Önkormányzat </t>
  </si>
  <si>
    <t xml:space="preserve">2020.   ÉVI  KÖLTSÉGVETÉS    ÖSSZEVONT    ÖNKÉNT   VÁLLALT   FELADATAINAK   MÉRLEGE </t>
  </si>
  <si>
    <t>B E V É T E L E K</t>
  </si>
  <si>
    <t>Sor-
szám</t>
  </si>
  <si>
    <t>Bevételi jogcím</t>
  </si>
  <si>
    <t>Rovat</t>
  </si>
  <si>
    <t xml:space="preserve">Eredeti  előirányzat </t>
  </si>
  <si>
    <t xml:space="preserve">Módosított
 előirányzat </t>
  </si>
  <si>
    <t xml:space="preserve">Teljesítés </t>
  </si>
  <si>
    <t xml:space="preserve">Változás 
%-a </t>
  </si>
  <si>
    <t>1.</t>
  </si>
  <si>
    <t>Önkormányzat működési támogatásai (1.1.+…+.1.5.)</t>
  </si>
  <si>
    <t>B11</t>
  </si>
  <si>
    <t>1.1.</t>
  </si>
  <si>
    <t>Helyi önkormányzatok működésének általános támogatása</t>
  </si>
  <si>
    <t>B111</t>
  </si>
  <si>
    <t>1.2.</t>
  </si>
  <si>
    <t>Önkormányzatok egyes köznevelési feladatainak támogatása</t>
  </si>
  <si>
    <t>B112</t>
  </si>
  <si>
    <t>1.3.</t>
  </si>
  <si>
    <t>Telep.önkorm.szociális, gyermekjóléti és gyermekétk.felad. támog.</t>
  </si>
  <si>
    <t>B113</t>
  </si>
  <si>
    <t>1.4.</t>
  </si>
  <si>
    <t>Önkormányzatok kulturális feladatainak támogatása</t>
  </si>
  <si>
    <t>B114</t>
  </si>
  <si>
    <t>1.5.</t>
  </si>
  <si>
    <t>Működési célú költségvetési támogatások és kiegészítő támogatások (B115)</t>
  </si>
  <si>
    <t>B115</t>
  </si>
  <si>
    <t>2.</t>
  </si>
  <si>
    <t>Működési célú támogatások államháztartáson belülről (2.1.+…+.2.5.)</t>
  </si>
  <si>
    <t>B1</t>
  </si>
  <si>
    <t>2.1.</t>
  </si>
  <si>
    <t>Elvonások és befizetések bevételei</t>
  </si>
  <si>
    <t>B12</t>
  </si>
  <si>
    <t>2.2.</t>
  </si>
  <si>
    <t xml:space="preserve">Működési célú garancia- és kezességvállalásból megtérülések </t>
  </si>
  <si>
    <t>B13</t>
  </si>
  <si>
    <t>2.3.</t>
  </si>
  <si>
    <t xml:space="preserve">Működési célú visszatérítendő támogatások, kölcsönök visszatérülése </t>
  </si>
  <si>
    <t>B14</t>
  </si>
  <si>
    <t>2.4.</t>
  </si>
  <si>
    <t>Működési célú visszatérítendő támogatások, kölcsönök igénybevétele</t>
  </si>
  <si>
    <t>B15</t>
  </si>
  <si>
    <t>2.5.</t>
  </si>
  <si>
    <t xml:space="preserve">Egyéb működési célú támogatások bevételei </t>
  </si>
  <si>
    <t>B16</t>
  </si>
  <si>
    <t>3.</t>
  </si>
  <si>
    <t>Felhalmozási célú támogatások államháztartáson belülről (3.1.+…+3.5.)</t>
  </si>
  <si>
    <t>B2</t>
  </si>
  <si>
    <t>3.1.</t>
  </si>
  <si>
    <t>Felhalmozási célú önkormányzati támogatások</t>
  </si>
  <si>
    <t>B21</t>
  </si>
  <si>
    <t>3.2.</t>
  </si>
  <si>
    <t>Felhalmozási célú garancia- és kezességvállalásból megtérülések</t>
  </si>
  <si>
    <t>B22</t>
  </si>
  <si>
    <t>3.3.</t>
  </si>
  <si>
    <t>Felhalmozási célú visszatérítendő támogatások, kölcsönök visszatérülése</t>
  </si>
  <si>
    <t>B23</t>
  </si>
  <si>
    <t>3.4.</t>
  </si>
  <si>
    <t>Felhalmozási célú visszatérítendő támogatások, kölcsönök igénybevétele</t>
  </si>
  <si>
    <t>B24</t>
  </si>
  <si>
    <t>3.5.</t>
  </si>
  <si>
    <t>Egyéb felhalmozási célú támogatások bevételei</t>
  </si>
  <si>
    <t>B25</t>
  </si>
  <si>
    <t xml:space="preserve">4. </t>
  </si>
  <si>
    <t>Közhatalmi bevételek (4.1.+4.2.+4.3.+4.4.)</t>
  </si>
  <si>
    <t>B3</t>
  </si>
  <si>
    <t>4.1.</t>
  </si>
  <si>
    <t>Helyi adók  (4.1.1.+4.1.2.)</t>
  </si>
  <si>
    <t>4.1.1.</t>
  </si>
  <si>
    <t>Vagyoni típusú adók</t>
  </si>
  <si>
    <t>B34</t>
  </si>
  <si>
    <t>4.1.2.</t>
  </si>
  <si>
    <t xml:space="preserve"> Értékesítési és forgalmi adó</t>
  </si>
  <si>
    <t>B35</t>
  </si>
  <si>
    <t>4.2.</t>
  </si>
  <si>
    <t>Gépjárműadó</t>
  </si>
  <si>
    <t>B354</t>
  </si>
  <si>
    <t>4.3.</t>
  </si>
  <si>
    <t>Egyéb áruhasználati és szolgáltatási adók</t>
  </si>
  <si>
    <t>B355</t>
  </si>
  <si>
    <t>4.4.</t>
  </si>
  <si>
    <t>Egyéb közhatalmi bevételek</t>
  </si>
  <si>
    <t>B36</t>
  </si>
  <si>
    <t>5.</t>
  </si>
  <si>
    <t>Működési bevételek (5.1.+…+ 5.10.)</t>
  </si>
  <si>
    <t>B4</t>
  </si>
  <si>
    <t>5.1.</t>
  </si>
  <si>
    <t>Készletértékesítés ellenértéke</t>
  </si>
  <si>
    <t>B401</t>
  </si>
  <si>
    <t>5.2.</t>
  </si>
  <si>
    <t>Szolgáltatások ellenértéke</t>
  </si>
  <si>
    <t>B402</t>
  </si>
  <si>
    <t>5.3.</t>
  </si>
  <si>
    <t>Közvetített szolgáltatások értéke</t>
  </si>
  <si>
    <t>B403</t>
  </si>
  <si>
    <t>5.4.</t>
  </si>
  <si>
    <t>Tulajdonosi bevételek</t>
  </si>
  <si>
    <t>B404</t>
  </si>
  <si>
    <t>5.5.</t>
  </si>
  <si>
    <t>Ellátási díjak</t>
  </si>
  <si>
    <t>B405</t>
  </si>
  <si>
    <t>5.6.</t>
  </si>
  <si>
    <t xml:space="preserve">Kiszámlázott általános forgalmi adó </t>
  </si>
  <si>
    <t>B406</t>
  </si>
  <si>
    <t>5.7.</t>
  </si>
  <si>
    <t>Általános forgalmi adó visszatérítése</t>
  </si>
  <si>
    <t>B407</t>
  </si>
  <si>
    <t>5.8.</t>
  </si>
  <si>
    <t>Kamatbevételek</t>
  </si>
  <si>
    <t>B408</t>
  </si>
  <si>
    <t>5.9.</t>
  </si>
  <si>
    <t>Egyéb pénzügyi műveletek bevételei</t>
  </si>
  <si>
    <t>B409</t>
  </si>
  <si>
    <t>5.10.</t>
  </si>
  <si>
    <t>Biztosító által fizetett kártérítés</t>
  </si>
  <si>
    <t>B410</t>
  </si>
  <si>
    <t>5.11</t>
  </si>
  <si>
    <t>Egyéb működési bevételek</t>
  </si>
  <si>
    <t>B411</t>
  </si>
  <si>
    <t>6.</t>
  </si>
  <si>
    <t>Felhalmozási bevételek (6.1.+…+6.5.)</t>
  </si>
  <si>
    <t>B5</t>
  </si>
  <si>
    <t>6.1.</t>
  </si>
  <si>
    <t>Immateriális javak értékesítése</t>
  </si>
  <si>
    <t>B51</t>
  </si>
  <si>
    <t>6.2.</t>
  </si>
  <si>
    <t>Ingatlanok értékesítése</t>
  </si>
  <si>
    <t>B52</t>
  </si>
  <si>
    <t>6.3.</t>
  </si>
  <si>
    <t>Egyéb tárgyi eszközök értékesítése</t>
  </si>
  <si>
    <t>B53</t>
  </si>
  <si>
    <t>6.4.</t>
  </si>
  <si>
    <t>Részesedések értékesítése</t>
  </si>
  <si>
    <t>B54</t>
  </si>
  <si>
    <t>6.5.</t>
  </si>
  <si>
    <t>Részesedések megszűnéséhez kapcsolódó bevételek</t>
  </si>
  <si>
    <t>B55</t>
  </si>
  <si>
    <t xml:space="preserve">7. </t>
  </si>
  <si>
    <t>Működési célú átvett pénzeszközök (7.1. + … + 7.3.)</t>
  </si>
  <si>
    <t>B6</t>
  </si>
  <si>
    <t>7.1.</t>
  </si>
  <si>
    <t>Működési célú garancia- és kezességvállalásból megtérülések ÁH-n kívülről</t>
  </si>
  <si>
    <t>B61</t>
  </si>
  <si>
    <t>7.2.</t>
  </si>
  <si>
    <t>Működési célú visszatérítendő támogatások, kölcsönök visszatér. ÁH-n kívülről</t>
  </si>
  <si>
    <t>B64</t>
  </si>
  <si>
    <t>7.3.</t>
  </si>
  <si>
    <t>Egyéb működési célú átvett pénzeszköz</t>
  </si>
  <si>
    <t>B65</t>
  </si>
  <si>
    <t>8.</t>
  </si>
  <si>
    <t>Felhalmozási célú átvett pénzeszközök (8.1.+8.2.+8.3.)</t>
  </si>
  <si>
    <t>B7</t>
  </si>
  <si>
    <t>8.1.</t>
  </si>
  <si>
    <t>Felhalm. célú garancia- és kezességvállalásból megtérülések ÁH-n kívülről</t>
  </si>
  <si>
    <t>B71</t>
  </si>
  <si>
    <t>8.2.</t>
  </si>
  <si>
    <t>Felhalm. célú visszatérítendő támogatások, kölcsönök visszatér. ÁH-n kívülről</t>
  </si>
  <si>
    <t>B74</t>
  </si>
  <si>
    <t>8.3.</t>
  </si>
  <si>
    <t>Egyéb felhalmozási célú átvett pénzeszköz</t>
  </si>
  <si>
    <t>B75</t>
  </si>
  <si>
    <t>9.</t>
  </si>
  <si>
    <t>KÖLTSÉGVETÉSI BEVÉTELEK ÖSSZESEN: (1+…+8)</t>
  </si>
  <si>
    <t>B1-B7</t>
  </si>
  <si>
    <t xml:space="preserve">   10.</t>
  </si>
  <si>
    <t>Hitel-, kölcsönfelvétel államháztartáson kívülről  (10.1.+10.3.)</t>
  </si>
  <si>
    <t>B8</t>
  </si>
  <si>
    <t>10.1.</t>
  </si>
  <si>
    <t>Hosszú lejáratú  hitelek, kölcsönök felvétele</t>
  </si>
  <si>
    <t>B8111</t>
  </si>
  <si>
    <t>10.2.</t>
  </si>
  <si>
    <t>Likviditási célú  hitelek, kölcsönök felvétele pénzügyi vállalkozástól</t>
  </si>
  <si>
    <t>B8112</t>
  </si>
  <si>
    <t>10.3.</t>
  </si>
  <si>
    <t xml:space="preserve">    Rövid lejáratú  hitelek, kölcsönök felvétele</t>
  </si>
  <si>
    <t>B8113</t>
  </si>
  <si>
    <t xml:space="preserve">   11.</t>
  </si>
  <si>
    <t>Belföldi értékpapírok bevételei (11.1. +…+ 11.4.)</t>
  </si>
  <si>
    <t>B812</t>
  </si>
  <si>
    <t>11.1.</t>
  </si>
  <si>
    <t>Forgatási célú belföldi értékpapírok beváltása,  értékesítése</t>
  </si>
  <si>
    <t>B8121</t>
  </si>
  <si>
    <t>11.2.</t>
  </si>
  <si>
    <t>Forgatási célú belföldi értékpapírok kibocsátása</t>
  </si>
  <si>
    <t>B8122</t>
  </si>
  <si>
    <t>11.3.</t>
  </si>
  <si>
    <t>Befektetési célú belföldi értékpapírok beváltása,  értékesítése</t>
  </si>
  <si>
    <t>B8123</t>
  </si>
  <si>
    <t>11.4.</t>
  </si>
  <si>
    <t>Befektetési célú belföldi értékpapírok kibocsátása</t>
  </si>
  <si>
    <t>B8124</t>
  </si>
  <si>
    <t xml:space="preserve">    12.</t>
  </si>
  <si>
    <t>Maradvány igénybevétele (12.1. + 12.2.)</t>
  </si>
  <si>
    <t>B813</t>
  </si>
  <si>
    <t>12.1.</t>
  </si>
  <si>
    <t>Előző év költségvetési maradványának igénybevétele</t>
  </si>
  <si>
    <t>B8131</t>
  </si>
  <si>
    <t>12.2.</t>
  </si>
  <si>
    <t>Előző év vállalkozási maradványának igénybevétele</t>
  </si>
  <si>
    <t>B8132</t>
  </si>
  <si>
    <t xml:space="preserve">    13.</t>
  </si>
  <si>
    <t>Belföldi finanszírozás bevételei (13.1. + … + 13.3.)</t>
  </si>
  <si>
    <t>B81</t>
  </si>
  <si>
    <t>13.1.</t>
  </si>
  <si>
    <t>Államháztartáson belüli megelőlegezések</t>
  </si>
  <si>
    <t>B814</t>
  </si>
  <si>
    <t>13.2.</t>
  </si>
  <si>
    <t>Államháztartáson belüli megelőlegezések törlesztése</t>
  </si>
  <si>
    <t>B815</t>
  </si>
  <si>
    <t>13.3.</t>
  </si>
  <si>
    <t>Központi irányító szervi támogatás</t>
  </si>
  <si>
    <t>B816</t>
  </si>
  <si>
    <t xml:space="preserve">    14.</t>
  </si>
  <si>
    <t>Külföldi finanszírozás bevételei (14.1.+…14.4.)</t>
  </si>
  <si>
    <t>B82</t>
  </si>
  <si>
    <t xml:space="preserve">   14.1.</t>
  </si>
  <si>
    <t>Forgatási célú külföldi értékpapírok beváltása,  értékesítése</t>
  </si>
  <si>
    <t>B821</t>
  </si>
  <si>
    <t xml:space="preserve">    14.2.</t>
  </si>
  <si>
    <t>Befektetési célú külföldi értékpapírok beváltása,  értékesítése</t>
  </si>
  <si>
    <t>B822</t>
  </si>
  <si>
    <t xml:space="preserve">    14.3.</t>
  </si>
  <si>
    <t>Külföldi értékpapírok kibocsátása</t>
  </si>
  <si>
    <t>B823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</si>
  <si>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</si>
  <si>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</si>
  <si>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</si>
  <si>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</si>
  <si>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</si>
  <si>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</si>
  <si>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</si>
  <si>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Működési kiadások (1.1+1.2+1.3+1.4+1.5)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</si>
  <si>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</si>
  <si>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</si>
  <si>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</si>
  <si>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</si>
  <si>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</si>
  <si>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</si>
  <si>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Ellátottak pénzbeli juttatásai</t>
  </si>
  <si>
    <t>K4</t>
  </si>
  <si>
    <t>1.5</t>
  </si>
  <si>
    <t>Egyéb működési célú kiadások (1.6+1.10+1.11+1.12)</t>
  </si>
  <si>
    <t>K5</t>
  </si>
  <si>
    <t>1.6.</t>
  </si>
  <si>
    <t xml:space="preserve"> - az 1.5-ből: - Elvonások és befizetések</t>
  </si>
  <si>
    <t>K502</t>
  </si>
  <si>
    <t>1.7.</t>
  </si>
  <si>
    <t xml:space="preserve">   - Garancia- és kezességvállalásból
 kifizetés áht-n belülre</t>
  </si>
  <si>
    <t>K503</t>
  </si>
  <si>
    <t>1.8.</t>
  </si>
  <si>
    <t xml:space="preserve">   -Visszatérítendő támogatások, kölcsönök nyújtása áht-n belülre</t>
  </si>
  <si>
    <t>K504</t>
  </si>
  <si>
    <t>1.9.</t>
  </si>
  <si>
    <t xml:space="preserve">                   - Visszatérítendő támogatások, kölcsönök törlesztése                           áht-n belülre                                  </t>
  </si>
  <si>
    <t>K505</t>
  </si>
  <si>
    <t>1.10.</t>
  </si>
  <si>
    <t xml:space="preserve">  Egyéb működési célú támogatás ÁH-n belülre</t>
  </si>
  <si>
    <t>K506</t>
  </si>
  <si>
    <t>1.11.</t>
  </si>
  <si>
    <t xml:space="preserve">  Egyéb működési célú támogatás ÁH-n kívülre</t>
  </si>
  <si>
    <t>K512</t>
  </si>
  <si>
    <t>1.12.</t>
  </si>
  <si>
    <t xml:space="preserve">Tartalékok </t>
  </si>
  <si>
    <t>K513</t>
  </si>
  <si>
    <r>
      <t xml:space="preserve">Felhalmozási költségvetés kiadásai </t>
    </r>
    <r>
      <rPr>
        <sz val="12"/>
        <rFont val="Times New Roman"/>
        <family val="1"/>
        <charset val="238"/>
      </rPr>
      <t>(2.1.+2.3.+2.2.+2.4.+2.5.)</t>
    </r>
  </si>
  <si>
    <t>K6-K7</t>
  </si>
  <si>
    <t>Immat javak besz</t>
  </si>
  <si>
    <t>K61</t>
  </si>
  <si>
    <t>Ingatlan beszerzés létesítés</t>
  </si>
  <si>
    <t>K62</t>
  </si>
  <si>
    <t>Informatikai eszközök beszerzése, létesítése</t>
  </si>
  <si>
    <t>K63</t>
  </si>
  <si>
    <t>Egyéb tárgyi eszköz beszerzése</t>
  </si>
  <si>
    <t>K64</t>
  </si>
  <si>
    <t>Beruh.c.előz.felsz.ÁFA</t>
  </si>
  <si>
    <t>K67</t>
  </si>
  <si>
    <t>Felújítás</t>
  </si>
  <si>
    <t>K7</t>
  </si>
  <si>
    <t>2.5.1.</t>
  </si>
  <si>
    <t>Ingatlanok felújítása</t>
  </si>
  <si>
    <t>K71</t>
  </si>
  <si>
    <t>2.5.2.</t>
  </si>
  <si>
    <t>Informatikai eszközök felújítása</t>
  </si>
  <si>
    <t>K72</t>
  </si>
  <si>
    <t>2.5.3.</t>
  </si>
  <si>
    <t>Felújítás c. előz.fel.ÁFA</t>
  </si>
  <si>
    <t>K74</t>
  </si>
  <si>
    <t>Egyéb felhalmozási kiadások</t>
  </si>
  <si>
    <t>K8</t>
  </si>
  <si>
    <t>4.</t>
  </si>
  <si>
    <t>KÖLTSÉGVETÉSI KIADÁSOK ÖSSZESEN (1+2+3)</t>
  </si>
  <si>
    <t>K1-K8</t>
  </si>
  <si>
    <t>FINANSZÍROZÁSI KIADÁSOK</t>
  </si>
  <si>
    <t>K9</t>
  </si>
  <si>
    <t>adatok Ft-ban</t>
  </si>
  <si>
    <t>KÖLTSÉGVETÉSI ÉS FINANSZÍROZÁSI KIADÁSOK ÖSSZESEN: (4+8)</t>
  </si>
  <si>
    <t xml:space="preserve">3 . sz. melléklet  a 4 /2021. (V.27.) önkormányzati rendelethez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</si>
</sst>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#,###.00"/>
  </numFmts>
  <fonts count="10" x14ac:knownFonts="1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charset val="238"/>
    </font>
    <font>
      <sz val="14"/>
      <name val="Arial"/>
      <family val="2"/>
      <charset val="238"/>
    </font>
    <font>
      <b/>
      <i/>
      <sz val="12"/>
      <name val="Times New Roman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1" fillId="0" borderId="0" xfId="1" applyAlignment="1">
      <alignment horizontal="right"/>
    </xf>
    <xf numFmtId="0" fontId="1" fillId="0" borderId="0" xfId="1" applyAlignment="1">
      <alignment horizontal="center"/>
    </xf>
    <xf numFmtId="0" fontId="1" fillId="0" borderId="0" xfId="1"/>
    <xf numFmtId="0" fontId="2" fillId="0" borderId="0" xfId="1" applyFont="1" applyAlignment="1">
      <alignment horizontal="center"/>
    </xf>
    <xf numFmtId="0" fontId="1" fillId="0" borderId="0" xfId="1" applyAlignment="1">
      <alignment horizontal="center" vertical="center"/>
    </xf>
    <xf numFmtId="0" fontId="3" fillId="0" borderId="0" xfId="1" applyFont="1" applyAlignment="1">
      <alignment horizontal="center"/>
    </xf>
    <xf numFmtId="0" fontId="4" fillId="0" borderId="0" xfId="1" applyFont="1"/>
    <xf numFmtId="0" fontId="4" fillId="0" borderId="0" xfId="1" applyFont="1" applyAlignment="1">
      <alignment horizontal="center" vertical="center"/>
    </xf>
    <xf numFmtId="0" fontId="5" fillId="0" borderId="0" xfId="0" applyFont="1"/>
    <xf numFmtId="0" fontId="0" fillId="0" borderId="0" xfId="0" applyAlignment="1">
      <alignment horizontal="center"/>
    </xf>
    <xf numFmtId="0" fontId="7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164" fontId="7" fillId="0" borderId="1" xfId="1" applyNumberFormat="1" applyFont="1" applyBorder="1" applyAlignment="1">
      <alignment horizontal="right" vertical="center" wrapText="1"/>
    </xf>
    <xf numFmtId="164" fontId="7" fillId="0" borderId="1" xfId="1" applyNumberFormat="1" applyFont="1" applyBorder="1" applyAlignment="1">
      <alignment vertical="center" wrapText="1"/>
    </xf>
    <xf numFmtId="165" fontId="7" fillId="0" borderId="1" xfId="1" applyNumberFormat="1" applyFont="1" applyBorder="1" applyAlignment="1">
      <alignment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right" vertical="center" wrapText="1"/>
    </xf>
    <xf numFmtId="3" fontId="8" fillId="0" borderId="1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164" fontId="8" fillId="0" borderId="1" xfId="1" applyNumberFormat="1" applyFont="1" applyBorder="1" applyAlignment="1" applyProtection="1">
      <alignment horizontal="right" vertical="center" wrapText="1"/>
      <protection locked="0"/>
    </xf>
    <xf numFmtId="0" fontId="8" fillId="0" borderId="1" xfId="0" applyFont="1" applyBorder="1" applyAlignment="1">
      <alignment vertical="center"/>
    </xf>
    <xf numFmtId="164" fontId="8" fillId="2" borderId="1" xfId="1" applyNumberFormat="1" applyFont="1" applyFill="1" applyBorder="1" applyAlignment="1" applyProtection="1">
      <alignment horizontal="right" vertical="center" wrapText="1"/>
      <protection locked="0"/>
    </xf>
    <xf numFmtId="3" fontId="8" fillId="0" borderId="1" xfId="0" applyNumberFormat="1" applyFont="1" applyBorder="1" applyAlignment="1">
      <alignment vertical="center" wrapText="1"/>
    </xf>
    <xf numFmtId="2" fontId="8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2" fontId="7" fillId="0" borderId="1" xfId="0" applyNumberFormat="1" applyFont="1" applyBorder="1" applyAlignment="1">
      <alignment vertical="center"/>
    </xf>
    <xf numFmtId="164" fontId="8" fillId="0" borderId="1" xfId="1" applyNumberFormat="1" applyFont="1" applyBorder="1" applyAlignment="1">
      <alignment horizontal="right" vertical="center" wrapText="1"/>
    </xf>
    <xf numFmtId="164" fontId="8" fillId="0" borderId="1" xfId="1" applyNumberFormat="1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/>
    </xf>
    <xf numFmtId="0" fontId="8" fillId="0" borderId="1" xfId="1" applyFont="1" applyBorder="1" applyAlignment="1">
      <alignment horizontal="center" vertical="center" wrapText="1"/>
    </xf>
    <xf numFmtId="164" fontId="8" fillId="0" borderId="1" xfId="1" applyNumberFormat="1" applyFont="1" applyBorder="1" applyAlignment="1" applyProtection="1">
      <alignment vertical="center" wrapText="1"/>
      <protection locked="0"/>
    </xf>
    <xf numFmtId="2" fontId="7" fillId="0" borderId="1" xfId="1" applyNumberFormat="1" applyFont="1" applyBorder="1" applyAlignment="1">
      <alignment vertical="center" wrapText="1"/>
    </xf>
    <xf numFmtId="2" fontId="8" fillId="0" borderId="1" xfId="1" applyNumberFormat="1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165" fontId="8" fillId="0" borderId="1" xfId="1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164" fontId="8" fillId="0" borderId="1" xfId="1" applyNumberFormat="1" applyFont="1" applyBorder="1" applyAlignment="1" applyProtection="1">
      <alignment horizontal="right" vertical="top" wrapText="1"/>
      <protection locked="0"/>
    </xf>
    <xf numFmtId="0" fontId="8" fillId="0" borderId="1" xfId="0" applyFont="1" applyBorder="1" applyAlignment="1">
      <alignment vertical="top"/>
    </xf>
    <xf numFmtId="164" fontId="7" fillId="0" borderId="1" xfId="1" applyNumberFormat="1" applyFont="1" applyBorder="1" applyAlignment="1" applyProtection="1">
      <alignment horizontal="right" vertical="center" wrapText="1"/>
      <protection locked="0"/>
    </xf>
    <xf numFmtId="164" fontId="7" fillId="0" borderId="1" xfId="1" applyNumberFormat="1" applyFont="1" applyBorder="1" applyAlignment="1" applyProtection="1">
      <alignment vertical="center" wrapText="1"/>
      <protection locked="0"/>
    </xf>
    <xf numFmtId="0" fontId="0" fillId="0" borderId="1" xfId="0" applyBorder="1"/>
    <xf numFmtId="0" fontId="0" fillId="0" borderId="1" xfId="0" applyBorder="1" applyAlignment="1">
      <alignment horizontal="center"/>
    </xf>
    <xf numFmtId="0" fontId="8" fillId="0" borderId="1" xfId="1" applyFont="1" applyBorder="1" applyAlignment="1">
      <alignment vertical="center" wrapText="1"/>
    </xf>
    <xf numFmtId="3" fontId="8" fillId="0" borderId="1" xfId="0" applyNumberFormat="1" applyFont="1" applyBorder="1"/>
    <xf numFmtId="49" fontId="7" fillId="0" borderId="1" xfId="1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wrapText="1"/>
    </xf>
    <xf numFmtId="0" fontId="8" fillId="0" borderId="1" xfId="0" applyFont="1" applyBorder="1"/>
    <xf numFmtId="2" fontId="8" fillId="0" borderId="1" xfId="0" applyNumberFormat="1" applyFont="1" applyBorder="1"/>
    <xf numFmtId="2" fontId="7" fillId="0" borderId="1" xfId="0" applyNumberFormat="1" applyFont="1" applyBorder="1"/>
    <xf numFmtId="3" fontId="7" fillId="0" borderId="1" xfId="0" applyNumberFormat="1" applyFont="1" applyBorder="1"/>
    <xf numFmtId="0" fontId="7" fillId="0" borderId="1" xfId="0" applyFont="1" applyBorder="1"/>
    <xf numFmtId="164" fontId="7" fillId="0" borderId="1" xfId="0" quotePrefix="1" applyNumberFormat="1" applyFont="1" applyBorder="1" applyAlignment="1">
      <alignment horizontal="right" vertical="center" wrapText="1"/>
    </xf>
    <xf numFmtId="164" fontId="7" fillId="0" borderId="1" xfId="0" quotePrefix="1" applyNumberFormat="1" applyFont="1" applyBorder="1" applyAlignment="1">
      <alignment vertical="center" wrapText="1"/>
    </xf>
    <xf numFmtId="165" fontId="7" fillId="0" borderId="1" xfId="0" quotePrefix="1" applyNumberFormat="1" applyFont="1" applyBorder="1" applyAlignment="1">
      <alignment vertical="center" wrapText="1"/>
    </xf>
    <xf numFmtId="0" fontId="9" fillId="0" borderId="0" xfId="0" applyFont="1" applyAlignment="1">
      <alignment horizontal="right" vertical="center"/>
    </xf>
    <xf numFmtId="164" fontId="7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1" fillId="0" borderId="0" xfId="1" applyAlignment="1">
      <alignment horizontal="right"/>
    </xf>
    <xf numFmtId="0" fontId="3" fillId="0" borderId="0" xfId="1" applyFont="1" applyAlignment="1">
      <alignment horizontal="center"/>
    </xf>
    <xf numFmtId="164" fontId="6" fillId="0" borderId="0" xfId="1" applyNumberFormat="1" applyFont="1" applyAlignment="1">
      <alignment horizontal="left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3" fillId="0" borderId="0" xfId="1" applyFont="1" applyAlignment="1">
      <alignment horizontal="center" vertical="top"/>
    </xf>
    <xf numFmtId="0" fontId="0" fillId="0" borderId="0" xfId="0" applyAlignment="1">
      <alignment vertical="top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7"/>
  <sheetViews>
    <sheetView tabSelected="1" workbookViewId="0">
      <selection sqref="A1:F1"/>
    </sheetView>
  </sheetViews>
  <sheetFormatPr defaultRowHeight="15" x14ac:dyDescent="0.25"/>
  <cols>
    <col min="1" max="1" width="8.140625" customWidth="1"/>
    <col min="2" max="2" width="60.7109375" customWidth="1"/>
    <col min="3" max="3" width="9.28515625" style="10" customWidth="1"/>
    <col min="4" max="4" width="11.7109375" customWidth="1"/>
    <col min="5" max="5" width="14.140625" customWidth="1"/>
    <col min="6" max="6" width="13" customWidth="1"/>
    <col min="7" max="7" width="9.5703125" customWidth="1"/>
  </cols>
  <sheetData>
    <row r="1" spans="1:7" ht="15.75" x14ac:dyDescent="0.25">
      <c r="A1" s="63" t="s">
        <v>297</v>
      </c>
      <c r="B1" s="63"/>
      <c r="C1" s="63"/>
      <c r="D1" s="63"/>
      <c r="E1" s="63"/>
      <c r="F1" s="63"/>
    </row>
    <row r="2" spans="1:7" ht="15.75" x14ac:dyDescent="0.25">
      <c r="A2" s="1"/>
      <c r="B2" s="1"/>
      <c r="C2" s="2"/>
    </row>
    <row r="3" spans="1:7" ht="15.75" x14ac:dyDescent="0.25">
      <c r="A3" s="3"/>
      <c r="B3" s="4"/>
      <c r="C3" s="5"/>
    </row>
    <row r="4" spans="1:7" ht="18.75" x14ac:dyDescent="0.3">
      <c r="A4" s="64" t="s">
        <v>0</v>
      </c>
      <c r="B4" s="64"/>
      <c r="C4" s="64"/>
      <c r="D4" s="64"/>
      <c r="E4" s="64"/>
      <c r="F4" s="64"/>
    </row>
    <row r="5" spans="1:7" ht="18.75" x14ac:dyDescent="0.3">
      <c r="A5" s="6"/>
      <c r="B5" s="6"/>
      <c r="C5" s="6"/>
      <c r="D5" s="6"/>
      <c r="E5" s="6"/>
      <c r="F5" s="6"/>
    </row>
    <row r="6" spans="1:7" ht="18.75" x14ac:dyDescent="0.25">
      <c r="A6" s="68" t="s">
        <v>1</v>
      </c>
      <c r="B6" s="68"/>
      <c r="C6" s="68"/>
      <c r="D6" s="68"/>
      <c r="E6" s="68"/>
      <c r="F6" s="68"/>
      <c r="G6" s="69"/>
    </row>
    <row r="7" spans="1:7" ht="18.75" x14ac:dyDescent="0.3">
      <c r="A7" s="7"/>
      <c r="B7" s="7"/>
      <c r="C7" s="8"/>
      <c r="D7" s="9"/>
      <c r="E7" s="9"/>
      <c r="F7" s="9"/>
    </row>
    <row r="8" spans="1:7" ht="15.75" x14ac:dyDescent="0.25">
      <c r="A8" s="65"/>
      <c r="B8" s="65"/>
      <c r="F8" s="60" t="s">
        <v>295</v>
      </c>
    </row>
    <row r="9" spans="1:7" ht="18.75" x14ac:dyDescent="0.25">
      <c r="A9" s="66" t="s">
        <v>2</v>
      </c>
      <c r="B9" s="66"/>
      <c r="C9" s="66"/>
      <c r="D9" s="66"/>
      <c r="E9" s="66"/>
      <c r="F9" s="66"/>
      <c r="G9" s="67"/>
    </row>
    <row r="10" spans="1:7" ht="31.5" x14ac:dyDescent="0.25">
      <c r="A10" s="11" t="s">
        <v>3</v>
      </c>
      <c r="B10" s="11" t="s">
        <v>4</v>
      </c>
      <c r="C10" s="11" t="s">
        <v>5</v>
      </c>
      <c r="D10" s="11" t="s">
        <v>6</v>
      </c>
      <c r="E10" s="12" t="s">
        <v>7</v>
      </c>
      <c r="F10" s="11" t="s">
        <v>8</v>
      </c>
      <c r="G10" s="12" t="s">
        <v>9</v>
      </c>
    </row>
    <row r="11" spans="1:7" ht="15.75" x14ac:dyDescent="0.25">
      <c r="A11" s="11" t="s">
        <v>10</v>
      </c>
      <c r="B11" s="13" t="s">
        <v>11</v>
      </c>
      <c r="C11" s="11" t="s">
        <v>12</v>
      </c>
      <c r="D11" s="14">
        <f>D12+D13+D14+D15</f>
        <v>0</v>
      </c>
      <c r="E11" s="15">
        <f>E12+E13+E14+E15+E16</f>
        <v>0</v>
      </c>
      <c r="F11" s="15">
        <f>F12+F13+F14+F15+F16</f>
        <v>0</v>
      </c>
      <c r="G11" s="16"/>
    </row>
    <row r="12" spans="1:7" ht="15.75" x14ac:dyDescent="0.25">
      <c r="A12" s="17" t="s">
        <v>13</v>
      </c>
      <c r="B12" s="18" t="s">
        <v>14</v>
      </c>
      <c r="C12" s="19" t="s">
        <v>15</v>
      </c>
      <c r="D12" s="20"/>
      <c r="E12" s="21"/>
      <c r="F12" s="21"/>
      <c r="G12" s="22"/>
    </row>
    <row r="13" spans="1:7" ht="15.75" x14ac:dyDescent="0.25">
      <c r="A13" s="17" t="s">
        <v>16</v>
      </c>
      <c r="B13" s="18" t="s">
        <v>17</v>
      </c>
      <c r="C13" s="19" t="s">
        <v>18</v>
      </c>
      <c r="D13" s="23"/>
      <c r="E13" s="21"/>
      <c r="F13" s="21"/>
      <c r="G13" s="22"/>
    </row>
    <row r="14" spans="1:7" ht="15.75" x14ac:dyDescent="0.25">
      <c r="A14" s="17" t="s">
        <v>19</v>
      </c>
      <c r="B14" s="24" t="s">
        <v>20</v>
      </c>
      <c r="C14" s="19" t="s">
        <v>21</v>
      </c>
      <c r="D14" s="23"/>
      <c r="E14" s="21"/>
      <c r="F14" s="21"/>
      <c r="G14" s="22"/>
    </row>
    <row r="15" spans="1:7" ht="15.75" x14ac:dyDescent="0.25">
      <c r="A15" s="17" t="s">
        <v>22</v>
      </c>
      <c r="B15" s="18" t="s">
        <v>23</v>
      </c>
      <c r="C15" s="19" t="s">
        <v>24</v>
      </c>
      <c r="D15" s="23"/>
      <c r="E15" s="21"/>
      <c r="F15" s="21"/>
      <c r="G15" s="22"/>
    </row>
    <row r="16" spans="1:7" ht="31.5" x14ac:dyDescent="0.25">
      <c r="A16" s="17" t="s">
        <v>25</v>
      </c>
      <c r="B16" s="18" t="s">
        <v>26</v>
      </c>
      <c r="C16" s="19" t="s">
        <v>27</v>
      </c>
      <c r="D16" s="25"/>
      <c r="E16" s="26"/>
      <c r="F16" s="26"/>
      <c r="G16" s="27"/>
    </row>
    <row r="17" spans="1:7" ht="31.5" x14ac:dyDescent="0.25">
      <c r="A17" s="11" t="s">
        <v>28</v>
      </c>
      <c r="B17" s="28" t="s">
        <v>29</v>
      </c>
      <c r="C17" s="12" t="s">
        <v>30</v>
      </c>
      <c r="D17" s="14">
        <f>+D18+D19+D20+D21+D22</f>
        <v>0</v>
      </c>
      <c r="E17" s="15">
        <f>+E18+E19+E20+E21+E22</f>
        <v>0</v>
      </c>
      <c r="F17" s="15">
        <f>+F18+F19+F20+F21+F22</f>
        <v>0</v>
      </c>
      <c r="G17" s="29"/>
    </row>
    <row r="18" spans="1:7" ht="15.75" x14ac:dyDescent="0.25">
      <c r="A18" s="17" t="s">
        <v>31</v>
      </c>
      <c r="B18" s="18" t="s">
        <v>32</v>
      </c>
      <c r="C18" s="19" t="s">
        <v>33</v>
      </c>
      <c r="D18" s="23"/>
      <c r="E18" s="24"/>
      <c r="F18" s="24"/>
      <c r="G18" s="29"/>
    </row>
    <row r="19" spans="1:7" ht="15.75" x14ac:dyDescent="0.25">
      <c r="A19" s="17" t="s">
        <v>34</v>
      </c>
      <c r="B19" s="18" t="s">
        <v>35</v>
      </c>
      <c r="C19" s="19" t="s">
        <v>36</v>
      </c>
      <c r="D19" s="23"/>
      <c r="E19" s="24"/>
      <c r="F19" s="24"/>
      <c r="G19" s="29"/>
    </row>
    <row r="20" spans="1:7" ht="31.5" x14ac:dyDescent="0.25">
      <c r="A20" s="17" t="s">
        <v>37</v>
      </c>
      <c r="B20" s="18" t="s">
        <v>38</v>
      </c>
      <c r="C20" s="19" t="s">
        <v>39</v>
      </c>
      <c r="D20" s="23"/>
      <c r="E20" s="24"/>
      <c r="F20" s="24"/>
      <c r="G20" s="29"/>
    </row>
    <row r="21" spans="1:7" ht="31.5" x14ac:dyDescent="0.25">
      <c r="A21" s="17" t="s">
        <v>40</v>
      </c>
      <c r="B21" s="18" t="s">
        <v>41</v>
      </c>
      <c r="C21" s="19" t="s">
        <v>42</v>
      </c>
      <c r="D21" s="23"/>
      <c r="E21" s="24"/>
      <c r="F21" s="24"/>
      <c r="G21" s="29"/>
    </row>
    <row r="22" spans="1:7" ht="15.75" x14ac:dyDescent="0.25">
      <c r="A22" s="17" t="s">
        <v>43</v>
      </c>
      <c r="B22" s="18" t="s">
        <v>44</v>
      </c>
      <c r="C22" s="19" t="s">
        <v>45</v>
      </c>
      <c r="D22" s="23"/>
      <c r="E22" s="21"/>
      <c r="F22" s="21"/>
      <c r="G22" s="29"/>
    </row>
    <row r="23" spans="1:7" ht="15.75" x14ac:dyDescent="0.25">
      <c r="A23" s="17"/>
      <c r="B23" s="18"/>
      <c r="C23" s="19"/>
      <c r="D23" s="23"/>
      <c r="E23" s="21"/>
      <c r="F23" s="21"/>
      <c r="G23" s="29"/>
    </row>
    <row r="24" spans="1:7" ht="31.5" x14ac:dyDescent="0.25">
      <c r="A24" s="11" t="s">
        <v>46</v>
      </c>
      <c r="B24" s="13" t="s">
        <v>47</v>
      </c>
      <c r="C24" s="11" t="s">
        <v>48</v>
      </c>
      <c r="D24" s="14">
        <f>+D25+D26+D27+D28+D29</f>
        <v>0</v>
      </c>
      <c r="E24" s="15">
        <f>E25+E26+E27+E28+E29</f>
        <v>0</v>
      </c>
      <c r="F24" s="15">
        <f>F25+F26+F27+F28+F29</f>
        <v>0</v>
      </c>
      <c r="G24" s="29"/>
    </row>
    <row r="25" spans="1:7" ht="15.75" x14ac:dyDescent="0.25">
      <c r="A25" s="17" t="s">
        <v>49</v>
      </c>
      <c r="B25" s="18" t="s">
        <v>50</v>
      </c>
      <c r="C25" s="19" t="s">
        <v>51</v>
      </c>
      <c r="D25" s="23"/>
      <c r="E25" s="21"/>
      <c r="F25" s="21"/>
      <c r="G25" s="29"/>
    </row>
    <row r="26" spans="1:7" ht="15.75" x14ac:dyDescent="0.25">
      <c r="A26" s="17" t="s">
        <v>52</v>
      </c>
      <c r="B26" s="18" t="s">
        <v>53</v>
      </c>
      <c r="C26" s="19" t="s">
        <v>54</v>
      </c>
      <c r="D26" s="23"/>
      <c r="E26" s="21"/>
      <c r="F26" s="21"/>
      <c r="G26" s="29"/>
    </row>
    <row r="27" spans="1:7" ht="31.5" x14ac:dyDescent="0.25">
      <c r="A27" s="17" t="s">
        <v>55</v>
      </c>
      <c r="B27" s="18" t="s">
        <v>56</v>
      </c>
      <c r="C27" s="19" t="s">
        <v>57</v>
      </c>
      <c r="D27" s="23"/>
      <c r="E27" s="21"/>
      <c r="F27" s="21"/>
      <c r="G27" s="29"/>
    </row>
    <row r="28" spans="1:7" ht="31.5" x14ac:dyDescent="0.25">
      <c r="A28" s="17" t="s">
        <v>58</v>
      </c>
      <c r="B28" s="18" t="s">
        <v>59</v>
      </c>
      <c r="C28" s="19" t="s">
        <v>60</v>
      </c>
      <c r="D28" s="23"/>
      <c r="E28" s="21"/>
      <c r="F28" s="21"/>
      <c r="G28" s="29"/>
    </row>
    <row r="29" spans="1:7" ht="15.75" x14ac:dyDescent="0.25">
      <c r="A29" s="17" t="s">
        <v>61</v>
      </c>
      <c r="B29" s="18" t="s">
        <v>62</v>
      </c>
      <c r="C29" s="19" t="s">
        <v>63</v>
      </c>
      <c r="D29" s="23"/>
      <c r="E29" s="21"/>
      <c r="F29" s="21"/>
      <c r="G29" s="22"/>
    </row>
    <row r="30" spans="1:7" ht="15.75" x14ac:dyDescent="0.25">
      <c r="A30" s="11" t="s">
        <v>64</v>
      </c>
      <c r="B30" s="13" t="s">
        <v>65</v>
      </c>
      <c r="C30" s="11" t="s">
        <v>66</v>
      </c>
      <c r="D30" s="14">
        <f>D31+D34+D35+D36</f>
        <v>0</v>
      </c>
      <c r="E30" s="14">
        <f t="shared" ref="E30:F30" si="0">E31+E34+E35+E36</f>
        <v>8872020</v>
      </c>
      <c r="F30" s="14">
        <f t="shared" si="0"/>
        <v>8872020</v>
      </c>
      <c r="G30" s="29">
        <f t="shared" ref="G30:G33" si="1">F30/E30*100</f>
        <v>100</v>
      </c>
    </row>
    <row r="31" spans="1:7" ht="15.75" x14ac:dyDescent="0.25">
      <c r="A31" s="17" t="s">
        <v>67</v>
      </c>
      <c r="B31" s="18" t="s">
        <v>68</v>
      </c>
      <c r="C31" s="19"/>
      <c r="D31" s="30">
        <f>D32+D33+D34+D35</f>
        <v>0</v>
      </c>
      <c r="E31" s="30">
        <f t="shared" ref="E31:F31" si="2">E32+E33+E34+E35</f>
        <v>8872020</v>
      </c>
      <c r="F31" s="30">
        <f t="shared" si="2"/>
        <v>8872020</v>
      </c>
      <c r="G31" s="22">
        <f t="shared" si="1"/>
        <v>100</v>
      </c>
    </row>
    <row r="32" spans="1:7" ht="15.75" x14ac:dyDescent="0.25">
      <c r="A32" s="17" t="s">
        <v>69</v>
      </c>
      <c r="B32" s="18" t="s">
        <v>70</v>
      </c>
      <c r="C32" s="19" t="s">
        <v>71</v>
      </c>
      <c r="D32" s="30"/>
      <c r="E32" s="31"/>
      <c r="F32" s="21"/>
      <c r="G32" s="22"/>
    </row>
    <row r="33" spans="1:7" ht="15.75" x14ac:dyDescent="0.25">
      <c r="A33" s="17" t="s">
        <v>72</v>
      </c>
      <c r="B33" s="18" t="s">
        <v>73</v>
      </c>
      <c r="C33" s="19" t="s">
        <v>74</v>
      </c>
      <c r="D33" s="23"/>
      <c r="E33" s="21">
        <v>8872020</v>
      </c>
      <c r="F33" s="21">
        <v>8872020</v>
      </c>
      <c r="G33" s="22">
        <f t="shared" si="1"/>
        <v>100</v>
      </c>
    </row>
    <row r="34" spans="1:7" ht="15.75" x14ac:dyDescent="0.25">
      <c r="A34" s="17" t="s">
        <v>75</v>
      </c>
      <c r="B34" s="18" t="s">
        <v>76</v>
      </c>
      <c r="C34" s="19" t="s">
        <v>77</v>
      </c>
      <c r="D34" s="23"/>
      <c r="E34" s="21"/>
      <c r="F34" s="21"/>
      <c r="G34" s="22"/>
    </row>
    <row r="35" spans="1:7" ht="15.75" x14ac:dyDescent="0.25">
      <c r="A35" s="17" t="s">
        <v>78</v>
      </c>
      <c r="B35" s="18" t="s">
        <v>79</v>
      </c>
      <c r="C35" s="19" t="s">
        <v>80</v>
      </c>
      <c r="D35" s="23"/>
      <c r="E35" s="21"/>
      <c r="F35" s="21"/>
      <c r="G35" s="22"/>
    </row>
    <row r="36" spans="1:7" ht="15.75" x14ac:dyDescent="0.25">
      <c r="A36" s="17" t="s">
        <v>81</v>
      </c>
      <c r="B36" s="18" t="s">
        <v>82</v>
      </c>
      <c r="C36" s="19" t="s">
        <v>83</v>
      </c>
      <c r="D36" s="23"/>
      <c r="E36" s="21"/>
      <c r="F36" s="21"/>
      <c r="G36" s="22"/>
    </row>
    <row r="37" spans="1:7" ht="15.75" x14ac:dyDescent="0.25">
      <c r="A37" s="11" t="s">
        <v>84</v>
      </c>
      <c r="B37" s="13" t="s">
        <v>85</v>
      </c>
      <c r="C37" s="11" t="s">
        <v>86</v>
      </c>
      <c r="D37" s="14">
        <f>D38+D39+D40+D41+D42+D43+D44+D45+D46+D47+D48</f>
        <v>0</v>
      </c>
      <c r="E37" s="15">
        <f>E38+E39+E40+E41+E42+E43+E44+E45+E46+E47+E48</f>
        <v>0</v>
      </c>
      <c r="F37" s="15">
        <f>SUM(F38:F48)</f>
        <v>0</v>
      </c>
      <c r="G37" s="16"/>
    </row>
    <row r="38" spans="1:7" ht="15.75" x14ac:dyDescent="0.25">
      <c r="A38" s="17" t="s">
        <v>87</v>
      </c>
      <c r="B38" s="18" t="s">
        <v>88</v>
      </c>
      <c r="C38" s="19" t="s">
        <v>89</v>
      </c>
      <c r="D38" s="23">
        <v>0</v>
      </c>
      <c r="E38" s="24"/>
      <c r="F38" s="24"/>
      <c r="G38" s="24"/>
    </row>
    <row r="39" spans="1:7" ht="15.75" x14ac:dyDescent="0.25">
      <c r="A39" s="17" t="s">
        <v>90</v>
      </c>
      <c r="B39" s="18" t="s">
        <v>91</v>
      </c>
      <c r="C39" s="19" t="s">
        <v>92</v>
      </c>
      <c r="D39" s="23"/>
      <c r="E39" s="21"/>
      <c r="F39" s="21"/>
      <c r="G39" s="24"/>
    </row>
    <row r="40" spans="1:7" ht="15.75" x14ac:dyDescent="0.25">
      <c r="A40" s="17" t="s">
        <v>93</v>
      </c>
      <c r="B40" s="18" t="s">
        <v>94</v>
      </c>
      <c r="C40" s="19" t="s">
        <v>95</v>
      </c>
      <c r="D40" s="23"/>
      <c r="E40" s="21"/>
      <c r="F40" s="21"/>
      <c r="G40" s="22"/>
    </row>
    <row r="41" spans="1:7" ht="15.75" x14ac:dyDescent="0.25">
      <c r="A41" s="17" t="s">
        <v>96</v>
      </c>
      <c r="B41" s="18" t="s">
        <v>97</v>
      </c>
      <c r="C41" s="19" t="s">
        <v>98</v>
      </c>
      <c r="D41" s="23"/>
      <c r="E41" s="21"/>
      <c r="F41" s="21"/>
      <c r="G41" s="22"/>
    </row>
    <row r="42" spans="1:7" ht="15.75" x14ac:dyDescent="0.25">
      <c r="A42" s="17" t="s">
        <v>99</v>
      </c>
      <c r="B42" s="18" t="s">
        <v>100</v>
      </c>
      <c r="C42" s="19" t="s">
        <v>101</v>
      </c>
      <c r="D42" s="23"/>
      <c r="E42" s="21"/>
      <c r="F42" s="21"/>
      <c r="G42" s="22"/>
    </row>
    <row r="43" spans="1:7" ht="15.75" x14ac:dyDescent="0.25">
      <c r="A43" s="17" t="s">
        <v>102</v>
      </c>
      <c r="B43" s="18" t="s">
        <v>103</v>
      </c>
      <c r="C43" s="19" t="s">
        <v>104</v>
      </c>
      <c r="D43" s="23"/>
      <c r="E43" s="21"/>
      <c r="F43" s="21"/>
      <c r="G43" s="22"/>
    </row>
    <row r="44" spans="1:7" ht="15.75" x14ac:dyDescent="0.25">
      <c r="A44" s="17" t="s">
        <v>105</v>
      </c>
      <c r="B44" s="18" t="s">
        <v>106</v>
      </c>
      <c r="C44" s="19" t="s">
        <v>107</v>
      </c>
      <c r="D44" s="23"/>
      <c r="E44" s="21"/>
      <c r="F44" s="21"/>
      <c r="G44" s="22"/>
    </row>
    <row r="45" spans="1:7" ht="15.75" x14ac:dyDescent="0.25">
      <c r="A45" s="17" t="s">
        <v>108</v>
      </c>
      <c r="B45" s="18" t="s">
        <v>109</v>
      </c>
      <c r="C45" s="19" t="s">
        <v>110</v>
      </c>
      <c r="D45" s="23"/>
      <c r="E45" s="21"/>
      <c r="F45" s="21"/>
      <c r="G45" s="32"/>
    </row>
    <row r="46" spans="1:7" ht="15.75" x14ac:dyDescent="0.25">
      <c r="A46" s="17" t="s">
        <v>111</v>
      </c>
      <c r="B46" s="18" t="s">
        <v>112</v>
      </c>
      <c r="C46" s="19" t="s">
        <v>113</v>
      </c>
      <c r="D46" s="23"/>
      <c r="E46" s="21"/>
      <c r="F46" s="21"/>
      <c r="G46" s="32"/>
    </row>
    <row r="47" spans="1:7" ht="15.75" x14ac:dyDescent="0.25">
      <c r="A47" s="17" t="s">
        <v>114</v>
      </c>
      <c r="B47" s="18" t="s">
        <v>115</v>
      </c>
      <c r="C47" s="19" t="s">
        <v>116</v>
      </c>
      <c r="D47" s="23"/>
      <c r="E47" s="21"/>
      <c r="F47" s="21"/>
      <c r="G47" s="32"/>
    </row>
    <row r="48" spans="1:7" ht="15.75" x14ac:dyDescent="0.25">
      <c r="A48" s="17" t="s">
        <v>117</v>
      </c>
      <c r="B48" s="18" t="s">
        <v>118</v>
      </c>
      <c r="C48" s="19" t="s">
        <v>119</v>
      </c>
      <c r="D48" s="23"/>
      <c r="E48" s="21"/>
      <c r="F48" s="21"/>
      <c r="G48" s="32"/>
    </row>
    <row r="49" spans="1:7" ht="15.75" x14ac:dyDescent="0.25">
      <c r="A49" s="11" t="s">
        <v>120</v>
      </c>
      <c r="B49" s="13" t="s">
        <v>121</v>
      </c>
      <c r="C49" s="12" t="s">
        <v>122</v>
      </c>
      <c r="D49" s="14"/>
      <c r="E49" s="15"/>
      <c r="F49" s="15"/>
      <c r="G49" s="29"/>
    </row>
    <row r="50" spans="1:7" ht="15.75" x14ac:dyDescent="0.25">
      <c r="A50" s="17" t="s">
        <v>123</v>
      </c>
      <c r="B50" s="18" t="s">
        <v>124</v>
      </c>
      <c r="C50" s="19" t="s">
        <v>125</v>
      </c>
      <c r="D50" s="23"/>
      <c r="E50" s="24"/>
      <c r="F50" s="24"/>
      <c r="G50" s="22"/>
    </row>
    <row r="51" spans="1:7" ht="15.75" x14ac:dyDescent="0.25">
      <c r="A51" s="17" t="s">
        <v>126</v>
      </c>
      <c r="B51" s="18" t="s">
        <v>127</v>
      </c>
      <c r="C51" s="33" t="s">
        <v>128</v>
      </c>
      <c r="D51" s="23"/>
      <c r="E51" s="24"/>
      <c r="F51" s="24"/>
      <c r="G51" s="22"/>
    </row>
    <row r="52" spans="1:7" ht="15.75" x14ac:dyDescent="0.25">
      <c r="A52" s="17" t="s">
        <v>129</v>
      </c>
      <c r="B52" s="18" t="s">
        <v>130</v>
      </c>
      <c r="C52" s="19" t="s">
        <v>131</v>
      </c>
      <c r="D52" s="23"/>
      <c r="E52" s="24"/>
      <c r="F52" s="24"/>
      <c r="G52" s="22"/>
    </row>
    <row r="53" spans="1:7" ht="15.75" x14ac:dyDescent="0.25">
      <c r="A53" s="17" t="s">
        <v>132</v>
      </c>
      <c r="B53" s="18" t="s">
        <v>133</v>
      </c>
      <c r="C53" s="19" t="s">
        <v>134</v>
      </c>
      <c r="D53" s="23"/>
      <c r="E53" s="24"/>
      <c r="F53" s="24"/>
      <c r="G53" s="22"/>
    </row>
    <row r="54" spans="1:7" ht="15.75" x14ac:dyDescent="0.25">
      <c r="A54" s="17" t="s">
        <v>135</v>
      </c>
      <c r="B54" s="18" t="s">
        <v>136</v>
      </c>
      <c r="C54" s="19" t="s">
        <v>137</v>
      </c>
      <c r="D54" s="23"/>
      <c r="E54" s="24"/>
      <c r="F54" s="24"/>
      <c r="G54" s="22"/>
    </row>
    <row r="55" spans="1:7" ht="15.75" x14ac:dyDescent="0.25">
      <c r="A55" s="11" t="s">
        <v>138</v>
      </c>
      <c r="B55" s="13" t="s">
        <v>139</v>
      </c>
      <c r="C55" s="12" t="s">
        <v>140</v>
      </c>
      <c r="D55" s="14">
        <f>SUM(D56:D58)</f>
        <v>0</v>
      </c>
      <c r="E55" s="15">
        <f>SUM(E56:E58)</f>
        <v>0</v>
      </c>
      <c r="F55" s="15">
        <f>SUM(F56:F58)</f>
        <v>0</v>
      </c>
      <c r="G55" s="29"/>
    </row>
    <row r="56" spans="1:7" ht="31.5" x14ac:dyDescent="0.25">
      <c r="A56" s="17" t="s">
        <v>141</v>
      </c>
      <c r="B56" s="18" t="s">
        <v>142</v>
      </c>
      <c r="C56" s="19" t="s">
        <v>143</v>
      </c>
      <c r="D56" s="23"/>
      <c r="E56" s="24"/>
      <c r="F56" s="24"/>
      <c r="G56" s="24"/>
    </row>
    <row r="57" spans="1:7" ht="31.5" x14ac:dyDescent="0.25">
      <c r="A57" s="17" t="s">
        <v>144</v>
      </c>
      <c r="B57" s="18" t="s">
        <v>145</v>
      </c>
      <c r="C57" s="33" t="s">
        <v>146</v>
      </c>
      <c r="D57" s="23"/>
      <c r="E57" s="21"/>
      <c r="F57" s="21"/>
      <c r="G57" s="22"/>
    </row>
    <row r="58" spans="1:7" ht="15.75" x14ac:dyDescent="0.25">
      <c r="A58" s="17" t="s">
        <v>147</v>
      </c>
      <c r="B58" s="18" t="s">
        <v>148</v>
      </c>
      <c r="C58" s="19" t="s">
        <v>149</v>
      </c>
      <c r="D58" s="23"/>
      <c r="E58" s="34"/>
      <c r="F58" s="21"/>
      <c r="G58" s="22"/>
    </row>
    <row r="59" spans="1:7" ht="15.75" x14ac:dyDescent="0.25">
      <c r="A59" s="11" t="s">
        <v>150</v>
      </c>
      <c r="B59" s="28" t="s">
        <v>151</v>
      </c>
      <c r="C59" s="12" t="s">
        <v>152</v>
      </c>
      <c r="D59" s="14">
        <f>SUM(D60:D62)</f>
        <v>0</v>
      </c>
      <c r="E59" s="15">
        <f>SUM(E60:E62)</f>
        <v>0</v>
      </c>
      <c r="F59" s="15">
        <f>SUM(F60:F62)</f>
        <v>0</v>
      </c>
      <c r="G59" s="35"/>
    </row>
    <row r="60" spans="1:7" ht="31.5" x14ac:dyDescent="0.25">
      <c r="A60" s="17" t="s">
        <v>153</v>
      </c>
      <c r="B60" s="18" t="s">
        <v>154</v>
      </c>
      <c r="C60" s="19" t="s">
        <v>155</v>
      </c>
      <c r="D60" s="23"/>
      <c r="E60" s="21"/>
      <c r="F60" s="21"/>
      <c r="G60" s="36"/>
    </row>
    <row r="61" spans="1:7" ht="31.5" x14ac:dyDescent="0.25">
      <c r="A61" s="17" t="s">
        <v>156</v>
      </c>
      <c r="B61" s="18" t="s">
        <v>157</v>
      </c>
      <c r="C61" s="19" t="s">
        <v>158</v>
      </c>
      <c r="D61" s="23"/>
      <c r="E61" s="21"/>
      <c r="F61" s="21"/>
      <c r="G61" s="36"/>
    </row>
    <row r="62" spans="1:7" ht="15.75" x14ac:dyDescent="0.25">
      <c r="A62" s="17" t="s">
        <v>159</v>
      </c>
      <c r="B62" s="18" t="s">
        <v>160</v>
      </c>
      <c r="C62" s="19" t="s">
        <v>161</v>
      </c>
      <c r="D62" s="23"/>
      <c r="E62" s="21"/>
      <c r="F62" s="21"/>
      <c r="G62" s="36"/>
    </row>
    <row r="63" spans="1:7" ht="15.75" x14ac:dyDescent="0.25">
      <c r="A63" s="11" t="s">
        <v>162</v>
      </c>
      <c r="B63" s="13" t="s">
        <v>163</v>
      </c>
      <c r="C63" s="12" t="s">
        <v>164</v>
      </c>
      <c r="D63" s="14">
        <f>+D11+D17+D24+D30+D37+D49+D55+D59</f>
        <v>0</v>
      </c>
      <c r="E63" s="15">
        <f>E11+E17+E24+E30+E37+E49+E55+E59</f>
        <v>8872020</v>
      </c>
      <c r="F63" s="15">
        <f>+F11+F17+F24+F30+F37+F49+F55+F59</f>
        <v>8872020</v>
      </c>
      <c r="G63" s="16">
        <f>F63/E63*100</f>
        <v>100</v>
      </c>
    </row>
    <row r="64" spans="1:7" ht="31.5" x14ac:dyDescent="0.25">
      <c r="A64" s="12" t="s">
        <v>165</v>
      </c>
      <c r="B64" s="28" t="s">
        <v>166</v>
      </c>
      <c r="C64" s="37" t="s">
        <v>167</v>
      </c>
      <c r="D64" s="14">
        <f>SUM(D65:D67)</f>
        <v>0</v>
      </c>
      <c r="E64" s="15">
        <f>SUM(E65:E67)</f>
        <v>0</v>
      </c>
      <c r="F64" s="15">
        <f>SUM(F65:F67)</f>
        <v>0</v>
      </c>
      <c r="G64" s="15">
        <f>SUM(G65:G67)</f>
        <v>0</v>
      </c>
    </row>
    <row r="65" spans="1:7" ht="15.75" x14ac:dyDescent="0.25">
      <c r="A65" s="17" t="s">
        <v>168</v>
      </c>
      <c r="B65" s="18" t="s">
        <v>169</v>
      </c>
      <c r="C65" s="19" t="s">
        <v>170</v>
      </c>
      <c r="D65" s="23"/>
      <c r="E65" s="24"/>
      <c r="F65" s="24"/>
      <c r="G65" s="24"/>
    </row>
    <row r="66" spans="1:7" ht="15.75" x14ac:dyDescent="0.25">
      <c r="A66" s="17" t="s">
        <v>171</v>
      </c>
      <c r="B66" s="18" t="s">
        <v>172</v>
      </c>
      <c r="C66" s="19" t="s">
        <v>173</v>
      </c>
      <c r="D66" s="23"/>
      <c r="E66" s="24"/>
      <c r="F66" s="24"/>
      <c r="G66" s="24"/>
    </row>
    <row r="67" spans="1:7" ht="15.75" x14ac:dyDescent="0.25">
      <c r="A67" s="17" t="s">
        <v>174</v>
      </c>
      <c r="B67" s="18" t="s">
        <v>175</v>
      </c>
      <c r="C67" s="19" t="s">
        <v>176</v>
      </c>
      <c r="D67" s="23"/>
      <c r="E67" s="24"/>
      <c r="F67" s="24"/>
      <c r="G67" s="24"/>
    </row>
    <row r="68" spans="1:7" ht="15.75" x14ac:dyDescent="0.25">
      <c r="A68" s="12" t="s">
        <v>177</v>
      </c>
      <c r="B68" s="28" t="s">
        <v>178</v>
      </c>
      <c r="C68" s="12" t="s">
        <v>179</v>
      </c>
      <c r="D68" s="14">
        <f>SUM(D69:D72)</f>
        <v>0</v>
      </c>
      <c r="E68" s="15">
        <f>SUM(E69:E72)</f>
        <v>0</v>
      </c>
      <c r="F68" s="15">
        <f>SUM(F69:F72)</f>
        <v>0</v>
      </c>
      <c r="G68" s="15">
        <f>SUM(G69:G72)</f>
        <v>0</v>
      </c>
    </row>
    <row r="69" spans="1:7" ht="15.75" x14ac:dyDescent="0.25">
      <c r="A69" s="17" t="s">
        <v>180</v>
      </c>
      <c r="B69" s="18" t="s">
        <v>181</v>
      </c>
      <c r="C69" s="19" t="s">
        <v>182</v>
      </c>
      <c r="D69" s="23"/>
      <c r="E69" s="24"/>
      <c r="F69" s="24"/>
      <c r="G69" s="24"/>
    </row>
    <row r="70" spans="1:7" ht="15.75" x14ac:dyDescent="0.25">
      <c r="A70" s="17" t="s">
        <v>183</v>
      </c>
      <c r="B70" s="18" t="s">
        <v>184</v>
      </c>
      <c r="C70" s="19" t="s">
        <v>185</v>
      </c>
      <c r="D70" s="23"/>
      <c r="E70" s="24"/>
      <c r="F70" s="24"/>
      <c r="G70" s="24"/>
    </row>
    <row r="71" spans="1:7" ht="15.75" x14ac:dyDescent="0.25">
      <c r="A71" s="17" t="s">
        <v>186</v>
      </c>
      <c r="B71" s="18" t="s">
        <v>187</v>
      </c>
      <c r="C71" s="19" t="s">
        <v>188</v>
      </c>
      <c r="D71" s="23"/>
      <c r="E71" s="24"/>
      <c r="F71" s="24"/>
      <c r="G71" s="24"/>
    </row>
    <row r="72" spans="1:7" ht="15.75" x14ac:dyDescent="0.25">
      <c r="A72" s="17" t="s">
        <v>189</v>
      </c>
      <c r="B72" s="18" t="s">
        <v>190</v>
      </c>
      <c r="C72" s="19" t="s">
        <v>191</v>
      </c>
      <c r="D72" s="23"/>
      <c r="E72" s="24"/>
      <c r="F72" s="24"/>
      <c r="G72" s="24"/>
    </row>
    <row r="73" spans="1:7" ht="15.75" x14ac:dyDescent="0.25">
      <c r="A73" s="12" t="s">
        <v>192</v>
      </c>
      <c r="B73" s="28" t="s">
        <v>193</v>
      </c>
      <c r="C73" s="12" t="s">
        <v>194</v>
      </c>
      <c r="D73" s="14">
        <f>SUM(D74:D75)</f>
        <v>0</v>
      </c>
      <c r="E73" s="15">
        <f>SUM(E74:E75)</f>
        <v>0</v>
      </c>
      <c r="F73" s="15">
        <f>F74</f>
        <v>0</v>
      </c>
      <c r="G73" s="16"/>
    </row>
    <row r="74" spans="1:7" ht="15.75" x14ac:dyDescent="0.25">
      <c r="A74" s="17" t="s">
        <v>195</v>
      </c>
      <c r="B74" s="18" t="s">
        <v>196</v>
      </c>
      <c r="C74" s="19" t="s">
        <v>197</v>
      </c>
      <c r="D74" s="23"/>
      <c r="E74" s="21"/>
      <c r="F74" s="21"/>
      <c r="G74" s="38"/>
    </row>
    <row r="75" spans="1:7" ht="15.75" x14ac:dyDescent="0.25">
      <c r="A75" s="17" t="s">
        <v>198</v>
      </c>
      <c r="B75" s="18" t="s">
        <v>199</v>
      </c>
      <c r="C75" s="19" t="s">
        <v>200</v>
      </c>
      <c r="D75" s="23"/>
      <c r="E75" s="21"/>
      <c r="F75" s="21"/>
      <c r="G75" s="38"/>
    </row>
    <row r="76" spans="1:7" ht="15.75" x14ac:dyDescent="0.25">
      <c r="A76" s="12" t="s">
        <v>201</v>
      </c>
      <c r="B76" s="28" t="s">
        <v>202</v>
      </c>
      <c r="C76" s="12" t="s">
        <v>203</v>
      </c>
      <c r="D76" s="14">
        <f>SUM(D77:D79)</f>
        <v>0</v>
      </c>
      <c r="E76" s="15">
        <f>SUM(E77:E79)</f>
        <v>0</v>
      </c>
      <c r="F76" s="15">
        <f>SUM(F77:F79)</f>
        <v>0</v>
      </c>
      <c r="G76" s="16"/>
    </row>
    <row r="77" spans="1:7" ht="15.75" x14ac:dyDescent="0.25">
      <c r="A77" s="17" t="s">
        <v>204</v>
      </c>
      <c r="B77" s="18" t="s">
        <v>205</v>
      </c>
      <c r="C77" s="19" t="s">
        <v>206</v>
      </c>
      <c r="D77" s="23"/>
      <c r="E77" s="34"/>
      <c r="F77" s="21"/>
      <c r="G77" s="38"/>
    </row>
    <row r="78" spans="1:7" ht="15.75" x14ac:dyDescent="0.25">
      <c r="A78" s="17" t="s">
        <v>207</v>
      </c>
      <c r="B78" s="18" t="s">
        <v>208</v>
      </c>
      <c r="C78" s="19" t="s">
        <v>209</v>
      </c>
      <c r="D78" s="23"/>
      <c r="E78" s="21"/>
      <c r="F78" s="21"/>
      <c r="G78" s="24"/>
    </row>
    <row r="79" spans="1:7" ht="15.75" x14ac:dyDescent="0.25">
      <c r="A79" s="17" t="s">
        <v>210</v>
      </c>
      <c r="B79" s="18" t="s">
        <v>211</v>
      </c>
      <c r="C79" s="19" t="s">
        <v>212</v>
      </c>
      <c r="D79" s="23"/>
      <c r="E79" s="21"/>
      <c r="F79" s="21"/>
      <c r="G79" s="38"/>
    </row>
    <row r="80" spans="1:7" ht="15.75" x14ac:dyDescent="0.25">
      <c r="A80" s="12" t="s">
        <v>213</v>
      </c>
      <c r="B80" s="28" t="s">
        <v>214</v>
      </c>
      <c r="C80" s="12" t="s">
        <v>215</v>
      </c>
      <c r="D80" s="14">
        <f>SUM(D81:D83)</f>
        <v>0</v>
      </c>
      <c r="E80" s="15"/>
      <c r="F80" s="15"/>
      <c r="G80" s="15"/>
    </row>
    <row r="81" spans="1:7" ht="15.75" x14ac:dyDescent="0.25">
      <c r="A81" s="39" t="s">
        <v>216</v>
      </c>
      <c r="B81" s="40" t="s">
        <v>217</v>
      </c>
      <c r="C81" s="41" t="s">
        <v>218</v>
      </c>
      <c r="D81" s="42"/>
      <c r="E81" s="43"/>
      <c r="F81" s="43"/>
      <c r="G81" s="43"/>
    </row>
    <row r="82" spans="1:7" ht="15.75" x14ac:dyDescent="0.25">
      <c r="A82" s="19" t="s">
        <v>219</v>
      </c>
      <c r="B82" s="18" t="s">
        <v>220</v>
      </c>
      <c r="C82" s="19" t="s">
        <v>221</v>
      </c>
      <c r="D82" s="23"/>
      <c r="E82" s="24"/>
      <c r="F82" s="24"/>
      <c r="G82" s="24"/>
    </row>
    <row r="83" spans="1:7" ht="15.75" x14ac:dyDescent="0.25">
      <c r="A83" s="39" t="s">
        <v>222</v>
      </c>
      <c r="B83" s="18" t="s">
        <v>223</v>
      </c>
      <c r="C83" s="19" t="s">
        <v>224</v>
      </c>
      <c r="D83" s="23"/>
      <c r="E83" s="24"/>
      <c r="F83" s="24"/>
      <c r="G83" s="24"/>
    </row>
    <row r="84" spans="1:7" ht="15.75" x14ac:dyDescent="0.25">
      <c r="A84" s="12" t="s">
        <v>225</v>
      </c>
      <c r="B84" s="28" t="s">
        <v>226</v>
      </c>
      <c r="C84" s="12" t="s">
        <v>167</v>
      </c>
      <c r="D84" s="44"/>
      <c r="E84" s="45"/>
      <c r="F84" s="45"/>
      <c r="G84" s="45"/>
    </row>
    <row r="85" spans="1:7" ht="31.5" x14ac:dyDescent="0.25">
      <c r="A85" s="12" t="s">
        <v>227</v>
      </c>
      <c r="B85" s="28" t="s">
        <v>228</v>
      </c>
      <c r="C85" s="12"/>
      <c r="D85" s="14">
        <f>+D64+D68+D73+D76+D80+D84</f>
        <v>0</v>
      </c>
      <c r="E85" s="15">
        <f>+E64+E68+E73+E76+E80+E84</f>
        <v>0</v>
      </c>
      <c r="F85" s="15">
        <f>+F64+F68+F73+F76+F80+F84</f>
        <v>0</v>
      </c>
      <c r="G85" s="16"/>
    </row>
    <row r="86" spans="1:7" ht="31.5" x14ac:dyDescent="0.25">
      <c r="A86" s="12" t="s">
        <v>229</v>
      </c>
      <c r="B86" s="28" t="s">
        <v>230</v>
      </c>
      <c r="C86" s="12"/>
      <c r="D86" s="14">
        <f>+D63+D85</f>
        <v>0</v>
      </c>
      <c r="E86" s="15">
        <f>+E63+E85</f>
        <v>8872020</v>
      </c>
      <c r="F86" s="15">
        <f>+F63+F85</f>
        <v>8872020</v>
      </c>
      <c r="G86" s="16">
        <f>F86/E86*100</f>
        <v>100</v>
      </c>
    </row>
    <row r="87" spans="1:7" ht="15.75" x14ac:dyDescent="0.25">
      <c r="A87" s="11"/>
      <c r="B87" s="13"/>
      <c r="C87" s="11"/>
      <c r="D87" s="14"/>
      <c r="E87" s="24"/>
      <c r="F87" s="24"/>
      <c r="G87" s="24"/>
    </row>
    <row r="88" spans="1:7" ht="15.75" x14ac:dyDescent="0.25">
      <c r="A88" s="61" t="s">
        <v>231</v>
      </c>
      <c r="B88" s="61"/>
      <c r="C88" s="61"/>
      <c r="D88" s="61"/>
      <c r="E88" s="62"/>
      <c r="F88" s="62"/>
      <c r="G88" s="62"/>
    </row>
    <row r="89" spans="1:7" x14ac:dyDescent="0.25">
      <c r="A89" s="46"/>
      <c r="B89" s="46"/>
      <c r="C89" s="47"/>
      <c r="D89" s="46"/>
      <c r="E89" s="46"/>
      <c r="F89" s="46"/>
      <c r="G89" s="46"/>
    </row>
    <row r="90" spans="1:7" ht="15.75" x14ac:dyDescent="0.25">
      <c r="A90" s="11" t="s">
        <v>10</v>
      </c>
      <c r="B90" s="13" t="s">
        <v>232</v>
      </c>
      <c r="C90" s="11"/>
      <c r="D90" s="14">
        <f>SUM(D91:D95)</f>
        <v>0</v>
      </c>
      <c r="E90" s="15">
        <f>SUM(E91:E95)</f>
        <v>8872020</v>
      </c>
      <c r="F90" s="15">
        <f>SUM(F91:F95)</f>
        <v>8872020</v>
      </c>
      <c r="G90" s="16">
        <f>F90/E90*100</f>
        <v>100</v>
      </c>
    </row>
    <row r="91" spans="1:7" ht="15.75" x14ac:dyDescent="0.25">
      <c r="A91" s="17" t="s">
        <v>13</v>
      </c>
      <c r="B91" s="48" t="s">
        <v>233</v>
      </c>
      <c r="C91" s="33" t="s">
        <v>234</v>
      </c>
      <c r="D91" s="23"/>
      <c r="E91" s="49"/>
      <c r="F91" s="49"/>
      <c r="G91" s="38"/>
    </row>
    <row r="92" spans="1:7" ht="15.75" x14ac:dyDescent="0.25">
      <c r="A92" s="17" t="s">
        <v>16</v>
      </c>
      <c r="B92" s="48" t="s">
        <v>235</v>
      </c>
      <c r="C92" s="33" t="s">
        <v>236</v>
      </c>
      <c r="D92" s="23"/>
      <c r="E92" s="49"/>
      <c r="F92" s="49"/>
      <c r="G92" s="38"/>
    </row>
    <row r="93" spans="1:7" ht="15.75" x14ac:dyDescent="0.25">
      <c r="A93" s="17" t="s">
        <v>19</v>
      </c>
      <c r="B93" s="48" t="s">
        <v>237</v>
      </c>
      <c r="C93" s="33" t="s">
        <v>238</v>
      </c>
      <c r="D93" s="23"/>
      <c r="E93" s="23"/>
      <c r="F93" s="23"/>
      <c r="G93" s="38"/>
    </row>
    <row r="94" spans="1:7" ht="15.75" x14ac:dyDescent="0.25">
      <c r="A94" s="17" t="s">
        <v>22</v>
      </c>
      <c r="B94" s="48" t="s">
        <v>239</v>
      </c>
      <c r="C94" s="33" t="s">
        <v>240</v>
      </c>
      <c r="D94" s="23"/>
      <c r="E94" s="49"/>
      <c r="F94" s="49"/>
      <c r="G94" s="38"/>
    </row>
    <row r="95" spans="1:7" ht="15.75" x14ac:dyDescent="0.25">
      <c r="A95" s="50" t="s">
        <v>241</v>
      </c>
      <c r="B95" s="13" t="s">
        <v>242</v>
      </c>
      <c r="C95" s="11" t="s">
        <v>243</v>
      </c>
      <c r="D95" s="44">
        <f>SUM(D96:D102)</f>
        <v>0</v>
      </c>
      <c r="E95" s="45">
        <f>SUM(E96:E102)</f>
        <v>8872020</v>
      </c>
      <c r="F95" s="45">
        <f>SUM(F96:F102)</f>
        <v>8872020</v>
      </c>
      <c r="G95" s="16">
        <f>F95/E95*100</f>
        <v>100</v>
      </c>
    </row>
    <row r="96" spans="1:7" ht="15.75" x14ac:dyDescent="0.25">
      <c r="A96" s="17" t="s">
        <v>244</v>
      </c>
      <c r="B96" s="48" t="s">
        <v>245</v>
      </c>
      <c r="C96" s="33" t="s">
        <v>246</v>
      </c>
      <c r="D96" s="23"/>
      <c r="E96" s="49"/>
      <c r="F96" s="49"/>
      <c r="G96" s="38"/>
    </row>
    <row r="97" spans="1:7" ht="31.5" x14ac:dyDescent="0.25">
      <c r="A97" s="17" t="s">
        <v>247</v>
      </c>
      <c r="B97" s="51" t="s">
        <v>248</v>
      </c>
      <c r="C97" s="33" t="s">
        <v>249</v>
      </c>
      <c r="D97" s="23"/>
      <c r="E97" s="49"/>
      <c r="F97" s="49"/>
      <c r="G97" s="16"/>
    </row>
    <row r="98" spans="1:7" ht="15.75" x14ac:dyDescent="0.25">
      <c r="A98" s="17" t="s">
        <v>250</v>
      </c>
      <c r="B98" s="48" t="s">
        <v>251</v>
      </c>
      <c r="C98" s="33" t="s">
        <v>252</v>
      </c>
      <c r="D98" s="23"/>
      <c r="E98" s="49"/>
      <c r="F98" s="49"/>
      <c r="G98" s="52"/>
    </row>
    <row r="99" spans="1:7" ht="31.5" x14ac:dyDescent="0.25">
      <c r="A99" s="17" t="s">
        <v>253</v>
      </c>
      <c r="B99" s="48" t="s">
        <v>254</v>
      </c>
      <c r="C99" s="33" t="s">
        <v>255</v>
      </c>
      <c r="D99" s="23"/>
      <c r="E99" s="21"/>
      <c r="F99" s="21"/>
      <c r="G99" s="24"/>
    </row>
    <row r="100" spans="1:7" ht="15.75" x14ac:dyDescent="0.25">
      <c r="A100" s="17" t="s">
        <v>256</v>
      </c>
      <c r="B100" s="48" t="s">
        <v>257</v>
      </c>
      <c r="C100" s="33" t="s">
        <v>258</v>
      </c>
      <c r="D100" s="23"/>
      <c r="E100" s="21"/>
      <c r="F100" s="21"/>
      <c r="G100" s="22"/>
    </row>
    <row r="101" spans="1:7" ht="15.75" x14ac:dyDescent="0.25">
      <c r="A101" s="17" t="s">
        <v>259</v>
      </c>
      <c r="B101" s="48" t="s">
        <v>260</v>
      </c>
      <c r="C101" s="33" t="s">
        <v>261</v>
      </c>
      <c r="D101" s="23"/>
      <c r="E101" s="21">
        <v>8872020</v>
      </c>
      <c r="F101" s="21">
        <v>8872020</v>
      </c>
      <c r="G101" s="38">
        <v>100</v>
      </c>
    </row>
    <row r="102" spans="1:7" ht="15.75" x14ac:dyDescent="0.25">
      <c r="A102" s="17" t="s">
        <v>262</v>
      </c>
      <c r="B102" s="48" t="s">
        <v>263</v>
      </c>
      <c r="C102" s="33" t="s">
        <v>264</v>
      </c>
      <c r="D102" s="23"/>
      <c r="E102" s="21"/>
      <c r="F102" s="21"/>
      <c r="G102" s="22"/>
    </row>
    <row r="103" spans="1:7" ht="15.75" x14ac:dyDescent="0.25">
      <c r="A103" s="17"/>
      <c r="B103" s="48"/>
      <c r="C103" s="33"/>
      <c r="D103" s="23"/>
      <c r="E103" s="21"/>
      <c r="F103" s="21"/>
      <c r="G103" s="22"/>
    </row>
    <row r="104" spans="1:7" ht="15.75" x14ac:dyDescent="0.25">
      <c r="A104" s="11" t="s">
        <v>28</v>
      </c>
      <c r="B104" s="13" t="s">
        <v>265</v>
      </c>
      <c r="C104" s="11" t="s">
        <v>266</v>
      </c>
      <c r="D104" s="14">
        <f>D105+D106+D107+D108+D109+D110+D114</f>
        <v>0</v>
      </c>
      <c r="E104" s="15">
        <f>E105+E106+E107+E108+E109+E110+E114</f>
        <v>0</v>
      </c>
      <c r="F104" s="15">
        <f>F105+F106+F107+F108+F109+F110+F114</f>
        <v>0</v>
      </c>
      <c r="G104" s="35"/>
    </row>
    <row r="105" spans="1:7" ht="15.75" x14ac:dyDescent="0.25">
      <c r="A105" s="17" t="s">
        <v>31</v>
      </c>
      <c r="B105" s="48" t="s">
        <v>267</v>
      </c>
      <c r="C105" s="33" t="s">
        <v>268</v>
      </c>
      <c r="D105" s="23"/>
      <c r="E105" s="49"/>
      <c r="F105" s="49"/>
      <c r="G105" s="53"/>
    </row>
    <row r="106" spans="1:7" ht="15.75" x14ac:dyDescent="0.25">
      <c r="A106" s="17"/>
      <c r="B106" s="48" t="s">
        <v>269</v>
      </c>
      <c r="C106" s="33" t="s">
        <v>270</v>
      </c>
      <c r="D106" s="23"/>
      <c r="E106" s="49"/>
      <c r="F106" s="49"/>
      <c r="G106" s="53"/>
    </row>
    <row r="107" spans="1:7" ht="15.75" x14ac:dyDescent="0.25">
      <c r="A107" s="17" t="s">
        <v>34</v>
      </c>
      <c r="B107" s="48" t="s">
        <v>271</v>
      </c>
      <c r="C107" s="33" t="s">
        <v>272</v>
      </c>
      <c r="D107" s="23"/>
      <c r="E107" s="49"/>
      <c r="F107" s="49"/>
      <c r="G107" s="53"/>
    </row>
    <row r="108" spans="1:7" ht="15.75" x14ac:dyDescent="0.25">
      <c r="A108" s="17" t="s">
        <v>37</v>
      </c>
      <c r="B108" s="48" t="s">
        <v>273</v>
      </c>
      <c r="C108" s="33" t="s">
        <v>274</v>
      </c>
      <c r="D108" s="23"/>
      <c r="E108" s="49"/>
      <c r="F108" s="49"/>
      <c r="G108" s="53"/>
    </row>
    <row r="109" spans="1:7" ht="15.75" x14ac:dyDescent="0.25">
      <c r="A109" s="17" t="s">
        <v>40</v>
      </c>
      <c r="B109" s="48" t="s">
        <v>275</v>
      </c>
      <c r="C109" s="33" t="s">
        <v>276</v>
      </c>
      <c r="D109" s="23"/>
      <c r="E109" s="49"/>
      <c r="F109" s="49"/>
      <c r="G109" s="53"/>
    </row>
    <row r="110" spans="1:7" ht="15.75" x14ac:dyDescent="0.25">
      <c r="A110" s="50" t="s">
        <v>43</v>
      </c>
      <c r="B110" s="28" t="s">
        <v>277</v>
      </c>
      <c r="C110" s="12" t="s">
        <v>278</v>
      </c>
      <c r="D110" s="44">
        <f>D111+D112+D113</f>
        <v>0</v>
      </c>
      <c r="E110" s="45">
        <f>E111+E112+E113</f>
        <v>0</v>
      </c>
      <c r="F110" s="45">
        <f>F111+F112+F113</f>
        <v>0</v>
      </c>
      <c r="G110" s="54"/>
    </row>
    <row r="111" spans="1:7" ht="15.75" x14ac:dyDescent="0.25">
      <c r="A111" s="17" t="s">
        <v>279</v>
      </c>
      <c r="B111" s="18" t="s">
        <v>280</v>
      </c>
      <c r="C111" s="19" t="s">
        <v>281</v>
      </c>
      <c r="D111" s="23"/>
      <c r="E111" s="49"/>
      <c r="F111" s="49"/>
      <c r="G111" s="53"/>
    </row>
    <row r="112" spans="1:7" ht="15.75" x14ac:dyDescent="0.25">
      <c r="A112" s="17" t="s">
        <v>282</v>
      </c>
      <c r="B112" s="18" t="s">
        <v>283</v>
      </c>
      <c r="C112" s="19" t="s">
        <v>284</v>
      </c>
      <c r="D112" s="23"/>
      <c r="E112" s="49"/>
      <c r="F112" s="49"/>
      <c r="G112" s="53"/>
    </row>
    <row r="113" spans="1:7" ht="15.75" x14ac:dyDescent="0.25">
      <c r="A113" s="17" t="s">
        <v>285</v>
      </c>
      <c r="B113" s="48" t="s">
        <v>286</v>
      </c>
      <c r="C113" s="33" t="s">
        <v>287</v>
      </c>
      <c r="D113" s="23"/>
      <c r="E113" s="49"/>
      <c r="F113" s="49"/>
      <c r="G113" s="53"/>
    </row>
    <row r="114" spans="1:7" ht="15.75" x14ac:dyDescent="0.25">
      <c r="A114" s="50" t="s">
        <v>46</v>
      </c>
      <c r="B114" s="13" t="s">
        <v>288</v>
      </c>
      <c r="C114" s="11" t="s">
        <v>289</v>
      </c>
      <c r="D114" s="44"/>
      <c r="E114" s="55"/>
      <c r="F114" s="55"/>
      <c r="G114" s="56"/>
    </row>
    <row r="115" spans="1:7" ht="15.75" x14ac:dyDescent="0.25">
      <c r="A115" s="11" t="s">
        <v>290</v>
      </c>
      <c r="B115" s="13" t="s">
        <v>291</v>
      </c>
      <c r="C115" s="11" t="s">
        <v>292</v>
      </c>
      <c r="D115" s="14">
        <f>D90+D104</f>
        <v>0</v>
      </c>
      <c r="E115" s="15">
        <f>E90+E104</f>
        <v>8872020</v>
      </c>
      <c r="F115" s="15">
        <f>F90+F104</f>
        <v>8872020</v>
      </c>
      <c r="G115" s="16">
        <f>F115/E115*100</f>
        <v>100</v>
      </c>
    </row>
    <row r="116" spans="1:7" ht="15.75" x14ac:dyDescent="0.25">
      <c r="A116" s="11" t="s">
        <v>150</v>
      </c>
      <c r="B116" s="13" t="s">
        <v>293</v>
      </c>
      <c r="C116" s="11" t="s">
        <v>294</v>
      </c>
      <c r="D116" s="57"/>
      <c r="E116" s="57"/>
      <c r="F116" s="57"/>
      <c r="G116" s="54"/>
    </row>
    <row r="117" spans="1:7" ht="34.9" customHeight="1" x14ac:dyDescent="0.25">
      <c r="A117" s="12" t="s">
        <v>162</v>
      </c>
      <c r="B117" s="28" t="s">
        <v>296</v>
      </c>
      <c r="C117" s="12"/>
      <c r="D117" s="57">
        <f>+D115+D116</f>
        <v>0</v>
      </c>
      <c r="E117" s="58">
        <f>+E115+E116</f>
        <v>8872020</v>
      </c>
      <c r="F117" s="58">
        <f>+F115+F116</f>
        <v>8872020</v>
      </c>
      <c r="G117" s="59">
        <f>F117/E117*100</f>
        <v>100</v>
      </c>
    </row>
  </sheetData>
  <mergeCells count="6">
    <mergeCell ref="A88:G88"/>
    <mergeCell ref="A1:F1"/>
    <mergeCell ref="A4:F4"/>
    <mergeCell ref="A8:B8"/>
    <mergeCell ref="A9:G9"/>
    <mergeCell ref="A6:G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File Jolán</dc:creator>
  <cp:lastModifiedBy>User2</cp:lastModifiedBy>
  <cp:lastPrinted>2021-06-01T11:35:30Z</cp:lastPrinted>
  <dcterms:created xsi:type="dcterms:W3CDTF">2021-04-14T06:21:56Z</dcterms:created>
  <dcterms:modified xsi:type="dcterms:W3CDTF">2021-06-01T11:35:35Z</dcterms:modified>
</cp:coreProperties>
</file>