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/>
  <c r="C37" i="1"/>
  <c r="C38" i="1"/>
  <c r="C39" i="1"/>
  <c r="C40" i="1"/>
  <c r="C41" i="1"/>
  <c r="C42" i="1"/>
  <c r="B53" i="1"/>
  <c r="B70" i="1" l="1"/>
  <c r="C62" i="1"/>
  <c r="C63" i="1"/>
  <c r="C64" i="1"/>
  <c r="C65" i="1"/>
  <c r="C66" i="1"/>
  <c r="C67" i="1"/>
  <c r="C68" i="1"/>
  <c r="B69" i="1"/>
  <c r="C69" i="1"/>
  <c r="B58" i="1"/>
  <c r="C57" i="1"/>
  <c r="C58" i="1" s="1"/>
  <c r="C88" i="1"/>
  <c r="C89" i="1"/>
  <c r="C90" i="1"/>
  <c r="B91" i="1"/>
  <c r="C91" i="1" s="1"/>
  <c r="D112" i="1"/>
  <c r="C102" i="1"/>
  <c r="B103" i="1"/>
  <c r="C106" i="1"/>
  <c r="C107" i="1"/>
  <c r="C108" i="1"/>
  <c r="C109" i="1"/>
  <c r="C110" i="1"/>
  <c r="B111" i="1"/>
  <c r="C111" i="1" s="1"/>
  <c r="C94" i="1"/>
  <c r="C95" i="1"/>
  <c r="C96" i="1"/>
  <c r="B97" i="1"/>
  <c r="B76" i="1"/>
  <c r="C76" i="1"/>
  <c r="C79" i="1"/>
  <c r="C80" i="1"/>
  <c r="C81" i="1"/>
  <c r="C82" i="1"/>
  <c r="B83" i="1"/>
  <c r="C83" i="1" s="1"/>
  <c r="C28" i="1"/>
  <c r="C29" i="1"/>
  <c r="C30" i="1"/>
  <c r="C31" i="1"/>
  <c r="C32" i="1"/>
  <c r="C33" i="1"/>
  <c r="C34" i="1"/>
  <c r="C43" i="1"/>
  <c r="C44" i="1"/>
  <c r="C45" i="1"/>
  <c r="C46" i="1"/>
  <c r="C47" i="1"/>
  <c r="C48" i="1"/>
  <c r="C49" i="1"/>
  <c r="C50" i="1"/>
  <c r="C51" i="1"/>
  <c r="C52" i="1"/>
  <c r="B25" i="1"/>
  <c r="C25" i="1" s="1"/>
  <c r="C24" i="1"/>
  <c r="D11" i="1"/>
  <c r="D21" i="1" s="1"/>
  <c r="C12" i="1"/>
  <c r="C13" i="1"/>
  <c r="B21" i="1"/>
  <c r="C53" i="1" l="1"/>
  <c r="C70" i="1"/>
  <c r="C71" i="1" s="1"/>
  <c r="B71" i="1"/>
  <c r="B98" i="1"/>
  <c r="B112" i="1"/>
  <c r="C103" i="1"/>
  <c r="C112" i="1" s="1"/>
  <c r="C97" i="1"/>
  <c r="C98" i="1" s="1"/>
  <c r="C84" i="1"/>
  <c r="B84" i="1"/>
  <c r="C21" i="1"/>
</calcChain>
</file>

<file path=xl/comments1.xml><?xml version="1.0" encoding="utf-8"?>
<comments xmlns="http://schemas.openxmlformats.org/spreadsheetml/2006/main">
  <authors>
    <author>File Jolán</author>
  </authors>
  <commentList>
    <comment ref="A78" authorId="0">
      <text>
        <r>
          <rPr>
            <b/>
            <sz val="9"/>
            <color indexed="81"/>
            <rFont val="Tahoma"/>
            <family val="2"/>
            <charset val="238"/>
          </rPr>
          <t>File Jolán: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<sst xmlns="http://schemas.openxmlformats.org/spreadsheetml/2006/main" count="102" uniqueCount="93">
  <si>
    <t xml:space="preserve">Tószeg Községi Önkormányzat </t>
  </si>
  <si>
    <t>2020. évi összesített Beruházási  kiadásai</t>
  </si>
  <si>
    <t>Beruházás  megnevezése</t>
  </si>
  <si>
    <t>Saját forrás</t>
  </si>
  <si>
    <t>Támogatás</t>
  </si>
  <si>
    <t>ÖNKORMÁNYZAT</t>
  </si>
  <si>
    <t>Ingatlanok beszerzése, építése</t>
  </si>
  <si>
    <t>Ingatlanok beszerzése, építése összesen</t>
  </si>
  <si>
    <t>Egyéb tárgyi eszközök, berendezések összesen</t>
  </si>
  <si>
    <t>POLGÁRMESTERI HIVATAL</t>
  </si>
  <si>
    <t>POLGÁRMESTERI HIVATAL BERUHÁZÁSOK ÖSSZESEN</t>
  </si>
  <si>
    <t>KÖNYVTÁR</t>
  </si>
  <si>
    <t>KÖNYVTÁR BERUHÁZÁSOK ÖSSZESEN</t>
  </si>
  <si>
    <t>KONYHA</t>
  </si>
  <si>
    <t>KONYHA BERUHÁZÁSOK ÖSSZESEN</t>
  </si>
  <si>
    <t>ÓVODA</t>
  </si>
  <si>
    <t>ÓVODA BERUHÁZÁSOK ÖSSZESEN</t>
  </si>
  <si>
    <t>Bruttó összeg</t>
  </si>
  <si>
    <t>adatok Ft-ban</t>
  </si>
  <si>
    <t>Korszerű villamossági eszközök vásárlása (lámpatestek)</t>
  </si>
  <si>
    <t>Ködképzőgép, teljes álarc, szűrőbetét álarchoz</t>
  </si>
  <si>
    <t>Infravörös hőmérő</t>
  </si>
  <si>
    <t>Lapvibrátor</t>
  </si>
  <si>
    <t>Művelődési Házban ajtócsere</t>
  </si>
  <si>
    <t>Kerti pad vás.</t>
  </si>
  <si>
    <t xml:space="preserve">Fürdőszoba szett vás. /Szabadság úti ing. </t>
  </si>
  <si>
    <t>Kávéfőző, vízforraló vás.</t>
  </si>
  <si>
    <t>MDV RAG035 tip. inverteres split klíma telepítése orvosi rendelőbe</t>
  </si>
  <si>
    <t>Fűkasza</t>
  </si>
  <si>
    <t xml:space="preserve">Egyéb tárgyi eszközök, berendezések </t>
  </si>
  <si>
    <t>Bölcsőde</t>
  </si>
  <si>
    <t>Játszótér</t>
  </si>
  <si>
    <t>Street workout</t>
  </si>
  <si>
    <t>Tolókapú Polg.Hiv.</t>
  </si>
  <si>
    <t>Dévér út</t>
  </si>
  <si>
    <t>Buszmegállók / 2db.</t>
  </si>
  <si>
    <t>Sótároló</t>
  </si>
  <si>
    <t>Ingatlan vásárlás</t>
  </si>
  <si>
    <t>Kossuth téri kút vízvezeték kiépítés, kifolyó csere, aknaépítés</t>
  </si>
  <si>
    <t>Kerékpártároló bővítése</t>
  </si>
  <si>
    <t>Külső kerékpárút</t>
  </si>
  <si>
    <t>Informatikai eszközök</t>
  </si>
  <si>
    <t xml:space="preserve">Notebook Lenovo IdeaPadL340-15RH </t>
  </si>
  <si>
    <t>Informatikai eszközök összesen</t>
  </si>
  <si>
    <t>Ingatlanok felújítása</t>
  </si>
  <si>
    <t>Ingatlanok felújítása összesen</t>
  </si>
  <si>
    <t>Symbol LS2208-SR20007R-UR USB lézer vonalkódolvasó</t>
  </si>
  <si>
    <t>Porszívó, széf, pénzkazetta</t>
  </si>
  <si>
    <t>Íróasztal, szekrény, dohányzóasztal</t>
  </si>
  <si>
    <t>Sárga világtérkép mintás paraván</t>
  </si>
  <si>
    <t>Egyéb tárgyi eszközök</t>
  </si>
  <si>
    <t>Egyéb tárgyi eszközök összesen</t>
  </si>
  <si>
    <t xml:space="preserve">Lézernyomtató </t>
  </si>
  <si>
    <t>Áruszállító kocsi/ 3 db.</t>
  </si>
  <si>
    <t>Öltözőszekrény/ 6 db.</t>
  </si>
  <si>
    <t>Hütőszekrények</t>
  </si>
  <si>
    <t xml:space="preserve">Egyéb tárgyi eszközök </t>
  </si>
  <si>
    <t>Piroska szék + fuvardíj</t>
  </si>
  <si>
    <t>3 db szekrény készítése</t>
  </si>
  <si>
    <t>Óvodai fektetőágy (15 db), óvodai szék (60 db)</t>
  </si>
  <si>
    <t>Szárítógép, porszívó (2 db)</t>
  </si>
  <si>
    <t>Lézernyomtató MFC-L8690CDW</t>
  </si>
  <si>
    <t>Raktárhelyiség</t>
  </si>
  <si>
    <t>Radiátorok cseréje, pótlása, szerelések</t>
  </si>
  <si>
    <t>Szennyvíz rendszer kiépítése</t>
  </si>
  <si>
    <t>Külső közmű vezeték kiépítése telekhatáron tisztító aknáig</t>
  </si>
  <si>
    <t>Lenovo IdeaPad notebook (Jegyző)</t>
  </si>
  <si>
    <t>Informatikai eszközök beszerzése</t>
  </si>
  <si>
    <t>Informatikai eszközök beszerzése összesen</t>
  </si>
  <si>
    <t>Mobiltelefonok törlesztőrészlete</t>
  </si>
  <si>
    <t>Szünetmentes tápegység, tápventillátor, billentyűzet</t>
  </si>
  <si>
    <t xml:space="preserve">Nyomtató Samsung (SL-M2026W) </t>
  </si>
  <si>
    <t>Egér, webkamera, hangszóró</t>
  </si>
  <si>
    <t>Iratmegsemmisítő</t>
  </si>
  <si>
    <t>Samsung Galaxi A10 (5 db)</t>
  </si>
  <si>
    <t>Mobiltelefon vásárlás/rendősrégnek átadott</t>
  </si>
  <si>
    <t>Egyéb tárgyi eszköz</t>
  </si>
  <si>
    <t>Egyéb tárgyi eszköz összesen</t>
  </si>
  <si>
    <t>Ózongenerátor</t>
  </si>
  <si>
    <t>Mikrofon vásárlás (2 db) + kábel</t>
  </si>
  <si>
    <t>Érintés nélküli lázmérő 2 db</t>
  </si>
  <si>
    <t>Érintésmentes lázmérő vás. 2 db COVID-19</t>
  </si>
  <si>
    <t>Ózongenerátor 6 db (4 db iskola, 2 db óvoda)</t>
  </si>
  <si>
    <t>Ózongenerátor 3 db</t>
  </si>
  <si>
    <t>Ózongenerátor 3 db (Óvodának átadott)</t>
  </si>
  <si>
    <t>COVID-19 /Tisztítógép</t>
  </si>
  <si>
    <t xml:space="preserve">USB port, külső HDD 2 TB, egér </t>
  </si>
  <si>
    <t>Kézi emelő</t>
  </si>
  <si>
    <t>Defibrillátor /orvosi rendelőbe</t>
  </si>
  <si>
    <t>MDV RAG035 tip. inverteres split klíma /Védőnők</t>
  </si>
  <si>
    <t>Olaj radiátor vás. /Konyha</t>
  </si>
  <si>
    <t>Térfigyelő kamerarendszer bővítése</t>
  </si>
  <si>
    <t xml:space="preserve">8.sz melléklet a 4/2021. (V.27.)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</si>
</sst>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i/>
      <sz val="12"/>
      <name val="Times New Roman CE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1" xfId="0" applyNumberFormat="1" applyFont="1" applyBorder="1" applyAlignment="1" applyProtection="1">
      <alignment horizontal="right" vertical="center" wrapText="1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1" fillId="0" borderId="0" xfId="0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7" fillId="0" borderId="1" xfId="0" applyNumberFormat="1" applyFont="1" applyBorder="1"/>
    <xf numFmtId="164" fontId="3" fillId="0" borderId="0" xfId="0" applyNumberFormat="1" applyFont="1" applyBorder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3" fontId="13" fillId="0" borderId="0" xfId="0" applyNumberFormat="1" applyFont="1"/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/>
    <xf numFmtId="164" fontId="3" fillId="0" borderId="2" xfId="0" applyNumberFormat="1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3" fontId="0" fillId="0" borderId="0" xfId="0" applyNumberFormat="1"/>
    <xf numFmtId="3" fontId="12" fillId="0" borderId="0" xfId="0" applyNumberFormat="1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4"/>
  <sheetViews>
    <sheetView tabSelected="1" workbookViewId="0">
      <selection activeCell="B1" sqref="B1"/>
    </sheetView>
  </sheetViews>
  <sheetFormatPr defaultRowHeight="15" x14ac:dyDescent="0.25"/>
  <cols>
    <col min="1" max="1" width="62.7109375" customWidth="1"/>
    <col min="2" max="2" width="16.85546875" style="21" customWidth="1"/>
    <col min="3" max="3" width="20.28515625" customWidth="1"/>
    <col min="4" max="4" width="18.7109375" customWidth="1"/>
    <col min="5" max="5" width="9.85546875" style="42" bestFit="1" customWidth="1"/>
  </cols>
  <sheetData>
    <row r="1" spans="1:4" ht="15.75" x14ac:dyDescent="0.25">
      <c r="B1" s="14" t="s">
        <v>92</v>
      </c>
    </row>
    <row r="2" spans="1:4" x14ac:dyDescent="0.25">
      <c r="D2" s="1"/>
    </row>
    <row r="3" spans="1:4" ht="15.75" x14ac:dyDescent="0.25">
      <c r="A3" s="44" t="s">
        <v>0</v>
      </c>
      <c r="B3" s="44"/>
      <c r="C3" s="44"/>
      <c r="D3" s="44"/>
    </row>
    <row r="4" spans="1:4" ht="15.75" x14ac:dyDescent="0.25">
      <c r="A4" s="45" t="s">
        <v>1</v>
      </c>
      <c r="B4" s="45"/>
      <c r="C4" s="45"/>
      <c r="D4" s="45"/>
    </row>
    <row r="5" spans="1:4" ht="15.75" x14ac:dyDescent="0.25">
      <c r="A5" s="15"/>
      <c r="B5" s="22"/>
      <c r="C5" s="15"/>
      <c r="D5" s="15"/>
    </row>
    <row r="6" spans="1:4" ht="15.75" x14ac:dyDescent="0.25">
      <c r="A6" s="2"/>
      <c r="B6" s="22"/>
      <c r="C6" s="2"/>
      <c r="D6" s="16" t="s">
        <v>18</v>
      </c>
    </row>
    <row r="7" spans="1:4" ht="15.75" x14ac:dyDescent="0.25">
      <c r="A7" s="3" t="s">
        <v>2</v>
      </c>
      <c r="B7" s="23" t="s">
        <v>17</v>
      </c>
      <c r="C7" s="3" t="s">
        <v>3</v>
      </c>
      <c r="D7" s="3" t="s">
        <v>4</v>
      </c>
    </row>
    <row r="8" spans="1:4" ht="26.45" customHeight="1" x14ac:dyDescent="0.25">
      <c r="A8" s="4" t="s">
        <v>5</v>
      </c>
      <c r="B8" s="18"/>
      <c r="C8" s="5"/>
      <c r="D8" s="6"/>
    </row>
    <row r="9" spans="1:4" ht="15.75" x14ac:dyDescent="0.25">
      <c r="A9" s="4" t="s">
        <v>6</v>
      </c>
      <c r="B9" s="18"/>
      <c r="C9" s="5"/>
      <c r="D9" s="6"/>
    </row>
    <row r="10" spans="1:4" ht="15.75" x14ac:dyDescent="0.25">
      <c r="A10" s="19" t="s">
        <v>30</v>
      </c>
      <c r="B10" s="24">
        <v>48090726</v>
      </c>
      <c r="C10" s="5"/>
      <c r="D10" s="24">
        <v>48090726</v>
      </c>
    </row>
    <row r="11" spans="1:4" ht="15.75" x14ac:dyDescent="0.25">
      <c r="A11" s="19" t="s">
        <v>31</v>
      </c>
      <c r="B11" s="24">
        <v>6937185</v>
      </c>
      <c r="C11" s="5"/>
      <c r="D11" s="6">
        <f>SUM(B11:C11)</f>
        <v>6937185</v>
      </c>
    </row>
    <row r="12" spans="1:4" ht="15.75" x14ac:dyDescent="0.25">
      <c r="A12" s="19" t="s">
        <v>32</v>
      </c>
      <c r="B12" s="24">
        <v>372902</v>
      </c>
      <c r="C12" s="5">
        <f>SUM(B12)</f>
        <v>372902</v>
      </c>
      <c r="D12" s="6"/>
    </row>
    <row r="13" spans="1:4" ht="15.75" x14ac:dyDescent="0.25">
      <c r="A13" s="19" t="s">
        <v>33</v>
      </c>
      <c r="B13" s="24">
        <v>1193648</v>
      </c>
      <c r="C13" s="5">
        <f>SUM(B13)</f>
        <v>1193648</v>
      </c>
      <c r="D13" s="6"/>
    </row>
    <row r="14" spans="1:4" ht="15.75" x14ac:dyDescent="0.25">
      <c r="A14" s="19" t="s">
        <v>34</v>
      </c>
      <c r="B14" s="24">
        <v>25272035</v>
      </c>
      <c r="C14" s="5"/>
      <c r="D14" s="24">
        <v>25272035</v>
      </c>
    </row>
    <row r="15" spans="1:4" ht="15.75" x14ac:dyDescent="0.25">
      <c r="A15" s="19" t="s">
        <v>35</v>
      </c>
      <c r="B15" s="24">
        <v>1501600</v>
      </c>
      <c r="C15" s="24">
        <v>1501600</v>
      </c>
      <c r="D15" s="24"/>
    </row>
    <row r="16" spans="1:4" ht="15.75" x14ac:dyDescent="0.25">
      <c r="A16" s="19" t="s">
        <v>36</v>
      </c>
      <c r="B16" s="24">
        <v>213106</v>
      </c>
      <c r="C16" s="24">
        <v>213106</v>
      </c>
      <c r="D16" s="24"/>
    </row>
    <row r="17" spans="1:4" ht="15.75" x14ac:dyDescent="0.25">
      <c r="A17" s="19" t="s">
        <v>37</v>
      </c>
      <c r="B17" s="24">
        <v>13000000</v>
      </c>
      <c r="C17" s="24">
        <v>13000000</v>
      </c>
      <c r="D17" s="24"/>
    </row>
    <row r="18" spans="1:4" ht="15.75" x14ac:dyDescent="0.25">
      <c r="A18" s="20" t="s">
        <v>38</v>
      </c>
      <c r="B18" s="25">
        <v>899503</v>
      </c>
      <c r="C18" s="25">
        <v>899503</v>
      </c>
      <c r="D18" s="25"/>
    </row>
    <row r="19" spans="1:4" ht="15.75" x14ac:dyDescent="0.25">
      <c r="A19" s="19" t="s">
        <v>39</v>
      </c>
      <c r="B19" s="24">
        <v>812889</v>
      </c>
      <c r="C19" s="24">
        <v>812889</v>
      </c>
      <c r="D19" s="24"/>
    </row>
    <row r="20" spans="1:4" ht="15.75" x14ac:dyDescent="0.25">
      <c r="A20" s="19" t="s">
        <v>40</v>
      </c>
      <c r="B20" s="24">
        <v>36200</v>
      </c>
      <c r="C20" s="24">
        <v>36200</v>
      </c>
      <c r="D20" s="24"/>
    </row>
    <row r="21" spans="1:4" ht="15.75" x14ac:dyDescent="0.25">
      <c r="A21" s="4" t="s">
        <v>7</v>
      </c>
      <c r="B21" s="26">
        <f>SUM(B10:B20)</f>
        <v>98329794</v>
      </c>
      <c r="C21" s="29">
        <f>SUM(C10:C20)</f>
        <v>18029848</v>
      </c>
      <c r="D21" s="10">
        <f>SUM(D10:D20)</f>
        <v>80299946</v>
      </c>
    </row>
    <row r="22" spans="1:4" ht="15.75" x14ac:dyDescent="0.25">
      <c r="A22" s="4"/>
      <c r="B22" s="26"/>
      <c r="C22" s="29"/>
      <c r="D22" s="10"/>
    </row>
    <row r="23" spans="1:4" ht="15.75" x14ac:dyDescent="0.25">
      <c r="A23" s="4" t="s">
        <v>41</v>
      </c>
      <c r="B23" s="18"/>
      <c r="C23" s="5"/>
      <c r="D23" s="6"/>
    </row>
    <row r="24" spans="1:4" ht="15.75" x14ac:dyDescent="0.25">
      <c r="A24" t="s">
        <v>42</v>
      </c>
      <c r="B24" s="27">
        <v>327152</v>
      </c>
      <c r="C24" s="5">
        <f>SUM(B24)</f>
        <v>327152</v>
      </c>
      <c r="D24" s="6"/>
    </row>
    <row r="25" spans="1:4" ht="15.75" x14ac:dyDescent="0.25">
      <c r="A25" s="4" t="s">
        <v>43</v>
      </c>
      <c r="B25" s="18">
        <f>SUM(B24)</f>
        <v>327152</v>
      </c>
      <c r="C25" s="29">
        <f>SUM(B25)</f>
        <v>327152</v>
      </c>
      <c r="D25" s="6"/>
    </row>
    <row r="26" spans="1:4" ht="15.75" x14ac:dyDescent="0.25">
      <c r="A26" s="4"/>
      <c r="B26" s="18"/>
      <c r="C26" s="5"/>
      <c r="D26" s="6"/>
    </row>
    <row r="27" spans="1:4" ht="15" customHeight="1" x14ac:dyDescent="0.25">
      <c r="A27" s="4" t="s">
        <v>29</v>
      </c>
      <c r="B27" s="18"/>
      <c r="C27" s="5"/>
      <c r="D27" s="6"/>
    </row>
    <row r="28" spans="1:4" ht="15.75" x14ac:dyDescent="0.25">
      <c r="A28" s="17" t="s">
        <v>19</v>
      </c>
      <c r="B28" s="30">
        <v>127264</v>
      </c>
      <c r="C28" s="5">
        <f t="shared" ref="C28:C53" si="0">SUM(B28)</f>
        <v>127264</v>
      </c>
      <c r="D28" s="6"/>
    </row>
    <row r="29" spans="1:4" ht="15.75" x14ac:dyDescent="0.25">
      <c r="A29" s="17" t="s">
        <v>85</v>
      </c>
      <c r="B29" s="30">
        <v>249000</v>
      </c>
      <c r="C29" s="5">
        <f t="shared" si="0"/>
        <v>249000</v>
      </c>
      <c r="D29" s="6"/>
    </row>
    <row r="30" spans="1:4" ht="15.75" x14ac:dyDescent="0.25">
      <c r="A30" s="17" t="s">
        <v>88</v>
      </c>
      <c r="B30" s="30">
        <v>530700</v>
      </c>
      <c r="C30" s="5">
        <f t="shared" si="0"/>
        <v>530700</v>
      </c>
      <c r="D30" s="6"/>
    </row>
    <row r="31" spans="1:4" ht="15.75" x14ac:dyDescent="0.25">
      <c r="A31" s="17" t="s">
        <v>78</v>
      </c>
      <c r="B31" s="30">
        <v>359700</v>
      </c>
      <c r="C31" s="5">
        <f t="shared" si="0"/>
        <v>359700</v>
      </c>
      <c r="D31" s="6"/>
    </row>
    <row r="32" spans="1:4" ht="15.75" x14ac:dyDescent="0.25">
      <c r="A32" s="17" t="s">
        <v>27</v>
      </c>
      <c r="B32" s="30">
        <v>247650</v>
      </c>
      <c r="C32" s="5">
        <f t="shared" si="0"/>
        <v>247650</v>
      </c>
      <c r="D32" s="6"/>
    </row>
    <row r="33" spans="1:4" ht="15.75" x14ac:dyDescent="0.25">
      <c r="A33" s="17" t="s">
        <v>20</v>
      </c>
      <c r="B33" s="30">
        <v>1938020</v>
      </c>
      <c r="C33" s="5">
        <f t="shared" si="0"/>
        <v>1938020</v>
      </c>
      <c r="D33" s="6"/>
    </row>
    <row r="34" spans="1:4" ht="15.75" x14ac:dyDescent="0.25">
      <c r="A34" s="17" t="s">
        <v>87</v>
      </c>
      <c r="B34" s="30">
        <v>152999</v>
      </c>
      <c r="C34" s="5">
        <f t="shared" si="0"/>
        <v>152999</v>
      </c>
      <c r="D34" s="6"/>
    </row>
    <row r="35" spans="1:4" ht="15.75" x14ac:dyDescent="0.25">
      <c r="A35" s="17" t="s">
        <v>86</v>
      </c>
      <c r="B35" s="30">
        <v>29210</v>
      </c>
      <c r="C35" s="5">
        <f t="shared" ref="C35:C42" si="1">SUM(B35)</f>
        <v>29210</v>
      </c>
      <c r="D35" s="6"/>
    </row>
    <row r="36" spans="1:4" ht="15.75" x14ac:dyDescent="0.25">
      <c r="A36" s="17" t="s">
        <v>21</v>
      </c>
      <c r="B36" s="30">
        <v>34900</v>
      </c>
      <c r="C36" s="5">
        <f t="shared" si="1"/>
        <v>34900</v>
      </c>
      <c r="D36" s="6"/>
    </row>
    <row r="37" spans="1:4" ht="15.75" x14ac:dyDescent="0.25">
      <c r="A37" s="17" t="s">
        <v>79</v>
      </c>
      <c r="B37" s="30">
        <v>106020</v>
      </c>
      <c r="C37" s="5">
        <f t="shared" si="1"/>
        <v>106020</v>
      </c>
      <c r="D37" s="6"/>
    </row>
    <row r="38" spans="1:4" ht="15.75" x14ac:dyDescent="0.25">
      <c r="A38" s="17" t="s">
        <v>89</v>
      </c>
      <c r="B38" s="30">
        <v>247650</v>
      </c>
      <c r="C38" s="5">
        <f t="shared" si="1"/>
        <v>247650</v>
      </c>
      <c r="D38" s="6"/>
    </row>
    <row r="39" spans="1:4" ht="15.75" x14ac:dyDescent="0.25">
      <c r="A39" s="17" t="s">
        <v>28</v>
      </c>
      <c r="B39" s="30">
        <v>102000</v>
      </c>
      <c r="C39" s="5">
        <f t="shared" si="1"/>
        <v>102000</v>
      </c>
      <c r="D39" s="6"/>
    </row>
    <row r="40" spans="1:4" ht="15.75" x14ac:dyDescent="0.25">
      <c r="A40" s="17" t="s">
        <v>90</v>
      </c>
      <c r="B40" s="30">
        <v>44980</v>
      </c>
      <c r="C40" s="5">
        <f t="shared" si="1"/>
        <v>44980</v>
      </c>
      <c r="D40" s="6"/>
    </row>
    <row r="41" spans="1:4" ht="15.75" x14ac:dyDescent="0.25">
      <c r="A41" s="17" t="s">
        <v>80</v>
      </c>
      <c r="B41" s="30">
        <v>33000</v>
      </c>
      <c r="C41" s="5">
        <f t="shared" si="1"/>
        <v>33000</v>
      </c>
      <c r="D41" s="6"/>
    </row>
    <row r="42" spans="1:4" ht="15.75" x14ac:dyDescent="0.25">
      <c r="A42" s="17" t="s">
        <v>81</v>
      </c>
      <c r="B42" s="30">
        <v>37800</v>
      </c>
      <c r="C42" s="5">
        <f t="shared" si="1"/>
        <v>37800</v>
      </c>
      <c r="D42" s="6"/>
    </row>
    <row r="43" spans="1:4" ht="15.75" x14ac:dyDescent="0.25">
      <c r="A43" s="17" t="s">
        <v>82</v>
      </c>
      <c r="B43" s="30">
        <v>539400</v>
      </c>
      <c r="C43" s="5">
        <f t="shared" si="0"/>
        <v>539400</v>
      </c>
      <c r="D43" s="6"/>
    </row>
    <row r="44" spans="1:4" ht="15.75" x14ac:dyDescent="0.25">
      <c r="A44" s="17" t="s">
        <v>24</v>
      </c>
      <c r="B44" s="30">
        <v>70000</v>
      </c>
      <c r="C44" s="5">
        <f t="shared" si="0"/>
        <v>70000</v>
      </c>
      <c r="D44" s="6"/>
    </row>
    <row r="45" spans="1:4" ht="15.75" x14ac:dyDescent="0.25">
      <c r="A45" s="17" t="s">
        <v>78</v>
      </c>
      <c r="B45" s="30">
        <v>89900</v>
      </c>
      <c r="C45" s="5">
        <f t="shared" si="0"/>
        <v>89900</v>
      </c>
      <c r="D45" s="6"/>
    </row>
    <row r="46" spans="1:4" ht="15.75" x14ac:dyDescent="0.25">
      <c r="A46" s="17" t="s">
        <v>83</v>
      </c>
      <c r="B46" s="30">
        <v>269700</v>
      </c>
      <c r="C46" s="5">
        <f t="shared" si="0"/>
        <v>269700</v>
      </c>
      <c r="D46" s="6"/>
    </row>
    <row r="47" spans="1:4" ht="15.75" x14ac:dyDescent="0.25">
      <c r="A47" s="17" t="s">
        <v>22</v>
      </c>
      <c r="B47" s="30">
        <v>179000</v>
      </c>
      <c r="C47" s="5">
        <f t="shared" si="0"/>
        <v>179000</v>
      </c>
      <c r="D47" s="6"/>
    </row>
    <row r="48" spans="1:4" ht="15.75" x14ac:dyDescent="0.25">
      <c r="A48" s="17" t="s">
        <v>91</v>
      </c>
      <c r="B48" s="30">
        <v>4738713</v>
      </c>
      <c r="C48" s="5">
        <f t="shared" si="0"/>
        <v>4738713</v>
      </c>
      <c r="D48" s="6"/>
    </row>
    <row r="49" spans="1:4" ht="15.75" x14ac:dyDescent="0.25">
      <c r="A49" s="17" t="s">
        <v>23</v>
      </c>
      <c r="B49" s="30">
        <v>62611</v>
      </c>
      <c r="C49" s="5">
        <f t="shared" si="0"/>
        <v>62611</v>
      </c>
      <c r="D49" s="6"/>
    </row>
    <row r="50" spans="1:4" ht="15.75" x14ac:dyDescent="0.25">
      <c r="A50" s="17" t="s">
        <v>25</v>
      </c>
      <c r="B50" s="30">
        <v>21388</v>
      </c>
      <c r="C50" s="8">
        <f t="shared" si="0"/>
        <v>21388</v>
      </c>
      <c r="D50" s="6"/>
    </row>
    <row r="51" spans="1:4" ht="15.75" x14ac:dyDescent="0.25">
      <c r="A51" s="17" t="s">
        <v>84</v>
      </c>
      <c r="B51" s="30">
        <v>269700</v>
      </c>
      <c r="C51" s="8">
        <f t="shared" si="0"/>
        <v>269700</v>
      </c>
      <c r="D51" s="6"/>
    </row>
    <row r="52" spans="1:4" ht="15.75" x14ac:dyDescent="0.25">
      <c r="A52" s="17" t="s">
        <v>26</v>
      </c>
      <c r="B52" s="30">
        <v>38736</v>
      </c>
      <c r="C52" s="8">
        <f t="shared" si="0"/>
        <v>38736</v>
      </c>
      <c r="D52" s="6"/>
    </row>
    <row r="53" spans="1:4" ht="15.75" x14ac:dyDescent="0.25">
      <c r="A53" s="4" t="s">
        <v>8</v>
      </c>
      <c r="B53" s="18">
        <f>SUM(B28:B52)</f>
        <v>10520041</v>
      </c>
      <c r="C53" s="9">
        <f t="shared" si="0"/>
        <v>10520041</v>
      </c>
      <c r="D53" s="10"/>
    </row>
    <row r="54" spans="1:4" ht="15.75" x14ac:dyDescent="0.25">
      <c r="A54" s="4"/>
      <c r="B54" s="18"/>
      <c r="C54" s="9"/>
      <c r="D54" s="9"/>
    </row>
    <row r="55" spans="1:4" ht="15.75" x14ac:dyDescent="0.25">
      <c r="A55" s="4" t="s">
        <v>9</v>
      </c>
      <c r="B55" s="10"/>
      <c r="C55" s="5"/>
      <c r="D55" s="11"/>
    </row>
    <row r="56" spans="1:4" ht="15.75" x14ac:dyDescent="0.25">
      <c r="A56" s="4" t="s">
        <v>67</v>
      </c>
      <c r="B56" s="10"/>
      <c r="C56" s="5"/>
      <c r="D56" s="11"/>
    </row>
    <row r="57" spans="1:4" ht="15.75" x14ac:dyDescent="0.25">
      <c r="A57" s="17" t="s">
        <v>66</v>
      </c>
      <c r="B57" s="30">
        <v>349885</v>
      </c>
      <c r="C57" s="30">
        <f>SUM(B57)</f>
        <v>349885</v>
      </c>
      <c r="D57" s="11"/>
    </row>
    <row r="58" spans="1:4" ht="15.75" x14ac:dyDescent="0.25">
      <c r="A58" s="4" t="s">
        <v>68</v>
      </c>
      <c r="B58" s="10">
        <f>SUM(B57)</f>
        <v>349885</v>
      </c>
      <c r="C58" s="29">
        <f>SUM(C57)</f>
        <v>349885</v>
      </c>
      <c r="D58" s="11"/>
    </row>
    <row r="59" spans="1:4" ht="15.75" x14ac:dyDescent="0.25">
      <c r="A59" s="4"/>
      <c r="B59" s="10"/>
      <c r="C59" s="5"/>
      <c r="D59" s="11"/>
    </row>
    <row r="60" spans="1:4" ht="15.75" x14ac:dyDescent="0.25">
      <c r="A60" s="4"/>
      <c r="B60" s="10"/>
      <c r="C60" s="5"/>
      <c r="D60" s="11"/>
    </row>
    <row r="61" spans="1:4" ht="15.75" x14ac:dyDescent="0.25">
      <c r="A61" s="4" t="s">
        <v>76</v>
      </c>
      <c r="B61" s="6"/>
      <c r="C61" s="5"/>
      <c r="D61" s="11"/>
    </row>
    <row r="62" spans="1:4" ht="15.75" x14ac:dyDescent="0.25">
      <c r="A62" s="17" t="s">
        <v>69</v>
      </c>
      <c r="B62" s="30">
        <v>452097</v>
      </c>
      <c r="C62" s="30">
        <f t="shared" ref="C62:C68" si="2">SUM(B62)</f>
        <v>452097</v>
      </c>
      <c r="D62" s="41"/>
    </row>
    <row r="63" spans="1:4" ht="15.75" x14ac:dyDescent="0.25">
      <c r="A63" s="41" t="s">
        <v>70</v>
      </c>
      <c r="B63" s="30">
        <v>45720</v>
      </c>
      <c r="C63" s="30">
        <f t="shared" si="2"/>
        <v>45720</v>
      </c>
      <c r="D63" s="41"/>
    </row>
    <row r="64" spans="1:4" ht="15.75" x14ac:dyDescent="0.25">
      <c r="A64" s="41" t="s">
        <v>71</v>
      </c>
      <c r="B64" s="30">
        <v>33020</v>
      </c>
      <c r="C64" s="30">
        <f t="shared" si="2"/>
        <v>33020</v>
      </c>
      <c r="D64" s="41"/>
    </row>
    <row r="65" spans="1:4" ht="15.75" x14ac:dyDescent="0.25">
      <c r="A65" s="41" t="s">
        <v>73</v>
      </c>
      <c r="B65" s="30">
        <v>25999</v>
      </c>
      <c r="C65" s="30">
        <f t="shared" si="2"/>
        <v>25999</v>
      </c>
      <c r="D65" s="41"/>
    </row>
    <row r="66" spans="1:4" ht="15.75" x14ac:dyDescent="0.25">
      <c r="A66" s="41" t="s">
        <v>74</v>
      </c>
      <c r="B66" s="30">
        <v>196700</v>
      </c>
      <c r="C66" s="30">
        <f t="shared" si="2"/>
        <v>196700</v>
      </c>
      <c r="D66" s="41"/>
    </row>
    <row r="67" spans="1:4" ht="15.75" x14ac:dyDescent="0.25">
      <c r="A67" s="41" t="s">
        <v>75</v>
      </c>
      <c r="B67" s="30">
        <v>64990</v>
      </c>
      <c r="C67" s="30">
        <f t="shared" si="2"/>
        <v>64990</v>
      </c>
      <c r="D67" s="41"/>
    </row>
    <row r="68" spans="1:4" ht="15.75" x14ac:dyDescent="0.25">
      <c r="A68" s="41" t="s">
        <v>72</v>
      </c>
      <c r="B68" s="30">
        <v>28000</v>
      </c>
      <c r="C68" s="30">
        <f t="shared" si="2"/>
        <v>28000</v>
      </c>
      <c r="D68" s="41"/>
    </row>
    <row r="69" spans="1:4" ht="15.75" hidden="1" x14ac:dyDescent="0.25">
      <c r="A69" s="4" t="s">
        <v>51</v>
      </c>
      <c r="B69" s="10">
        <f>SUM(B62)</f>
        <v>452097</v>
      </c>
      <c r="C69" s="29">
        <f>SUM(C62)</f>
        <v>452097</v>
      </c>
      <c r="D69" s="11"/>
    </row>
    <row r="70" spans="1:4" ht="15.75" x14ac:dyDescent="0.25">
      <c r="A70" s="4" t="s">
        <v>77</v>
      </c>
      <c r="B70" s="10">
        <f>B62+B63+B64+B65+B66+B67+B68</f>
        <v>846526</v>
      </c>
      <c r="C70" s="10">
        <f>C62+C63+C64+C65+C66+C67+C68</f>
        <v>846526</v>
      </c>
      <c r="D70" s="11"/>
    </row>
    <row r="71" spans="1:4" ht="31.5" x14ac:dyDescent="0.25">
      <c r="A71" s="4" t="s">
        <v>10</v>
      </c>
      <c r="B71" s="18">
        <f>B58+B70</f>
        <v>1196411</v>
      </c>
      <c r="C71" s="9">
        <f>C58+C70</f>
        <v>1196411</v>
      </c>
      <c r="D71" s="12"/>
    </row>
    <row r="72" spans="1:4" ht="15.75" x14ac:dyDescent="0.25">
      <c r="A72" s="4"/>
      <c r="B72" s="18"/>
      <c r="C72" s="9"/>
      <c r="D72" s="12"/>
    </row>
    <row r="73" spans="1:4" ht="15.75" x14ac:dyDescent="0.25">
      <c r="A73" s="4" t="s">
        <v>11</v>
      </c>
      <c r="B73" s="18"/>
      <c r="C73" s="8"/>
      <c r="D73" s="11"/>
    </row>
    <row r="74" spans="1:4" ht="15.75" x14ac:dyDescent="0.25">
      <c r="A74" s="4" t="s">
        <v>41</v>
      </c>
      <c r="B74" s="32"/>
      <c r="C74" s="8"/>
      <c r="D74" s="11"/>
    </row>
    <row r="75" spans="1:4" ht="15.75" x14ac:dyDescent="0.25">
      <c r="A75" s="7" t="s">
        <v>52</v>
      </c>
      <c r="B75" s="36">
        <v>171450</v>
      </c>
      <c r="C75" s="8">
        <v>171450</v>
      </c>
      <c r="D75" s="11"/>
    </row>
    <row r="76" spans="1:4" ht="15.75" x14ac:dyDescent="0.25">
      <c r="A76" s="4" t="s">
        <v>43</v>
      </c>
      <c r="B76" s="32">
        <f>SUM(B75)</f>
        <v>171450</v>
      </c>
      <c r="C76" s="9">
        <f>SUM(C75)</f>
        <v>171450</v>
      </c>
      <c r="D76" s="11"/>
    </row>
    <row r="77" spans="1:4" ht="15.75" x14ac:dyDescent="0.25">
      <c r="A77" s="4"/>
      <c r="B77" s="32"/>
      <c r="C77" s="8"/>
      <c r="D77" s="11"/>
    </row>
    <row r="78" spans="1:4" ht="15.75" x14ac:dyDescent="0.25">
      <c r="A78" s="31" t="s">
        <v>50</v>
      </c>
      <c r="B78" s="32"/>
      <c r="C78" s="9"/>
      <c r="D78" s="12"/>
    </row>
    <row r="79" spans="1:4" ht="15.75" x14ac:dyDescent="0.25">
      <c r="A79" s="17" t="s">
        <v>46</v>
      </c>
      <c r="B79" s="30">
        <v>23851</v>
      </c>
      <c r="C79" s="8">
        <f>SUM(B79)</f>
        <v>23851</v>
      </c>
      <c r="D79" s="12"/>
    </row>
    <row r="80" spans="1:4" ht="15.75" x14ac:dyDescent="0.25">
      <c r="A80" s="17" t="s">
        <v>47</v>
      </c>
      <c r="B80" s="30">
        <v>75780</v>
      </c>
      <c r="C80" s="8">
        <f>SUM(B80)</f>
        <v>75780</v>
      </c>
      <c r="D80" s="12"/>
    </row>
    <row r="81" spans="1:5" ht="15.75" x14ac:dyDescent="0.25">
      <c r="A81" s="17" t="s">
        <v>48</v>
      </c>
      <c r="B81" s="30">
        <v>320930</v>
      </c>
      <c r="C81" s="8">
        <f>SUM(B81)</f>
        <v>320930</v>
      </c>
      <c r="D81" s="12"/>
    </row>
    <row r="82" spans="1:5" ht="15.75" x14ac:dyDescent="0.25">
      <c r="A82" s="17" t="s">
        <v>49</v>
      </c>
      <c r="B82" s="30">
        <v>24070</v>
      </c>
      <c r="C82" s="8">
        <f>SUM(B82)</f>
        <v>24070</v>
      </c>
      <c r="D82" s="12"/>
    </row>
    <row r="83" spans="1:5" s="34" customFormat="1" ht="15.75" x14ac:dyDescent="0.25">
      <c r="A83" s="33" t="s">
        <v>51</v>
      </c>
      <c r="B83" s="35">
        <f>SUM(B79:B82)</f>
        <v>444631</v>
      </c>
      <c r="C83" s="9">
        <f>SUM(B83)</f>
        <v>444631</v>
      </c>
      <c r="D83" s="12"/>
      <c r="E83" s="43"/>
    </row>
    <row r="84" spans="1:5" ht="15.75" x14ac:dyDescent="0.25">
      <c r="A84" s="4" t="s">
        <v>12</v>
      </c>
      <c r="B84" s="18">
        <f>B76+B83</f>
        <v>616081</v>
      </c>
      <c r="C84" s="9">
        <f>C76+C83</f>
        <v>616081</v>
      </c>
      <c r="D84" s="12"/>
    </row>
    <row r="85" spans="1:5" ht="15.75" x14ac:dyDescent="0.25">
      <c r="A85" s="4"/>
      <c r="B85" s="18"/>
      <c r="C85" s="9"/>
      <c r="D85" s="12"/>
    </row>
    <row r="86" spans="1:5" ht="15.75" x14ac:dyDescent="0.25">
      <c r="A86" s="4" t="s">
        <v>13</v>
      </c>
      <c r="B86" s="18"/>
      <c r="C86" s="8"/>
      <c r="D86" s="11"/>
    </row>
    <row r="87" spans="1:5" ht="15.75" x14ac:dyDescent="0.25">
      <c r="A87" s="4" t="s">
        <v>44</v>
      </c>
      <c r="B87" s="18"/>
      <c r="C87" s="8"/>
      <c r="D87" s="11"/>
    </row>
    <row r="88" spans="1:5" ht="15.75" x14ac:dyDescent="0.25">
      <c r="A88" s="17" t="s">
        <v>63</v>
      </c>
      <c r="B88" s="27">
        <v>222148</v>
      </c>
      <c r="C88" s="8">
        <f>SUM(B88)</f>
        <v>222148</v>
      </c>
      <c r="D88" s="11"/>
    </row>
    <row r="89" spans="1:5" ht="15.75" x14ac:dyDescent="0.25">
      <c r="A89" s="17" t="s">
        <v>64</v>
      </c>
      <c r="B89" s="27">
        <v>1980932</v>
      </c>
      <c r="C89" s="8">
        <f>SUM(B89)</f>
        <v>1980932</v>
      </c>
      <c r="D89" s="11"/>
    </row>
    <row r="90" spans="1:5" ht="15.75" x14ac:dyDescent="0.25">
      <c r="A90" s="17" t="s">
        <v>65</v>
      </c>
      <c r="B90" s="27">
        <v>457977</v>
      </c>
      <c r="C90" s="8">
        <f>SUM(B90)</f>
        <v>457977</v>
      </c>
      <c r="D90" s="11"/>
    </row>
    <row r="91" spans="1:5" ht="15.75" x14ac:dyDescent="0.25">
      <c r="A91" s="4" t="s">
        <v>45</v>
      </c>
      <c r="B91" s="18">
        <f>SUM(B88:B90)</f>
        <v>2661057</v>
      </c>
      <c r="C91" s="9">
        <f>SUM(B91)</f>
        <v>2661057</v>
      </c>
      <c r="D91" s="11"/>
    </row>
    <row r="92" spans="1:5" ht="15.75" x14ac:dyDescent="0.25">
      <c r="A92" s="4"/>
      <c r="B92" s="18"/>
      <c r="C92" s="8"/>
      <c r="D92" s="11"/>
    </row>
    <row r="93" spans="1:5" ht="15.75" x14ac:dyDescent="0.25">
      <c r="A93" s="4" t="s">
        <v>56</v>
      </c>
      <c r="B93" s="18"/>
      <c r="C93" s="8"/>
      <c r="D93" s="11"/>
    </row>
    <row r="94" spans="1:5" ht="15.75" x14ac:dyDescent="0.25">
      <c r="A94" s="17" t="s">
        <v>53</v>
      </c>
      <c r="B94" s="27">
        <v>56083</v>
      </c>
      <c r="C94" s="8">
        <f>SUM(B94)</f>
        <v>56083</v>
      </c>
      <c r="D94" s="11"/>
    </row>
    <row r="95" spans="1:5" ht="15.75" x14ac:dyDescent="0.25">
      <c r="A95" s="37" t="s">
        <v>54</v>
      </c>
      <c r="B95" s="27">
        <v>394000</v>
      </c>
      <c r="C95" s="8">
        <f>SUM(B95)</f>
        <v>394000</v>
      </c>
      <c r="D95" s="11"/>
    </row>
    <row r="96" spans="1:5" ht="15.75" x14ac:dyDescent="0.25">
      <c r="A96" s="37" t="s">
        <v>55</v>
      </c>
      <c r="B96" s="27">
        <v>129999</v>
      </c>
      <c r="C96" s="8">
        <f>SUM(B96)</f>
        <v>129999</v>
      </c>
      <c r="D96" s="11"/>
    </row>
    <row r="97" spans="1:5" ht="15.75" x14ac:dyDescent="0.25">
      <c r="A97" s="4" t="s">
        <v>56</v>
      </c>
      <c r="B97" s="18">
        <f>SUM(B94:B96)</f>
        <v>580082</v>
      </c>
      <c r="C97" s="9">
        <f>SUM(B97)</f>
        <v>580082</v>
      </c>
      <c r="D97" s="11"/>
    </row>
    <row r="98" spans="1:5" s="38" customFormat="1" ht="15.75" x14ac:dyDescent="0.25">
      <c r="A98" s="38" t="s">
        <v>14</v>
      </c>
      <c r="B98" s="18">
        <f>B91+B97</f>
        <v>3241139</v>
      </c>
      <c r="C98" s="18">
        <f>C91+C97</f>
        <v>3241139</v>
      </c>
      <c r="D98" s="12"/>
      <c r="E98" s="35"/>
    </row>
    <row r="99" spans="1:5" ht="15.75" x14ac:dyDescent="0.25">
      <c r="A99" s="7"/>
      <c r="B99" s="27"/>
      <c r="C99" s="8"/>
      <c r="D99" s="11"/>
    </row>
    <row r="100" spans="1:5" ht="15.75" x14ac:dyDescent="0.25">
      <c r="A100" s="4" t="s">
        <v>15</v>
      </c>
      <c r="B100" s="18"/>
      <c r="C100" s="8"/>
      <c r="D100" s="11"/>
    </row>
    <row r="101" spans="1:5" ht="15.75" x14ac:dyDescent="0.25">
      <c r="A101" s="39" t="s">
        <v>44</v>
      </c>
      <c r="B101" s="18"/>
      <c r="C101" s="8"/>
      <c r="D101" s="11"/>
    </row>
    <row r="102" spans="1:5" ht="15.75" x14ac:dyDescent="0.25">
      <c r="A102" s="40" t="s">
        <v>62</v>
      </c>
      <c r="B102" s="27">
        <v>886460</v>
      </c>
      <c r="C102" s="8">
        <f>SUM(B102)</f>
        <v>886460</v>
      </c>
      <c r="D102" s="11"/>
    </row>
    <row r="103" spans="1:5" ht="15.75" x14ac:dyDescent="0.25">
      <c r="A103" s="39" t="s">
        <v>45</v>
      </c>
      <c r="B103" s="18">
        <f>SUM(B102)</f>
        <v>886460</v>
      </c>
      <c r="C103" s="9">
        <f>SUM(B103)</f>
        <v>886460</v>
      </c>
      <c r="D103" s="11"/>
    </row>
    <row r="104" spans="1:5" ht="15.75" x14ac:dyDescent="0.25">
      <c r="A104" s="39"/>
      <c r="B104" s="18"/>
      <c r="C104" s="8"/>
      <c r="D104" s="11"/>
    </row>
    <row r="105" spans="1:5" ht="15.75" x14ac:dyDescent="0.25">
      <c r="A105" s="39" t="s">
        <v>56</v>
      </c>
      <c r="B105" s="18"/>
      <c r="C105" s="8"/>
      <c r="D105" s="11"/>
    </row>
    <row r="106" spans="1:5" ht="15.75" x14ac:dyDescent="0.25">
      <c r="A106" s="17" t="s">
        <v>57</v>
      </c>
      <c r="B106" s="30">
        <v>106172</v>
      </c>
      <c r="C106" s="8">
        <f t="shared" ref="C106:C111" si="3">SUM(B106)</f>
        <v>106172</v>
      </c>
      <c r="D106" s="11"/>
    </row>
    <row r="107" spans="1:5" ht="15.75" x14ac:dyDescent="0.25">
      <c r="A107" s="17" t="s">
        <v>58</v>
      </c>
      <c r="B107" s="30">
        <v>105000</v>
      </c>
      <c r="C107" s="8">
        <f t="shared" si="3"/>
        <v>105000</v>
      </c>
      <c r="D107" s="11"/>
    </row>
    <row r="108" spans="1:5" ht="15.75" x14ac:dyDescent="0.25">
      <c r="A108" s="17" t="s">
        <v>59</v>
      </c>
      <c r="B108" s="30">
        <v>516255</v>
      </c>
      <c r="C108" s="8">
        <f t="shared" si="3"/>
        <v>516255</v>
      </c>
      <c r="D108" s="11"/>
    </row>
    <row r="109" spans="1:5" ht="15.75" x14ac:dyDescent="0.25">
      <c r="A109" s="17" t="s">
        <v>60</v>
      </c>
      <c r="B109" s="30">
        <v>245791</v>
      </c>
      <c r="C109" s="8">
        <f t="shared" si="3"/>
        <v>245791</v>
      </c>
      <c r="D109" s="11"/>
    </row>
    <row r="110" spans="1:5" ht="15.75" x14ac:dyDescent="0.25">
      <c r="A110" s="17" t="s">
        <v>61</v>
      </c>
      <c r="B110" s="30">
        <v>168490</v>
      </c>
      <c r="C110" s="8">
        <f t="shared" si="3"/>
        <v>168490</v>
      </c>
      <c r="D110" s="11"/>
    </row>
    <row r="111" spans="1:5" ht="15.75" x14ac:dyDescent="0.25">
      <c r="A111" s="39" t="s">
        <v>56</v>
      </c>
      <c r="B111" s="18">
        <f>SUM(B106:B110)</f>
        <v>1141708</v>
      </c>
      <c r="C111" s="9">
        <f t="shared" si="3"/>
        <v>1141708</v>
      </c>
      <c r="D111" s="11"/>
    </row>
    <row r="112" spans="1:5" ht="15.75" x14ac:dyDescent="0.25">
      <c r="A112" s="4" t="s">
        <v>16</v>
      </c>
      <c r="B112" s="18">
        <f>B103+B111</f>
        <v>2028168</v>
      </c>
      <c r="C112" s="18">
        <f>C103+C111</f>
        <v>2028168</v>
      </c>
      <c r="D112" s="18">
        <f>D103+D111</f>
        <v>0</v>
      </c>
    </row>
    <row r="113" spans="1:4" ht="15.75" x14ac:dyDescent="0.25">
      <c r="A113" s="7"/>
      <c r="B113" s="27"/>
      <c r="C113" s="8"/>
      <c r="D113" s="11"/>
    </row>
    <row r="114" spans="1:4" ht="15.75" x14ac:dyDescent="0.25">
      <c r="A114" s="13"/>
      <c r="B114" s="28"/>
      <c r="C114" s="13"/>
      <c r="D114" s="13"/>
    </row>
  </sheetData>
  <mergeCells count="2">
    <mergeCell ref="A3:D3"/>
    <mergeCell ref="A4:D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2021-06-01T11:42:12Z</cp:lastPrinted>
  <dcterms:created xsi:type="dcterms:W3CDTF">2021-04-14T06:27:39Z</dcterms:created>
  <dcterms:modified xsi:type="dcterms:W3CDTF">2021-06-01T11:42:20Z</dcterms:modified>
</cp:coreProperties>
</file>