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F38" i="1"/>
  <c r="G55" i="1"/>
  <c r="G54" i="1"/>
  <c r="F52" i="1"/>
  <c r="E52" i="1"/>
  <c r="D52" i="1"/>
  <c r="G49" i="1"/>
  <c r="G48" i="1"/>
  <c r="G47" i="1"/>
  <c r="F46" i="1"/>
  <c r="E46" i="1"/>
  <c r="D46" i="1"/>
  <c r="G41" i="1"/>
  <c r="G39" i="1"/>
  <c r="D38" i="1"/>
  <c r="F31" i="1"/>
  <c r="E31" i="1"/>
  <c r="D31" i="1"/>
  <c r="G27" i="1"/>
  <c r="F27" i="1"/>
  <c r="E27" i="1"/>
  <c r="D27" i="1"/>
  <c r="F21" i="1"/>
  <c r="E21" i="1"/>
  <c r="D21" i="1"/>
  <c r="G16" i="1"/>
  <c r="G13" i="1"/>
  <c r="F10" i="1"/>
  <c r="E10" i="1"/>
  <c r="D10" i="1"/>
  <c r="D37" i="1" s="1"/>
  <c r="D57" i="1" l="1"/>
  <c r="G52" i="1"/>
  <c r="E42" i="1"/>
  <c r="G38" i="1"/>
  <c r="F57" i="1"/>
  <c r="E57" i="1"/>
  <c r="G46" i="1"/>
  <c r="D42" i="1"/>
  <c r="F37" i="1"/>
  <c r="F42" i="1" s="1"/>
  <c r="G10" i="1"/>
  <c r="G42" i="1" l="1"/>
  <c r="G57" i="1"/>
  <c r="G37" i="1"/>
</calcChain>
</file>

<file path=xl/sharedStrings.xml><?xml version="1.0" encoding="utf-8"?>
<sst xmlns="http://schemas.openxmlformats.org/spreadsheetml/2006/main" count="141" uniqueCount="128">
  <si>
    <t xml:space="preserve">TÓSZEGI   POLGÁRMESTERI   HIVATAL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</si>
  <si>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</si>
  <si>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</si>
  <si>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</si>
  <si>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</si>
  <si>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</si>
  <si>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</si>
  <si>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</si>
  <si>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</si>
  <si>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</si>
  <si>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</si>
  <si>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B4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</si>
  <si>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</si>
  <si>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</si>
  <si>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</si>
  <si>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</si>
  <si>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</si>
  <si>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</si>
  <si>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</si>
  <si>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</si>
  <si>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</si>
  <si>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</si>
  <si>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</si>
  <si>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</si>
  <si>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</si>
  <si>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</si>
  <si>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</si>
  <si>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</si>
  <si>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</si>
  <si>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</si>
  <si>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</si>
  <si>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</si>
  <si>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</si>
  <si>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</si>
  <si>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</si>
  <si>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</si>
  <si>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</si>
  <si>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</si>
  <si>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</si>
  <si>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</si>
  <si>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</si>
  <si>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B411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</si>
  <si>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</si>
  <si>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</si>
  <si>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</si>
  <si>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</si>
  <si>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</si>
  <si>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</si>
  <si>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</si>
  <si>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</si>
  <si>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</si>
  <si>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</si>
  <si>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</si>
  <si>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</si>
  <si>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</si>
  <si>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</si>
  <si>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</si>
  <si>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</si>
  <si>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</si>
  <si>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</si>
  <si>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</si>
  <si>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</si>
  <si>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</si>
  <si>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</si>
  <si>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</si>
  <si>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</si>
  <si>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</si>
  <si>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</si>
  <si>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</si>
  <si>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</si>
  <si>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</si>
  <si>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</si>
  <si>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</si>
  <si>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</si>
  <si>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</si>
  <si>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</si>
  <si>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</si>
  <si>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</si>
  <si>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</si>
  <si>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</si>
  <si>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</si>
  <si>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</si>
  <si>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</si>
  <si>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</si>
  <si>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</si>
  <si>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</si>
  <si>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</si>
  <si>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</si>
  <si>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</si>
  <si>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</si>
  <si>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</si>
  <si>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</si>
  <si>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</si>
  <si>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</si>
  <si>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</si>
  <si>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</si>
  <si>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</si>
  <si>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</si>
  <si>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</si>
  <si>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</si>
  <si>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</si>
  <si>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</si>
  <si>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</si>
  <si>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</si>
  <si>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</si>
  <si>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</si>
  <si>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</si>
  <si>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</si>
  <si>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</si>
  <si>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</si>
  <si>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</si>
  <si>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</si>
  <si>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(2.1.+…+2.4.)</t>
  </si>
  <si>
    <t>K6</t>
  </si>
  <si>
    <t>Immat javak beszerzése</t>
  </si>
  <si>
    <t>K61</t>
  </si>
  <si>
    <t>Tárgyi eszköz beszerzés</t>
  </si>
  <si>
    <t>K64</t>
  </si>
  <si>
    <t>Beruh.c. előz.felsz.ÁFA</t>
  </si>
  <si>
    <t>K67</t>
  </si>
  <si>
    <t>Felújítás</t>
  </si>
  <si>
    <t>K7</t>
  </si>
  <si>
    <t xml:space="preserve">2020.    ÉVI   KÖLTSÉGVETÉS   ÖSSZESEN    FELADATÁNAK     BEVÉTELE,   KIADÁSA  </t>
  </si>
  <si>
    <t>KÖLTSÉGVETÉSI KIADÁSOK ÖSSZESEN</t>
  </si>
  <si>
    <t>BEVÉTELEK MINDÖSSZESEN: (8.+9.)</t>
  </si>
  <si>
    <t>KÖLTSÉGVETÉSI BEVÉTELEK ÖSSZESEN(1.+…+7.)</t>
  </si>
  <si>
    <t>adatok forintban</t>
  </si>
  <si>
    <t>11.1 melléklet a 4/2021.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</si>
</sst>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2" quotePrefix="1" applyFont="1" applyBorder="1" applyAlignment="1">
      <alignment vertical="center" wrapText="1"/>
    </xf>
    <xf numFmtId="0" fontId="5" fillId="0" borderId="1" xfId="2" quotePrefix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2" applyFont="1" applyAlignment="1">
      <alignment horizontal="center" wrapText="1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 vertical="top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10" workbookViewId="0">
      <selection sqref="A1:G1"/>
    </sheetView>
  </sheetViews>
  <sheetFormatPr defaultRowHeight="15.75" x14ac:dyDescent="0.25"/>
  <cols>
    <col min="1" max="1" width="10.7109375" style="41" customWidth="1"/>
    <col min="2" max="2" width="40.7109375" style="41" customWidth="1"/>
    <col min="3" max="3" width="11.42578125" style="42" customWidth="1"/>
    <col min="4" max="6" width="15.7109375" style="41" customWidth="1"/>
    <col min="7" max="7" width="12.140625" style="41" customWidth="1"/>
  </cols>
  <sheetData>
    <row r="1" spans="1:7" x14ac:dyDescent="0.25">
      <c r="A1" s="53" t="s">
        <v>127</v>
      </c>
      <c r="B1" s="53"/>
      <c r="C1" s="53"/>
      <c r="D1" s="53"/>
      <c r="E1" s="53"/>
      <c r="F1" s="53"/>
      <c r="G1" s="53"/>
    </row>
    <row r="2" spans="1:7" x14ac:dyDescent="0.25">
      <c r="A2" s="45"/>
      <c r="B2" s="45"/>
      <c r="C2" s="45"/>
      <c r="D2" s="45"/>
      <c r="E2" s="45"/>
      <c r="F2" s="45"/>
      <c r="G2" s="45"/>
    </row>
    <row r="3" spans="1:7" x14ac:dyDescent="0.25">
      <c r="A3" s="47" t="s">
        <v>0</v>
      </c>
      <c r="B3" s="47"/>
      <c r="C3" s="47"/>
      <c r="D3" s="47"/>
      <c r="E3" s="47"/>
      <c r="F3" s="47"/>
      <c r="G3" s="47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48" t="s">
        <v>122</v>
      </c>
      <c r="B5" s="48"/>
      <c r="C5" s="48"/>
      <c r="D5" s="48"/>
      <c r="E5" s="48"/>
      <c r="F5" s="48"/>
      <c r="G5" s="48"/>
    </row>
    <row r="6" spans="1:7" x14ac:dyDescent="0.25">
      <c r="A6" s="44"/>
      <c r="B6" s="44"/>
      <c r="C6" s="44"/>
      <c r="D6" s="44"/>
      <c r="E6" s="44"/>
      <c r="F6" s="44"/>
      <c r="G6" s="44"/>
    </row>
    <row r="7" spans="1:7" x14ac:dyDescent="0.25">
      <c r="A7" s="3"/>
      <c r="B7" s="3"/>
      <c r="C7" s="4"/>
      <c r="D7" s="5"/>
      <c r="E7" s="6"/>
      <c r="F7" s="6"/>
      <c r="G7" s="46" t="s">
        <v>126</v>
      </c>
    </row>
    <row r="8" spans="1:7" ht="31.5" x14ac:dyDescent="0.25">
      <c r="A8" s="7" t="s">
        <v>1</v>
      </c>
      <c r="B8" s="8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spans="1:7" x14ac:dyDescent="0.25">
      <c r="A9" s="49" t="s">
        <v>8</v>
      </c>
      <c r="B9" s="50"/>
      <c r="C9" s="50"/>
      <c r="D9" s="50"/>
      <c r="E9" s="50"/>
      <c r="F9" s="50"/>
      <c r="G9" s="50"/>
    </row>
    <row r="10" spans="1:7" x14ac:dyDescent="0.25">
      <c r="A10" s="7" t="s">
        <v>9</v>
      </c>
      <c r="B10" s="8" t="s">
        <v>10</v>
      </c>
      <c r="C10" s="7" t="s">
        <v>11</v>
      </c>
      <c r="D10" s="9">
        <f>SUM(D11:D20)</f>
        <v>1386000</v>
      </c>
      <c r="E10" s="9">
        <f>SUM(E11:E20)</f>
        <v>1404894</v>
      </c>
      <c r="F10" s="9">
        <f>SUM(F11:F20)</f>
        <v>511225</v>
      </c>
      <c r="G10" s="10">
        <f>F10/E10*100</f>
        <v>36.38886634863556</v>
      </c>
    </row>
    <row r="11" spans="1:7" x14ac:dyDescent="0.25">
      <c r="A11" s="11" t="s">
        <v>12</v>
      </c>
      <c r="B11" s="12" t="s">
        <v>13</v>
      </c>
      <c r="C11" s="13" t="s">
        <v>14</v>
      </c>
      <c r="D11" s="14">
        <v>0</v>
      </c>
      <c r="E11" s="15"/>
      <c r="F11" s="15"/>
      <c r="G11" s="16"/>
    </row>
    <row r="12" spans="1:7" x14ac:dyDescent="0.25">
      <c r="A12" s="11" t="s">
        <v>15</v>
      </c>
      <c r="B12" s="12" t="s">
        <v>16</v>
      </c>
      <c r="C12" s="13" t="s">
        <v>17</v>
      </c>
      <c r="D12" s="14"/>
      <c r="E12" s="15"/>
      <c r="F12" s="15"/>
      <c r="G12" s="16"/>
    </row>
    <row r="13" spans="1:7" x14ac:dyDescent="0.25">
      <c r="A13" s="11" t="s">
        <v>18</v>
      </c>
      <c r="B13" s="12" t="s">
        <v>19</v>
      </c>
      <c r="C13" s="13" t="s">
        <v>20</v>
      </c>
      <c r="D13" s="14">
        <v>900000</v>
      </c>
      <c r="E13" s="17">
        <v>900000</v>
      </c>
      <c r="F13" s="17">
        <v>199476</v>
      </c>
      <c r="G13" s="18">
        <f>F13/E13*100</f>
        <v>22.164000000000001</v>
      </c>
    </row>
    <row r="14" spans="1:7" x14ac:dyDescent="0.25">
      <c r="A14" s="11" t="s">
        <v>21</v>
      </c>
      <c r="B14" s="12" t="s">
        <v>22</v>
      </c>
      <c r="C14" s="13" t="s">
        <v>23</v>
      </c>
      <c r="D14" s="14"/>
      <c r="E14" s="15"/>
      <c r="F14" s="15"/>
      <c r="G14" s="16"/>
    </row>
    <row r="15" spans="1:7" x14ac:dyDescent="0.25">
      <c r="A15" s="11" t="s">
        <v>24</v>
      </c>
      <c r="B15" s="12" t="s">
        <v>25</v>
      </c>
      <c r="C15" s="13" t="s">
        <v>26</v>
      </c>
      <c r="D15" s="14"/>
      <c r="E15" s="15"/>
      <c r="F15" s="15"/>
      <c r="G15" s="16"/>
    </row>
    <row r="16" spans="1:7" x14ac:dyDescent="0.25">
      <c r="A16" s="11" t="s">
        <v>27</v>
      </c>
      <c r="B16" s="12" t="s">
        <v>28</v>
      </c>
      <c r="C16" s="13" t="s">
        <v>29</v>
      </c>
      <c r="D16" s="14">
        <v>243000</v>
      </c>
      <c r="E16" s="15">
        <v>243000</v>
      </c>
      <c r="F16" s="15">
        <v>53855</v>
      </c>
      <c r="G16" s="19">
        <f>F16/E16*100</f>
        <v>22.162551440329217</v>
      </c>
    </row>
    <row r="17" spans="1:7" x14ac:dyDescent="0.25">
      <c r="A17" s="11" t="s">
        <v>30</v>
      </c>
      <c r="B17" s="12" t="s">
        <v>31</v>
      </c>
      <c r="C17" s="13" t="s">
        <v>32</v>
      </c>
      <c r="D17" s="14">
        <v>243000</v>
      </c>
      <c r="E17" s="15">
        <v>243000</v>
      </c>
      <c r="F17" s="15">
        <v>239000</v>
      </c>
      <c r="G17" s="19">
        <v>0</v>
      </c>
    </row>
    <row r="18" spans="1:7" x14ac:dyDescent="0.25">
      <c r="A18" s="11" t="s">
        <v>33</v>
      </c>
      <c r="B18" s="12" t="s">
        <v>34</v>
      </c>
      <c r="C18" s="13" t="s">
        <v>35</v>
      </c>
      <c r="D18" s="14"/>
      <c r="E18" s="15"/>
      <c r="F18" s="15"/>
      <c r="G18" s="19">
        <v>100</v>
      </c>
    </row>
    <row r="19" spans="1:7" x14ac:dyDescent="0.25">
      <c r="A19" s="11" t="s">
        <v>36</v>
      </c>
      <c r="B19" s="12" t="s">
        <v>37</v>
      </c>
      <c r="C19" s="13" t="s">
        <v>38</v>
      </c>
      <c r="D19" s="14"/>
      <c r="E19" s="15"/>
      <c r="F19" s="15"/>
      <c r="G19" s="16"/>
    </row>
    <row r="20" spans="1:7" x14ac:dyDescent="0.25">
      <c r="A20" s="11" t="s">
        <v>39</v>
      </c>
      <c r="B20" s="12" t="s">
        <v>40</v>
      </c>
      <c r="C20" s="13" t="s">
        <v>41</v>
      </c>
      <c r="D20" s="14">
        <v>0</v>
      </c>
      <c r="E20" s="15">
        <v>18894</v>
      </c>
      <c r="F20" s="15">
        <v>18894</v>
      </c>
      <c r="G20" s="19">
        <v>100</v>
      </c>
    </row>
    <row r="21" spans="1:7" ht="31.5" x14ac:dyDescent="0.25">
      <c r="A21" s="7" t="s">
        <v>42</v>
      </c>
      <c r="B21" s="8" t="s">
        <v>43</v>
      </c>
      <c r="C21" s="7"/>
      <c r="D21" s="9">
        <f>SUM(D22:D24)</f>
        <v>0</v>
      </c>
      <c r="E21" s="9">
        <f>SUM(E22:E24)</f>
        <v>0</v>
      </c>
      <c r="F21" s="9">
        <f>SUM(F22:F24)</f>
        <v>0</v>
      </c>
      <c r="G21" s="20">
        <v>0</v>
      </c>
    </row>
    <row r="22" spans="1:7" x14ac:dyDescent="0.25">
      <c r="A22" s="11" t="s">
        <v>44</v>
      </c>
      <c r="B22" s="12" t="s">
        <v>45</v>
      </c>
      <c r="C22" s="13" t="s">
        <v>46</v>
      </c>
      <c r="D22" s="14"/>
      <c r="E22" s="15"/>
      <c r="F22" s="15"/>
      <c r="G22" s="19"/>
    </row>
    <row r="23" spans="1:7" ht="31.5" x14ac:dyDescent="0.25">
      <c r="A23" s="11" t="s">
        <v>47</v>
      </c>
      <c r="B23" s="12" t="s">
        <v>48</v>
      </c>
      <c r="C23" s="13" t="s">
        <v>49</v>
      </c>
      <c r="D23" s="14"/>
      <c r="E23" s="15"/>
      <c r="F23" s="15"/>
      <c r="G23" s="19"/>
    </row>
    <row r="24" spans="1:7" ht="31.5" x14ac:dyDescent="0.25">
      <c r="A24" s="11" t="s">
        <v>50</v>
      </c>
      <c r="B24" s="12" t="s">
        <v>51</v>
      </c>
      <c r="C24" s="13" t="s">
        <v>52</v>
      </c>
      <c r="D24" s="14"/>
      <c r="E24" s="15">
        <v>0</v>
      </c>
      <c r="F24" s="15"/>
      <c r="G24" s="19">
        <v>0</v>
      </c>
    </row>
    <row r="25" spans="1:7" x14ac:dyDescent="0.25">
      <c r="A25" s="11" t="s">
        <v>53</v>
      </c>
      <c r="B25" s="12" t="s">
        <v>54</v>
      </c>
      <c r="C25" s="13"/>
      <c r="D25" s="14"/>
      <c r="E25" s="15"/>
      <c r="F25" s="15"/>
      <c r="G25" s="19"/>
    </row>
    <row r="26" spans="1:7" x14ac:dyDescent="0.25">
      <c r="A26" s="7" t="s">
        <v>55</v>
      </c>
      <c r="B26" s="21" t="s">
        <v>56</v>
      </c>
      <c r="C26" s="22" t="s">
        <v>57</v>
      </c>
      <c r="D26" s="23"/>
      <c r="E26" s="23">
        <v>0</v>
      </c>
      <c r="F26" s="23">
        <v>15000</v>
      </c>
      <c r="G26" s="20">
        <v>100</v>
      </c>
    </row>
    <row r="27" spans="1:7" ht="31.5" x14ac:dyDescent="0.25">
      <c r="A27" s="7" t="s">
        <v>58</v>
      </c>
      <c r="B27" s="21" t="s">
        <v>59</v>
      </c>
      <c r="C27" s="22" t="s">
        <v>60</v>
      </c>
      <c r="D27" s="9">
        <f>+D28+D29</f>
        <v>0</v>
      </c>
      <c r="E27" s="9">
        <f>+E28+E29</f>
        <v>0</v>
      </c>
      <c r="F27" s="9">
        <f>+F28+F29</f>
        <v>0</v>
      </c>
      <c r="G27" s="9">
        <f>+G28+G29</f>
        <v>0</v>
      </c>
    </row>
    <row r="28" spans="1:7" ht="31.5" x14ac:dyDescent="0.25">
      <c r="A28" s="11" t="s">
        <v>61</v>
      </c>
      <c r="B28" s="12" t="s">
        <v>48</v>
      </c>
      <c r="C28" s="13" t="s">
        <v>62</v>
      </c>
      <c r="D28" s="14"/>
      <c r="E28" s="16"/>
      <c r="F28" s="16"/>
      <c r="G28" s="16"/>
    </row>
    <row r="29" spans="1:7" ht="31.5" x14ac:dyDescent="0.25">
      <c r="A29" s="11" t="s">
        <v>63</v>
      </c>
      <c r="B29" s="12" t="s">
        <v>64</v>
      </c>
      <c r="C29" s="13" t="s">
        <v>65</v>
      </c>
      <c r="D29" s="14"/>
      <c r="E29" s="16"/>
      <c r="F29" s="16"/>
      <c r="G29" s="16"/>
    </row>
    <row r="30" spans="1:7" x14ac:dyDescent="0.25">
      <c r="A30" s="11" t="s">
        <v>66</v>
      </c>
      <c r="B30" s="24" t="s">
        <v>67</v>
      </c>
      <c r="C30" s="25"/>
      <c r="D30" s="14"/>
      <c r="E30" s="16"/>
      <c r="F30" s="16"/>
      <c r="G30" s="16"/>
    </row>
    <row r="31" spans="1:7" x14ac:dyDescent="0.25">
      <c r="A31" s="7" t="s">
        <v>68</v>
      </c>
      <c r="B31" s="21" t="s">
        <v>69</v>
      </c>
      <c r="C31" s="22" t="s">
        <v>70</v>
      </c>
      <c r="D31" s="9">
        <f>+D32+D33+D34</f>
        <v>0</v>
      </c>
      <c r="E31" s="9">
        <f>+E32+E33+E34</f>
        <v>0</v>
      </c>
      <c r="F31" s="9">
        <f>+F32+F33+F34</f>
        <v>0</v>
      </c>
      <c r="G31" s="10"/>
    </row>
    <row r="32" spans="1:7" x14ac:dyDescent="0.25">
      <c r="A32" s="11" t="s">
        <v>71</v>
      </c>
      <c r="B32" s="12" t="s">
        <v>72</v>
      </c>
      <c r="C32" s="13" t="s">
        <v>73</v>
      </c>
      <c r="D32" s="14"/>
      <c r="E32" s="15"/>
      <c r="F32" s="15"/>
      <c r="G32" s="16"/>
    </row>
    <row r="33" spans="1:7" x14ac:dyDescent="0.25">
      <c r="A33" s="11" t="s">
        <v>74</v>
      </c>
      <c r="B33" s="12" t="s">
        <v>75</v>
      </c>
      <c r="C33" s="13" t="s">
        <v>76</v>
      </c>
      <c r="D33" s="14"/>
      <c r="E33" s="15"/>
      <c r="F33" s="15"/>
      <c r="G33" s="16"/>
    </row>
    <row r="34" spans="1:7" x14ac:dyDescent="0.25">
      <c r="A34" s="11" t="s">
        <v>77</v>
      </c>
      <c r="B34" s="12" t="s">
        <v>78</v>
      </c>
      <c r="C34" s="13" t="s">
        <v>79</v>
      </c>
      <c r="D34" s="14"/>
      <c r="E34" s="15"/>
      <c r="F34" s="15"/>
      <c r="G34" s="19"/>
    </row>
    <row r="35" spans="1:7" x14ac:dyDescent="0.25">
      <c r="A35" s="7" t="s">
        <v>80</v>
      </c>
      <c r="B35" s="21" t="s">
        <v>81</v>
      </c>
      <c r="C35" s="22" t="s">
        <v>82</v>
      </c>
      <c r="D35" s="23"/>
      <c r="E35" s="43">
        <v>121477</v>
      </c>
      <c r="F35" s="43">
        <v>121477</v>
      </c>
      <c r="G35" s="20">
        <v>100</v>
      </c>
    </row>
    <row r="36" spans="1:7" x14ac:dyDescent="0.25">
      <c r="A36" s="7" t="s">
        <v>83</v>
      </c>
      <c r="B36" s="21" t="s">
        <v>84</v>
      </c>
      <c r="C36" s="13" t="s">
        <v>85</v>
      </c>
      <c r="D36" s="23"/>
      <c r="E36" s="15"/>
      <c r="F36" s="15"/>
      <c r="G36" s="19"/>
    </row>
    <row r="37" spans="1:7" ht="31.5" x14ac:dyDescent="0.25">
      <c r="A37" s="7" t="s">
        <v>86</v>
      </c>
      <c r="B37" s="21" t="s">
        <v>125</v>
      </c>
      <c r="C37" s="13"/>
      <c r="D37" s="9">
        <f>+D10+D21+D26+D27+D31+D35+D36</f>
        <v>1386000</v>
      </c>
      <c r="E37" s="9">
        <f>E26+E21+E10+E35</f>
        <v>1526371</v>
      </c>
      <c r="F37" s="9">
        <f>+F10+F21+F26+F27+F31+F35+F36</f>
        <v>647702</v>
      </c>
      <c r="G37" s="20">
        <f>F37/E37*100</f>
        <v>42.434113331555693</v>
      </c>
    </row>
    <row r="38" spans="1:7" x14ac:dyDescent="0.25">
      <c r="A38" s="7" t="s">
        <v>87</v>
      </c>
      <c r="B38" s="21" t="s">
        <v>88</v>
      </c>
      <c r="C38" s="13" t="s">
        <v>89</v>
      </c>
      <c r="D38" s="9">
        <f>+D39+D40+D41</f>
        <v>115666000</v>
      </c>
      <c r="E38" s="9">
        <f>+E39+E40+E41</f>
        <v>129099460</v>
      </c>
      <c r="F38" s="9">
        <f>+F39+F40+F41</f>
        <v>116627702</v>
      </c>
      <c r="G38" s="20">
        <f>F38/E38*100</f>
        <v>90.3394189255323</v>
      </c>
    </row>
    <row r="39" spans="1:7" x14ac:dyDescent="0.25">
      <c r="A39" s="11" t="s">
        <v>90</v>
      </c>
      <c r="B39" s="12" t="s">
        <v>91</v>
      </c>
      <c r="C39" s="13" t="s">
        <v>92</v>
      </c>
      <c r="D39" s="14"/>
      <c r="E39" s="15">
        <v>11165460</v>
      </c>
      <c r="F39" s="15">
        <v>11165460</v>
      </c>
      <c r="G39" s="19">
        <f>F39/E39*100</f>
        <v>100</v>
      </c>
    </row>
    <row r="40" spans="1:7" x14ac:dyDescent="0.25">
      <c r="A40" s="11" t="s">
        <v>93</v>
      </c>
      <c r="B40" s="12" t="s">
        <v>94</v>
      </c>
      <c r="C40" s="13" t="s">
        <v>95</v>
      </c>
      <c r="D40" s="14"/>
      <c r="E40" s="15"/>
      <c r="F40" s="15"/>
      <c r="G40" s="10"/>
    </row>
    <row r="41" spans="1:7" ht="31.5" x14ac:dyDescent="0.25">
      <c r="A41" s="11" t="s">
        <v>96</v>
      </c>
      <c r="B41" s="12" t="s">
        <v>97</v>
      </c>
      <c r="C41" s="13" t="s">
        <v>98</v>
      </c>
      <c r="D41" s="14">
        <v>115666000</v>
      </c>
      <c r="E41" s="17">
        <v>117934000</v>
      </c>
      <c r="F41" s="17">
        <v>105462242</v>
      </c>
      <c r="G41" s="26">
        <f>F41/E41*100</f>
        <v>89.424798616175153</v>
      </c>
    </row>
    <row r="42" spans="1:7" ht="31.5" x14ac:dyDescent="0.25">
      <c r="A42" s="7" t="s">
        <v>99</v>
      </c>
      <c r="B42" s="27" t="s">
        <v>124</v>
      </c>
      <c r="C42" s="28"/>
      <c r="D42" s="9">
        <f>+D37+D38</f>
        <v>117052000</v>
      </c>
      <c r="E42" s="9">
        <f>E37+E38</f>
        <v>130625831</v>
      </c>
      <c r="F42" s="9">
        <f>F37+F38</f>
        <v>117275404</v>
      </c>
      <c r="G42" s="10">
        <f>F42/E42*100</f>
        <v>89.779642435346503</v>
      </c>
    </row>
    <row r="43" spans="1:7" x14ac:dyDescent="0.25">
      <c r="A43" s="29"/>
      <c r="B43" s="8"/>
      <c r="C43" s="7"/>
      <c r="D43" s="9"/>
      <c r="E43" s="16"/>
      <c r="F43" s="16"/>
      <c r="G43" s="10"/>
    </row>
    <row r="44" spans="1:7" x14ac:dyDescent="0.25">
      <c r="A44" s="30"/>
      <c r="B44" s="31"/>
      <c r="C44" s="29"/>
      <c r="D44" s="32"/>
      <c r="E44" s="16"/>
      <c r="F44" s="16"/>
      <c r="G44" s="10"/>
    </row>
    <row r="45" spans="1:7" x14ac:dyDescent="0.25">
      <c r="A45" s="51" t="s">
        <v>100</v>
      </c>
      <c r="B45" s="52"/>
      <c r="C45" s="52"/>
      <c r="D45" s="52"/>
      <c r="E45" s="52"/>
      <c r="F45" s="52"/>
      <c r="G45" s="52"/>
    </row>
    <row r="46" spans="1:7" ht="31.5" x14ac:dyDescent="0.25">
      <c r="A46" s="7" t="s">
        <v>9</v>
      </c>
      <c r="B46" s="21" t="s">
        <v>101</v>
      </c>
      <c r="C46" s="22"/>
      <c r="D46" s="9">
        <f>SUM(D47:D51)</f>
        <v>116452000</v>
      </c>
      <c r="E46" s="9">
        <f>SUM(E47:E51)</f>
        <v>129018232</v>
      </c>
      <c r="F46" s="9">
        <f>SUM(F47:F51)</f>
        <v>99638034</v>
      </c>
      <c r="G46" s="10">
        <f>F46/E46*100</f>
        <v>77.227871174052368</v>
      </c>
    </row>
    <row r="47" spans="1:7" x14ac:dyDescent="0.25">
      <c r="A47" s="11" t="s">
        <v>12</v>
      </c>
      <c r="B47" s="12" t="s">
        <v>102</v>
      </c>
      <c r="C47" s="13" t="s">
        <v>103</v>
      </c>
      <c r="D47" s="14">
        <v>74202000</v>
      </c>
      <c r="E47" s="15">
        <v>81985210</v>
      </c>
      <c r="F47" s="15">
        <v>70658929</v>
      </c>
      <c r="G47" s="10">
        <f>F47/E47*100</f>
        <v>86.184970435521237</v>
      </c>
    </row>
    <row r="48" spans="1:7" ht="31.5" x14ac:dyDescent="0.25">
      <c r="A48" s="11" t="s">
        <v>15</v>
      </c>
      <c r="B48" s="12" t="s">
        <v>104</v>
      </c>
      <c r="C48" s="13" t="s">
        <v>105</v>
      </c>
      <c r="D48" s="14">
        <v>13451000</v>
      </c>
      <c r="E48" s="17">
        <v>14559000</v>
      </c>
      <c r="F48" s="17">
        <v>12250499</v>
      </c>
      <c r="G48" s="10">
        <f>F48/E48*100</f>
        <v>84.143821691050221</v>
      </c>
    </row>
    <row r="49" spans="1:7" x14ac:dyDescent="0.25">
      <c r="A49" s="11" t="s">
        <v>18</v>
      </c>
      <c r="B49" s="12" t="s">
        <v>106</v>
      </c>
      <c r="C49" s="33" t="s">
        <v>107</v>
      </c>
      <c r="D49" s="14">
        <v>28799000</v>
      </c>
      <c r="E49" s="15">
        <v>32246678</v>
      </c>
      <c r="F49" s="15">
        <v>16728606</v>
      </c>
      <c r="G49" s="10">
        <f>F49/E49*100</f>
        <v>51.87699024377023</v>
      </c>
    </row>
    <row r="50" spans="1:7" x14ac:dyDescent="0.25">
      <c r="A50" s="11" t="s">
        <v>21</v>
      </c>
      <c r="B50" s="12" t="s">
        <v>108</v>
      </c>
      <c r="C50" s="13" t="s">
        <v>109</v>
      </c>
      <c r="D50" s="14"/>
      <c r="E50" s="15"/>
      <c r="F50" s="15"/>
      <c r="G50" s="10"/>
    </row>
    <row r="51" spans="1:7" x14ac:dyDescent="0.25">
      <c r="A51" s="11" t="s">
        <v>24</v>
      </c>
      <c r="B51" s="12" t="s">
        <v>110</v>
      </c>
      <c r="C51" s="13" t="s">
        <v>111</v>
      </c>
      <c r="D51" s="14">
        <v>0</v>
      </c>
      <c r="E51" s="15">
        <v>227344</v>
      </c>
      <c r="F51" s="15">
        <v>0</v>
      </c>
      <c r="G51" s="26"/>
    </row>
    <row r="52" spans="1:7" ht="31.5" x14ac:dyDescent="0.25">
      <c r="A52" s="7" t="s">
        <v>42</v>
      </c>
      <c r="B52" s="21" t="s">
        <v>112</v>
      </c>
      <c r="C52" s="22" t="s">
        <v>113</v>
      </c>
      <c r="D52" s="9">
        <f>SUM(D53:D55)</f>
        <v>600000</v>
      </c>
      <c r="E52" s="9">
        <f>SUM(E53:E56)</f>
        <v>1607599</v>
      </c>
      <c r="F52" s="9">
        <f>SUM(F53:F56)</f>
        <v>1196414</v>
      </c>
      <c r="G52" s="10">
        <f>F52/E52*100</f>
        <v>74.422415042557262</v>
      </c>
    </row>
    <row r="53" spans="1:7" x14ac:dyDescent="0.25">
      <c r="A53" s="11" t="s">
        <v>44</v>
      </c>
      <c r="B53" s="12" t="s">
        <v>114</v>
      </c>
      <c r="C53" s="13" t="s">
        <v>115</v>
      </c>
      <c r="D53" s="14">
        <v>0</v>
      </c>
      <c r="E53" s="15"/>
      <c r="F53" s="15"/>
      <c r="G53" s="26"/>
    </row>
    <row r="54" spans="1:7" x14ac:dyDescent="0.25">
      <c r="A54" s="11" t="s">
        <v>47</v>
      </c>
      <c r="B54" s="12" t="s">
        <v>116</v>
      </c>
      <c r="C54" s="13" t="s">
        <v>117</v>
      </c>
      <c r="D54" s="14">
        <v>472000</v>
      </c>
      <c r="E54" s="15">
        <v>1192944</v>
      </c>
      <c r="F54" s="15">
        <v>955873</v>
      </c>
      <c r="G54" s="26">
        <f>F54/E54*100</f>
        <v>80.127231454284527</v>
      </c>
    </row>
    <row r="55" spans="1:7" x14ac:dyDescent="0.25">
      <c r="A55" s="11" t="s">
        <v>50</v>
      </c>
      <c r="B55" s="12" t="s">
        <v>118</v>
      </c>
      <c r="C55" s="13" t="s">
        <v>119</v>
      </c>
      <c r="D55" s="14">
        <v>128000</v>
      </c>
      <c r="E55" s="15">
        <v>414655</v>
      </c>
      <c r="F55" s="15">
        <v>240541</v>
      </c>
      <c r="G55" s="26">
        <f>F55/E55*100</f>
        <v>58.009911854433206</v>
      </c>
    </row>
    <row r="56" spans="1:7" x14ac:dyDescent="0.25">
      <c r="A56" s="34" t="s">
        <v>55</v>
      </c>
      <c r="B56" s="21" t="s">
        <v>120</v>
      </c>
      <c r="C56" s="22" t="s">
        <v>121</v>
      </c>
      <c r="D56" s="23"/>
      <c r="E56" s="35"/>
      <c r="F56" s="35"/>
      <c r="G56" s="35"/>
    </row>
    <row r="57" spans="1:7" ht="31.5" x14ac:dyDescent="0.25">
      <c r="A57" s="7" t="s">
        <v>58</v>
      </c>
      <c r="B57" s="8" t="s">
        <v>123</v>
      </c>
      <c r="C57" s="13"/>
      <c r="D57" s="9">
        <f>+D46+D52</f>
        <v>117052000</v>
      </c>
      <c r="E57" s="9">
        <f>+E46+E52</f>
        <v>130625831</v>
      </c>
      <c r="F57" s="9">
        <f>+F46+F52</f>
        <v>100834448</v>
      </c>
      <c r="G57" s="10">
        <f>F57/E57*100</f>
        <v>77.193344706836726</v>
      </c>
    </row>
    <row r="58" spans="1:7" x14ac:dyDescent="0.25">
      <c r="A58" s="36"/>
      <c r="B58" s="37"/>
      <c r="C58" s="38"/>
      <c r="D58" s="39"/>
      <c r="E58" s="40"/>
      <c r="F58" s="40"/>
      <c r="G58" s="40"/>
    </row>
  </sheetData>
  <mergeCells count="5">
    <mergeCell ref="A3:G3"/>
    <mergeCell ref="A5:G5"/>
    <mergeCell ref="A9:G9"/>
    <mergeCell ref="A45:G45"/>
    <mergeCell ref="A1:G1"/>
  </mergeCells>
  <hyperlinks>
    <hyperlink ref="C49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2021-06-01T11:49:14Z</cp:lastPrinted>
  <dcterms:created xsi:type="dcterms:W3CDTF">2021-04-14T06:34:30Z</dcterms:created>
  <dcterms:modified xsi:type="dcterms:W3CDTF">2021-06-01T11:49:23Z</dcterms:modified>
</cp:coreProperties>
</file>