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5" yWindow="-105" windowWidth="20730" windowHeight="11760"/>
  </bookViews>
  <sheets>
    <sheet name="Shee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3" i="1" l="1"/>
  <c r="G52" i="1"/>
  <c r="F50" i="1"/>
  <c r="G50" i="1" s="1"/>
  <c r="E50" i="1"/>
  <c r="D50" i="1"/>
  <c r="G47" i="1"/>
  <c r="G46" i="1"/>
  <c r="G45" i="1"/>
  <c r="F44" i="1"/>
  <c r="E44" i="1"/>
  <c r="E55" i="1" s="1"/>
  <c r="D44" i="1"/>
  <c r="D55" i="1" s="1"/>
  <c r="G40" i="1"/>
  <c r="G38" i="1"/>
  <c r="F37" i="1"/>
  <c r="G37" i="1" s="1"/>
  <c r="E37" i="1"/>
  <c r="D37" i="1"/>
  <c r="F30" i="1"/>
  <c r="E30" i="1"/>
  <c r="D30" i="1"/>
  <c r="G26" i="1"/>
  <c r="F26" i="1"/>
  <c r="E26" i="1"/>
  <c r="D26" i="1"/>
  <c r="F20" i="1"/>
  <c r="E20" i="1"/>
  <c r="E36" i="1" s="1"/>
  <c r="E41" i="1" s="1"/>
  <c r="D20" i="1"/>
  <c r="G15" i="1"/>
  <c r="G12" i="1"/>
  <c r="F9" i="1"/>
  <c r="F36" i="1" s="1"/>
  <c r="E9" i="1"/>
  <c r="D9" i="1"/>
  <c r="G9" i="1" l="1"/>
  <c r="D36" i="1"/>
  <c r="D41" i="1" s="1"/>
  <c r="F55" i="1"/>
  <c r="G36" i="1"/>
  <c r="F41" i="1"/>
  <c r="G41" i="1" s="1"/>
  <c r="G55" i="1"/>
  <c r="G44" i="1"/>
</calcChain>
</file>

<file path=xl/sharedStrings.xml><?xml version="1.0" encoding="utf-8"?>
<sst xmlns="http://schemas.openxmlformats.org/spreadsheetml/2006/main" count="141" uniqueCount="128">
  <si>
    <t xml:space="preserve">TÓSZEGI   POLGÁRMESTERI   HIVATAL </t>
  </si>
  <si>
    <t>Száma</t>
  </si>
  <si>
    <t>Előirányzat-csoport, kiemelt előirányzat megnevezése</t>
  </si>
  <si>
    <t>Rovat</t>
  </si>
  <si>
    <t xml:space="preserve">Eredeti
 előirányzat </t>
  </si>
  <si>
    <t xml:space="preserve">Módosított
 előirányzat </t>
  </si>
  <si>
    <t>Teljesítés</t>
  </si>
  <si>
    <t>Változás
%-a</t>
  </si>
  <si>
    <t>Bevételek</t>
  </si>
  <si>
    <t>1.</t>
  </si>
  <si>
    <t>Működési bevételek (1.1.+…+1.10.)</t>
  </si>
  <si>
    <t>B4</t>
  </si>
  <si>
    <t>1.1.</t>
  </si>
  <si>
    <t>Készletértékesítés ellenértéke</t>
  </si>
  <si>
    <t>B401</t>
  </si>
  <si>
    <t>1.2.</t>
  </si>
  <si>
    <t>Szolgáltatások ellenértéke</t>
  </si>
  <si>
    <t>B402</t>
  </si>
  <si>
    <t>1.3.</t>
  </si>
  <si>
    <t>Közvetített szolgáltatások értéke</t>
  </si>
  <si>
    <t>B403</t>
  </si>
  <si>
    <t>1.4.</t>
  </si>
  <si>
    <t>Tulajdonosi bevételek</t>
  </si>
  <si>
    <t>B404</t>
  </si>
  <si>
    <t>1.5.</t>
  </si>
  <si>
    <t>Ellátási díjak</t>
  </si>
  <si>
    <t>B405</t>
  </si>
  <si>
    <t>1.6.</t>
  </si>
  <si>
    <t>Kiszámlázott általános forgalmi adó</t>
  </si>
  <si>
    <t>B406</t>
  </si>
  <si>
    <t>1.7.</t>
  </si>
  <si>
    <t>Általános forgalmi adó visszatérülése</t>
  </si>
  <si>
    <t>B407</t>
  </si>
  <si>
    <t>1.8.</t>
  </si>
  <si>
    <t>Kamatbevételek</t>
  </si>
  <si>
    <t>B408</t>
  </si>
  <si>
    <t>1.9.</t>
  </si>
  <si>
    <t>Egyéb pénzügyi műveletek bevételei</t>
  </si>
  <si>
    <t>B409</t>
  </si>
  <si>
    <t>1.10.</t>
  </si>
  <si>
    <t>Egyéb működési bevételek</t>
  </si>
  <si>
    <t>B411</t>
  </si>
  <si>
    <t>2.</t>
  </si>
  <si>
    <t>Működési célú támogatások államháztartáson belülről (2.1.+…+2.3.)</t>
  </si>
  <si>
    <t>2.1.</t>
  </si>
  <si>
    <t>Elvonások és befizetések bevételei</t>
  </si>
  <si>
    <t>B12</t>
  </si>
  <si>
    <t>2.2.</t>
  </si>
  <si>
    <t>Visszatérítendő támogatások, kölcsönök visszatérülése ÁH-n belülről</t>
  </si>
  <si>
    <t>B14</t>
  </si>
  <si>
    <t>2.3.</t>
  </si>
  <si>
    <t>Egyéb működési célú támogatások bevételei államháztartáson belülről</t>
  </si>
  <si>
    <t>B16</t>
  </si>
  <si>
    <t>2.4.</t>
  </si>
  <si>
    <t xml:space="preserve"> - ebből EU támogatás</t>
  </si>
  <si>
    <t>3.</t>
  </si>
  <si>
    <t>Közhatalmi bevételek</t>
  </si>
  <si>
    <t>B3</t>
  </si>
  <si>
    <t>4.</t>
  </si>
  <si>
    <t>Felhalmozási célú támogatások államháztartáson belülről (4.1.+4.2.)</t>
  </si>
  <si>
    <t>B2</t>
  </si>
  <si>
    <t>4.1.</t>
  </si>
  <si>
    <t>B23</t>
  </si>
  <si>
    <t>4.2.</t>
  </si>
  <si>
    <t>Egyéb felhalmozási célú támogatások bevételei államháztartáson belülről</t>
  </si>
  <si>
    <t>B25</t>
  </si>
  <si>
    <t>4.3.</t>
  </si>
  <si>
    <t>- ebből EU-s támogatás</t>
  </si>
  <si>
    <t>5.</t>
  </si>
  <si>
    <t>Felhalmozási bevételek (5.1.+…+5.3.)</t>
  </si>
  <si>
    <t>B5</t>
  </si>
  <si>
    <t>5.1.</t>
  </si>
  <si>
    <t>Immateriális javak értékesítése</t>
  </si>
  <si>
    <t>B51</t>
  </si>
  <si>
    <t>5.2.</t>
  </si>
  <si>
    <t>Ingatlanok értékesítése</t>
  </si>
  <si>
    <t>B52</t>
  </si>
  <si>
    <t>5.3.</t>
  </si>
  <si>
    <t>Egyéb tárgyi eszközök értékesítése</t>
  </si>
  <si>
    <t>B53</t>
  </si>
  <si>
    <t>6.</t>
  </si>
  <si>
    <t>Működési célú átvett pénzeszközök</t>
  </si>
  <si>
    <t>B6</t>
  </si>
  <si>
    <t>7.</t>
  </si>
  <si>
    <t>Felhalmozási célú átvett pénzeszközök</t>
  </si>
  <si>
    <t>B7</t>
  </si>
  <si>
    <t>8.</t>
  </si>
  <si>
    <t>9.</t>
  </si>
  <si>
    <t>Finanszírozási bevételek (9.1.+…+9.3.)</t>
  </si>
  <si>
    <t>B8</t>
  </si>
  <si>
    <t>9.1.</t>
  </si>
  <si>
    <t>Költségvetési maradvány igénybevétele</t>
  </si>
  <si>
    <t>B8131</t>
  </si>
  <si>
    <t>9.2.</t>
  </si>
  <si>
    <t>Vállalkozási maradvány igénybevétele</t>
  </si>
  <si>
    <t>B8132</t>
  </si>
  <si>
    <t>9.3.</t>
  </si>
  <si>
    <t>Irányító szervi (önkormányzati) támogatás (intézményfinanszírozás)</t>
  </si>
  <si>
    <t>B816</t>
  </si>
  <si>
    <t>10.</t>
  </si>
  <si>
    <t>Kiadások</t>
  </si>
  <si>
    <t>Működési költségvetés kiadásai (1.1+…+1.5.)</t>
  </si>
  <si>
    <t>Személyi  juttatások</t>
  </si>
  <si>
    <t>K1</t>
  </si>
  <si>
    <t>Munkaadókat terhelő járulékok és szociális hozzájárulási adó</t>
  </si>
  <si>
    <t>K2</t>
  </si>
  <si>
    <t>Dologi  kiadások</t>
  </si>
  <si>
    <t>K3</t>
  </si>
  <si>
    <t>Ellátottak pénzbeli juttatásai</t>
  </si>
  <si>
    <t>K4</t>
  </si>
  <si>
    <t>Egyéb működési célú kiadások</t>
  </si>
  <si>
    <t>K5</t>
  </si>
  <si>
    <t>Felhalmozási költségvetés kiadásai (2.1.+…+2.4.)</t>
  </si>
  <si>
    <t>K6</t>
  </si>
  <si>
    <t>Immat javak beszerzése</t>
  </si>
  <si>
    <t>K61</t>
  </si>
  <si>
    <t>Tárgyi eszköz beszerzés</t>
  </si>
  <si>
    <t>K64</t>
  </si>
  <si>
    <t>Beruh.c. előz.felsz.ÁFA</t>
  </si>
  <si>
    <t>K67</t>
  </si>
  <si>
    <t>Felújítás</t>
  </si>
  <si>
    <t>K7</t>
  </si>
  <si>
    <t xml:space="preserve">2020.    ÉVI   KÖLTSÉGVETÉS   KÖTELEZŐ    FELADATÁNAK     BEVÉTELE,   KIADÁSA  </t>
  </si>
  <si>
    <t>KÖLTSÉGVETÉSI BEVÉTELEK ÖSSZESEN(1.+…+7.)</t>
  </si>
  <si>
    <t>BEVÉTELEK MINDÖSSZESEN: (8.+9.)</t>
  </si>
  <si>
    <t>KÖLTSÉGVETÉSI KIADÁSOK ÖSSZESEN</t>
  </si>
  <si>
    <t>adatok Ft-ban</t>
  </si>
  <si>
    <t>11.2 melléklet a 4/2021. (V.27.)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</si>
</sst>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"/>
    <numFmt numFmtId="165" formatCode="#,###.00"/>
  </numFmts>
  <fonts count="11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 CE"/>
      <charset val="238"/>
    </font>
    <font>
      <b/>
      <i/>
      <sz val="12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2"/>
      <color theme="10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4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4" fillId="0" borderId="0"/>
  </cellStyleXfs>
  <cellXfs count="47">
    <xf numFmtId="0" fontId="0" fillId="0" borderId="0" xfId="0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3" fillId="0" borderId="1" xfId="0" applyNumberFormat="1" applyFont="1" applyBorder="1" applyAlignment="1">
      <alignment horizontal="right" vertical="center" wrapText="1"/>
    </xf>
    <xf numFmtId="165" fontId="3" fillId="0" borderId="1" xfId="0" applyNumberFormat="1" applyFont="1" applyBorder="1" applyAlignment="1">
      <alignment horizontal="righ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2" applyFont="1" applyBorder="1" applyAlignment="1">
      <alignment vertical="center" wrapText="1"/>
    </xf>
    <xf numFmtId="0" fontId="2" fillId="0" borderId="1" xfId="2" applyFont="1" applyBorder="1" applyAlignment="1">
      <alignment horizontal="center" vertical="center" wrapText="1"/>
    </xf>
    <xf numFmtId="164" fontId="2" fillId="0" borderId="1" xfId="0" applyNumberFormat="1" applyFont="1" applyBorder="1" applyAlignment="1" applyProtection="1">
      <alignment horizontal="right" vertical="center" wrapText="1"/>
      <protection locked="0"/>
    </xf>
    <xf numFmtId="3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3" fontId="2" fillId="0" borderId="1" xfId="0" applyNumberFormat="1" applyFont="1" applyBorder="1" applyAlignment="1">
      <alignment horizontal="right" vertical="center"/>
    </xf>
    <xf numFmtId="2" fontId="2" fillId="0" borderId="1" xfId="0" applyNumberFormat="1" applyFont="1" applyBorder="1" applyAlignment="1">
      <alignment horizontal="right" vertical="center"/>
    </xf>
    <xf numFmtId="2" fontId="2" fillId="0" borderId="1" xfId="0" applyNumberFormat="1" applyFont="1" applyBorder="1" applyAlignment="1">
      <alignment horizontal="right"/>
    </xf>
    <xf numFmtId="2" fontId="3" fillId="0" borderId="1" xfId="0" applyNumberFormat="1" applyFont="1" applyBorder="1" applyAlignment="1">
      <alignment horizontal="right"/>
    </xf>
    <xf numFmtId="0" fontId="3" fillId="0" borderId="1" xfId="2" applyFont="1" applyBorder="1" applyAlignment="1">
      <alignment vertical="center" wrapText="1"/>
    </xf>
    <xf numFmtId="0" fontId="3" fillId="0" borderId="1" xfId="2" applyFont="1" applyBorder="1" applyAlignment="1">
      <alignment horizontal="center" vertical="center" wrapText="1"/>
    </xf>
    <xf numFmtId="164" fontId="3" fillId="0" borderId="1" xfId="0" applyNumberFormat="1" applyFont="1" applyBorder="1" applyAlignment="1" applyProtection="1">
      <alignment horizontal="right" vertical="center" wrapText="1"/>
      <protection locked="0"/>
    </xf>
    <xf numFmtId="0" fontId="2" fillId="0" borderId="1" xfId="2" quotePrefix="1" applyFont="1" applyBorder="1" applyAlignment="1">
      <alignment vertical="center" wrapText="1"/>
    </xf>
    <xf numFmtId="0" fontId="2" fillId="0" borderId="1" xfId="2" quotePrefix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1" applyFont="1" applyFill="1" applyBorder="1" applyAlignment="1" applyProtection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righ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right"/>
    </xf>
    <xf numFmtId="3" fontId="3" fillId="0" borderId="1" xfId="0" applyNumberFormat="1" applyFont="1" applyBorder="1" applyAlignment="1">
      <alignment horizontal="right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2" fillId="0" borderId="0" xfId="0" applyFont="1" applyAlignment="1">
      <alignment horizontal="right" vertical="top"/>
    </xf>
    <xf numFmtId="0" fontId="3" fillId="0" borderId="0" xfId="0" applyFont="1" applyAlignment="1">
      <alignment horizontal="center" vertical="center" wrapText="1"/>
    </xf>
    <xf numFmtId="0" fontId="3" fillId="0" borderId="0" xfId="2" applyFont="1" applyAlignment="1">
      <alignment horizontal="center" wrapText="1"/>
    </xf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</cellXfs>
  <cellStyles count="3">
    <cellStyle name="Hivatkozás" xfId="1" builtinId="8"/>
    <cellStyle name="Normál" xfId="0" builtinId="0"/>
    <cellStyle name="Normál_KVRENMUNKA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../../../Users/admin/AppData/Local/Microsoft/Windows/INetCache/Content.Outlook/25RP555L/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7"/>
  <sheetViews>
    <sheetView tabSelected="1" workbookViewId="0">
      <selection sqref="A1:G1"/>
    </sheetView>
  </sheetViews>
  <sheetFormatPr defaultRowHeight="15.75" x14ac:dyDescent="0.25"/>
  <cols>
    <col min="1" max="1" width="10.7109375" style="35" customWidth="1"/>
    <col min="2" max="2" width="40.7109375" style="35" customWidth="1"/>
    <col min="3" max="3" width="11.85546875" style="35" customWidth="1"/>
    <col min="4" max="6" width="15.7109375" style="35" customWidth="1"/>
    <col min="7" max="7" width="11.5703125" style="35" customWidth="1"/>
  </cols>
  <sheetData>
    <row r="1" spans="1:7" x14ac:dyDescent="0.25">
      <c r="A1" s="42" t="s">
        <v>127</v>
      </c>
      <c r="B1" s="42"/>
      <c r="C1" s="42"/>
      <c r="D1" s="42"/>
      <c r="E1" s="42"/>
      <c r="F1" s="42"/>
      <c r="G1" s="42"/>
    </row>
    <row r="2" spans="1:7" x14ac:dyDescent="0.25">
      <c r="A2" s="43" t="s">
        <v>0</v>
      </c>
      <c r="B2" s="43"/>
      <c r="C2" s="43"/>
      <c r="D2" s="43"/>
      <c r="E2" s="43"/>
      <c r="F2" s="43"/>
      <c r="G2" s="43"/>
    </row>
    <row r="3" spans="1:7" x14ac:dyDescent="0.25">
      <c r="A3" s="1"/>
      <c r="B3" s="1"/>
      <c r="C3" s="1"/>
      <c r="D3" s="1"/>
      <c r="E3" s="1"/>
      <c r="F3" s="1"/>
      <c r="G3" s="1"/>
    </row>
    <row r="4" spans="1:7" x14ac:dyDescent="0.25">
      <c r="A4" s="44" t="s">
        <v>122</v>
      </c>
      <c r="B4" s="44"/>
      <c r="C4" s="44"/>
      <c r="D4" s="44"/>
      <c r="E4" s="44"/>
      <c r="F4" s="44"/>
      <c r="G4" s="44"/>
    </row>
    <row r="5" spans="1:7" x14ac:dyDescent="0.25">
      <c r="A5" s="2"/>
      <c r="B5" s="2"/>
      <c r="C5" s="2"/>
      <c r="D5" s="3"/>
      <c r="E5" s="4"/>
      <c r="F5" s="4"/>
      <c r="G5" s="3"/>
    </row>
    <row r="6" spans="1:7" x14ac:dyDescent="0.25">
      <c r="A6" s="2"/>
      <c r="B6" s="2"/>
      <c r="C6" s="37"/>
      <c r="D6" s="3"/>
      <c r="E6" s="4"/>
      <c r="F6" s="4"/>
      <c r="G6" s="38" t="s">
        <v>126</v>
      </c>
    </row>
    <row r="7" spans="1:7" ht="31.5" x14ac:dyDescent="0.25">
      <c r="A7" s="5" t="s">
        <v>1</v>
      </c>
      <c r="B7" s="6" t="s">
        <v>2</v>
      </c>
      <c r="C7" s="5" t="s">
        <v>3</v>
      </c>
      <c r="D7" s="5" t="s">
        <v>4</v>
      </c>
      <c r="E7" s="5" t="s">
        <v>5</v>
      </c>
      <c r="F7" s="5" t="s">
        <v>6</v>
      </c>
      <c r="G7" s="5" t="s">
        <v>7</v>
      </c>
    </row>
    <row r="8" spans="1:7" ht="18.75" x14ac:dyDescent="0.25">
      <c r="A8" s="45" t="s">
        <v>8</v>
      </c>
      <c r="B8" s="46"/>
      <c r="C8" s="46"/>
      <c r="D8" s="46"/>
      <c r="E8" s="46"/>
      <c r="F8" s="46"/>
      <c r="G8" s="46"/>
    </row>
    <row r="9" spans="1:7" x14ac:dyDescent="0.25">
      <c r="A9" s="5" t="s">
        <v>9</v>
      </c>
      <c r="B9" s="6" t="s">
        <v>10</v>
      </c>
      <c r="C9" s="5" t="s">
        <v>11</v>
      </c>
      <c r="D9" s="7">
        <f>SUM(D10:D19)</f>
        <v>1386000</v>
      </c>
      <c r="E9" s="7">
        <f>SUM(E10:E19)</f>
        <v>1404894</v>
      </c>
      <c r="F9" s="7">
        <f>SUM(F10:F19)</f>
        <v>511225</v>
      </c>
      <c r="G9" s="8">
        <f>F9/E9*100</f>
        <v>36.38886634863556</v>
      </c>
    </row>
    <row r="10" spans="1:7" x14ac:dyDescent="0.25">
      <c r="A10" s="9" t="s">
        <v>12</v>
      </c>
      <c r="B10" s="10" t="s">
        <v>13</v>
      </c>
      <c r="C10" s="11" t="s">
        <v>14</v>
      </c>
      <c r="D10" s="12">
        <v>0</v>
      </c>
      <c r="E10" s="13"/>
      <c r="F10" s="13"/>
      <c r="G10" s="14"/>
    </row>
    <row r="11" spans="1:7" x14ac:dyDescent="0.25">
      <c r="A11" s="9" t="s">
        <v>15</v>
      </c>
      <c r="B11" s="10" t="s">
        <v>16</v>
      </c>
      <c r="C11" s="11" t="s">
        <v>17</v>
      </c>
      <c r="D11" s="12"/>
      <c r="E11" s="13"/>
      <c r="F11" s="13"/>
      <c r="G11" s="14"/>
    </row>
    <row r="12" spans="1:7" x14ac:dyDescent="0.25">
      <c r="A12" s="9" t="s">
        <v>18</v>
      </c>
      <c r="B12" s="10" t="s">
        <v>19</v>
      </c>
      <c r="C12" s="11" t="s">
        <v>20</v>
      </c>
      <c r="D12" s="12">
        <v>900000</v>
      </c>
      <c r="E12" s="15">
        <v>900000</v>
      </c>
      <c r="F12" s="15">
        <v>199476</v>
      </c>
      <c r="G12" s="16">
        <f>F12/E12*100</f>
        <v>22.164000000000001</v>
      </c>
    </row>
    <row r="13" spans="1:7" x14ac:dyDescent="0.25">
      <c r="A13" s="9" t="s">
        <v>21</v>
      </c>
      <c r="B13" s="10" t="s">
        <v>22</v>
      </c>
      <c r="C13" s="11" t="s">
        <v>23</v>
      </c>
      <c r="D13" s="12"/>
      <c r="E13" s="13"/>
      <c r="F13" s="13"/>
      <c r="G13" s="14"/>
    </row>
    <row r="14" spans="1:7" x14ac:dyDescent="0.25">
      <c r="A14" s="9" t="s">
        <v>24</v>
      </c>
      <c r="B14" s="10" t="s">
        <v>25</v>
      </c>
      <c r="C14" s="11" t="s">
        <v>26</v>
      </c>
      <c r="D14" s="12"/>
      <c r="E14" s="13"/>
      <c r="F14" s="13"/>
      <c r="G14" s="14"/>
    </row>
    <row r="15" spans="1:7" x14ac:dyDescent="0.25">
      <c r="A15" s="9" t="s">
        <v>27</v>
      </c>
      <c r="B15" s="10" t="s">
        <v>28</v>
      </c>
      <c r="C15" s="11" t="s">
        <v>29</v>
      </c>
      <c r="D15" s="12">
        <v>243000</v>
      </c>
      <c r="E15" s="13">
        <v>243000</v>
      </c>
      <c r="F15" s="13">
        <v>53855</v>
      </c>
      <c r="G15" s="17">
        <f>F15/E15*100</f>
        <v>22.162551440329217</v>
      </c>
    </row>
    <row r="16" spans="1:7" x14ac:dyDescent="0.25">
      <c r="A16" s="9" t="s">
        <v>30</v>
      </c>
      <c r="B16" s="10" t="s">
        <v>31</v>
      </c>
      <c r="C16" s="11" t="s">
        <v>32</v>
      </c>
      <c r="D16" s="12">
        <v>243000</v>
      </c>
      <c r="E16" s="13">
        <v>243000</v>
      </c>
      <c r="F16" s="13">
        <v>239000</v>
      </c>
      <c r="G16" s="17">
        <v>0</v>
      </c>
    </row>
    <row r="17" spans="1:7" x14ac:dyDescent="0.25">
      <c r="A17" s="9" t="s">
        <v>33</v>
      </c>
      <c r="B17" s="10" t="s">
        <v>34</v>
      </c>
      <c r="C17" s="11" t="s">
        <v>35</v>
      </c>
      <c r="D17" s="12"/>
      <c r="E17" s="13"/>
      <c r="F17" s="13"/>
      <c r="G17" s="17">
        <v>100</v>
      </c>
    </row>
    <row r="18" spans="1:7" x14ac:dyDescent="0.25">
      <c r="A18" s="9" t="s">
        <v>36</v>
      </c>
      <c r="B18" s="10" t="s">
        <v>37</v>
      </c>
      <c r="C18" s="11" t="s">
        <v>38</v>
      </c>
      <c r="D18" s="12"/>
      <c r="E18" s="13"/>
      <c r="F18" s="13"/>
      <c r="G18" s="14"/>
    </row>
    <row r="19" spans="1:7" x14ac:dyDescent="0.25">
      <c r="A19" s="9" t="s">
        <v>39</v>
      </c>
      <c r="B19" s="10" t="s">
        <v>40</v>
      </c>
      <c r="C19" s="11" t="s">
        <v>41</v>
      </c>
      <c r="D19" s="12">
        <v>0</v>
      </c>
      <c r="E19" s="13">
        <v>18894</v>
      </c>
      <c r="F19" s="13">
        <v>18894</v>
      </c>
      <c r="G19" s="17">
        <v>100</v>
      </c>
    </row>
    <row r="20" spans="1:7" ht="31.5" x14ac:dyDescent="0.25">
      <c r="A20" s="5" t="s">
        <v>42</v>
      </c>
      <c r="B20" s="6" t="s">
        <v>43</v>
      </c>
      <c r="C20" s="5"/>
      <c r="D20" s="7">
        <f>SUM(D21:D23)</f>
        <v>0</v>
      </c>
      <c r="E20" s="7">
        <f>SUM(E21:E23)</f>
        <v>0</v>
      </c>
      <c r="F20" s="7">
        <f>SUM(F21:F23)</f>
        <v>0</v>
      </c>
      <c r="G20" s="18">
        <v>0</v>
      </c>
    </row>
    <row r="21" spans="1:7" x14ac:dyDescent="0.25">
      <c r="A21" s="9" t="s">
        <v>44</v>
      </c>
      <c r="B21" s="10" t="s">
        <v>45</v>
      </c>
      <c r="C21" s="11" t="s">
        <v>46</v>
      </c>
      <c r="D21" s="12"/>
      <c r="E21" s="13"/>
      <c r="F21" s="13"/>
      <c r="G21" s="17"/>
    </row>
    <row r="22" spans="1:7" ht="31.5" x14ac:dyDescent="0.25">
      <c r="A22" s="9" t="s">
        <v>47</v>
      </c>
      <c r="B22" s="10" t="s">
        <v>48</v>
      </c>
      <c r="C22" s="11" t="s">
        <v>49</v>
      </c>
      <c r="D22" s="12"/>
      <c r="E22" s="13"/>
      <c r="F22" s="13"/>
      <c r="G22" s="17"/>
    </row>
    <row r="23" spans="1:7" ht="31.5" x14ac:dyDescent="0.25">
      <c r="A23" s="9" t="s">
        <v>50</v>
      </c>
      <c r="B23" s="10" t="s">
        <v>51</v>
      </c>
      <c r="C23" s="11" t="s">
        <v>52</v>
      </c>
      <c r="D23" s="12"/>
      <c r="E23" s="13">
        <v>0</v>
      </c>
      <c r="F23" s="13"/>
      <c r="G23" s="17">
        <v>0</v>
      </c>
    </row>
    <row r="24" spans="1:7" x14ac:dyDescent="0.25">
      <c r="A24" s="9" t="s">
        <v>53</v>
      </c>
      <c r="B24" s="10" t="s">
        <v>54</v>
      </c>
      <c r="C24" s="11"/>
      <c r="D24" s="12"/>
      <c r="E24" s="13"/>
      <c r="F24" s="13"/>
      <c r="G24" s="17"/>
    </row>
    <row r="25" spans="1:7" x14ac:dyDescent="0.25">
      <c r="A25" s="5" t="s">
        <v>55</v>
      </c>
      <c r="B25" s="19" t="s">
        <v>56</v>
      </c>
      <c r="C25" s="20" t="s">
        <v>57</v>
      </c>
      <c r="D25" s="21"/>
      <c r="E25" s="21">
        <v>0</v>
      </c>
      <c r="F25" s="21">
        <v>15000</v>
      </c>
      <c r="G25" s="18">
        <v>100</v>
      </c>
    </row>
    <row r="26" spans="1:7" ht="31.5" x14ac:dyDescent="0.25">
      <c r="A26" s="5" t="s">
        <v>58</v>
      </c>
      <c r="B26" s="19" t="s">
        <v>59</v>
      </c>
      <c r="C26" s="20" t="s">
        <v>60</v>
      </c>
      <c r="D26" s="7">
        <f>+D27+D28</f>
        <v>0</v>
      </c>
      <c r="E26" s="7">
        <f>+E27+E28</f>
        <v>0</v>
      </c>
      <c r="F26" s="7">
        <f>+F27+F28</f>
        <v>0</v>
      </c>
      <c r="G26" s="7">
        <f>+G27+G28</f>
        <v>0</v>
      </c>
    </row>
    <row r="27" spans="1:7" ht="31.5" x14ac:dyDescent="0.25">
      <c r="A27" s="9" t="s">
        <v>61</v>
      </c>
      <c r="B27" s="10" t="s">
        <v>48</v>
      </c>
      <c r="C27" s="11" t="s">
        <v>62</v>
      </c>
      <c r="D27" s="12"/>
      <c r="E27" s="14"/>
      <c r="F27" s="14"/>
      <c r="G27" s="14"/>
    </row>
    <row r="28" spans="1:7" ht="31.5" x14ac:dyDescent="0.25">
      <c r="A28" s="9" t="s">
        <v>63</v>
      </c>
      <c r="B28" s="10" t="s">
        <v>64</v>
      </c>
      <c r="C28" s="11" t="s">
        <v>65</v>
      </c>
      <c r="D28" s="12"/>
      <c r="E28" s="14"/>
      <c r="F28" s="14"/>
      <c r="G28" s="14"/>
    </row>
    <row r="29" spans="1:7" x14ac:dyDescent="0.25">
      <c r="A29" s="9" t="s">
        <v>66</v>
      </c>
      <c r="B29" s="22" t="s">
        <v>67</v>
      </c>
      <c r="C29" s="23"/>
      <c r="D29" s="12"/>
      <c r="E29" s="14"/>
      <c r="F29" s="14"/>
      <c r="G29" s="14"/>
    </row>
    <row r="30" spans="1:7" x14ac:dyDescent="0.25">
      <c r="A30" s="5" t="s">
        <v>68</v>
      </c>
      <c r="B30" s="19" t="s">
        <v>69</v>
      </c>
      <c r="C30" s="20" t="s">
        <v>70</v>
      </c>
      <c r="D30" s="7">
        <f>+D31+D32+D33</f>
        <v>0</v>
      </c>
      <c r="E30" s="7">
        <f>+E31+E32+E33</f>
        <v>0</v>
      </c>
      <c r="F30" s="7">
        <f>+F31+F32+F33</f>
        <v>0</v>
      </c>
      <c r="G30" s="8"/>
    </row>
    <row r="31" spans="1:7" x14ac:dyDescent="0.25">
      <c r="A31" s="9" t="s">
        <v>71</v>
      </c>
      <c r="B31" s="10" t="s">
        <v>72</v>
      </c>
      <c r="C31" s="11" t="s">
        <v>73</v>
      </c>
      <c r="D31" s="12"/>
      <c r="E31" s="13"/>
      <c r="F31" s="13"/>
      <c r="G31" s="14"/>
    </row>
    <row r="32" spans="1:7" x14ac:dyDescent="0.25">
      <c r="A32" s="9" t="s">
        <v>74</v>
      </c>
      <c r="B32" s="10" t="s">
        <v>75</v>
      </c>
      <c r="C32" s="11" t="s">
        <v>76</v>
      </c>
      <c r="D32" s="12"/>
      <c r="E32" s="13"/>
      <c r="F32" s="13"/>
      <c r="G32" s="14"/>
    </row>
    <row r="33" spans="1:7" x14ac:dyDescent="0.25">
      <c r="A33" s="9" t="s">
        <v>77</v>
      </c>
      <c r="B33" s="10" t="s">
        <v>78</v>
      </c>
      <c r="C33" s="11" t="s">
        <v>79</v>
      </c>
      <c r="D33" s="12"/>
      <c r="E33" s="13"/>
      <c r="F33" s="13"/>
      <c r="G33" s="17"/>
    </row>
    <row r="34" spans="1:7" x14ac:dyDescent="0.25">
      <c r="A34" s="5" t="s">
        <v>80</v>
      </c>
      <c r="B34" s="19" t="s">
        <v>81</v>
      </c>
      <c r="C34" s="20" t="s">
        <v>82</v>
      </c>
      <c r="D34" s="21"/>
      <c r="E34" s="39">
        <v>121477</v>
      </c>
      <c r="F34" s="39">
        <v>121477</v>
      </c>
      <c r="G34" s="18">
        <v>100</v>
      </c>
    </row>
    <row r="35" spans="1:7" x14ac:dyDescent="0.25">
      <c r="A35" s="5" t="s">
        <v>83</v>
      </c>
      <c r="B35" s="19" t="s">
        <v>84</v>
      </c>
      <c r="C35" s="11" t="s">
        <v>85</v>
      </c>
      <c r="D35" s="21"/>
      <c r="E35" s="13"/>
      <c r="F35" s="13"/>
      <c r="G35" s="17"/>
    </row>
    <row r="36" spans="1:7" ht="31.5" x14ac:dyDescent="0.25">
      <c r="A36" s="5" t="s">
        <v>86</v>
      </c>
      <c r="B36" s="19" t="s">
        <v>123</v>
      </c>
      <c r="C36" s="11"/>
      <c r="D36" s="7">
        <f>+D9+D20+D25+D26+D30+D34+D35</f>
        <v>1386000</v>
      </c>
      <c r="E36" s="7">
        <f>E25+E20+E9+E34</f>
        <v>1526371</v>
      </c>
      <c r="F36" s="7">
        <f>+F9+F20+F25+F26+F30+F34+F35</f>
        <v>647702</v>
      </c>
      <c r="G36" s="18">
        <f>F36/E36*100</f>
        <v>42.434113331555693</v>
      </c>
    </row>
    <row r="37" spans="1:7" x14ac:dyDescent="0.25">
      <c r="A37" s="5" t="s">
        <v>87</v>
      </c>
      <c r="B37" s="19" t="s">
        <v>88</v>
      </c>
      <c r="C37" s="11" t="s">
        <v>89</v>
      </c>
      <c r="D37" s="7">
        <f>+D38+D39+D40</f>
        <v>115666000</v>
      </c>
      <c r="E37" s="7">
        <f>+E38+E39+E40</f>
        <v>129099460</v>
      </c>
      <c r="F37" s="7">
        <f>+F38+F39+F40</f>
        <v>116627702</v>
      </c>
      <c r="G37" s="18">
        <f>F37/E37*100</f>
        <v>90.3394189255323</v>
      </c>
    </row>
    <row r="38" spans="1:7" x14ac:dyDescent="0.25">
      <c r="A38" s="9" t="s">
        <v>90</v>
      </c>
      <c r="B38" s="10" t="s">
        <v>91</v>
      </c>
      <c r="C38" s="11" t="s">
        <v>92</v>
      </c>
      <c r="D38" s="12"/>
      <c r="E38" s="13">
        <v>11165460</v>
      </c>
      <c r="F38" s="13">
        <v>11165460</v>
      </c>
      <c r="G38" s="17">
        <f>F38/E38*100</f>
        <v>100</v>
      </c>
    </row>
    <row r="39" spans="1:7" x14ac:dyDescent="0.25">
      <c r="A39" s="9" t="s">
        <v>93</v>
      </c>
      <c r="B39" s="10" t="s">
        <v>94</v>
      </c>
      <c r="C39" s="11" t="s">
        <v>95</v>
      </c>
      <c r="D39" s="12"/>
      <c r="E39" s="13"/>
      <c r="F39" s="13"/>
      <c r="G39" s="8"/>
    </row>
    <row r="40" spans="1:7" ht="31.5" x14ac:dyDescent="0.25">
      <c r="A40" s="9" t="s">
        <v>96</v>
      </c>
      <c r="B40" s="10" t="s">
        <v>97</v>
      </c>
      <c r="C40" s="11" t="s">
        <v>98</v>
      </c>
      <c r="D40" s="12">
        <v>115666000</v>
      </c>
      <c r="E40" s="15">
        <v>117934000</v>
      </c>
      <c r="F40" s="15">
        <v>105462242</v>
      </c>
      <c r="G40" s="24">
        <f>F40/E40*100</f>
        <v>89.424798616175153</v>
      </c>
    </row>
    <row r="41" spans="1:7" ht="21.75" customHeight="1" x14ac:dyDescent="0.25">
      <c r="A41" s="5" t="s">
        <v>99</v>
      </c>
      <c r="B41" s="25" t="s">
        <v>124</v>
      </c>
      <c r="C41" s="26"/>
      <c r="D41" s="7">
        <f>+D36+D37</f>
        <v>117052000</v>
      </c>
      <c r="E41" s="7">
        <f>E36+E37</f>
        <v>130625831</v>
      </c>
      <c r="F41" s="7">
        <f>F36+F37</f>
        <v>117275404</v>
      </c>
      <c r="G41" s="8">
        <f>F41/E41*100</f>
        <v>89.779642435346503</v>
      </c>
    </row>
    <row r="42" spans="1:7" x14ac:dyDescent="0.25">
      <c r="A42" s="27"/>
      <c r="B42" s="6"/>
      <c r="C42" s="5"/>
      <c r="D42" s="7"/>
      <c r="E42" s="14"/>
      <c r="F42" s="14"/>
      <c r="G42" s="8"/>
    </row>
    <row r="43" spans="1:7" ht="18.75" x14ac:dyDescent="0.3">
      <c r="A43" s="40" t="s">
        <v>100</v>
      </c>
      <c r="B43" s="41"/>
      <c r="C43" s="41"/>
      <c r="D43" s="41"/>
      <c r="E43" s="41"/>
      <c r="F43" s="41"/>
      <c r="G43" s="41"/>
    </row>
    <row r="44" spans="1:7" ht="31.5" x14ac:dyDescent="0.25">
      <c r="A44" s="5" t="s">
        <v>9</v>
      </c>
      <c r="B44" s="19" t="s">
        <v>101</v>
      </c>
      <c r="C44" s="20"/>
      <c r="D44" s="7">
        <f>SUM(D45:D49)</f>
        <v>116452000</v>
      </c>
      <c r="E44" s="7">
        <f>SUM(E45:E49)</f>
        <v>129018232</v>
      </c>
      <c r="F44" s="7">
        <f>SUM(F45:F49)</f>
        <v>99638034</v>
      </c>
      <c r="G44" s="8">
        <f>F44/E44*100</f>
        <v>77.227871174052368</v>
      </c>
    </row>
    <row r="45" spans="1:7" x14ac:dyDescent="0.25">
      <c r="A45" s="9" t="s">
        <v>12</v>
      </c>
      <c r="B45" s="10" t="s">
        <v>102</v>
      </c>
      <c r="C45" s="11" t="s">
        <v>103</v>
      </c>
      <c r="D45" s="12">
        <v>74202000</v>
      </c>
      <c r="E45" s="13">
        <v>81985210</v>
      </c>
      <c r="F45" s="13">
        <v>70658929</v>
      </c>
      <c r="G45" s="8">
        <f>F45/E45*100</f>
        <v>86.184970435521237</v>
      </c>
    </row>
    <row r="46" spans="1:7" ht="31.5" x14ac:dyDescent="0.25">
      <c r="A46" s="9" t="s">
        <v>15</v>
      </c>
      <c r="B46" s="10" t="s">
        <v>104</v>
      </c>
      <c r="C46" s="11" t="s">
        <v>105</v>
      </c>
      <c r="D46" s="12">
        <v>13451000</v>
      </c>
      <c r="E46" s="15">
        <v>14559000</v>
      </c>
      <c r="F46" s="15">
        <v>12250499</v>
      </c>
      <c r="G46" s="8">
        <f>F46/E46*100</f>
        <v>84.143821691050221</v>
      </c>
    </row>
    <row r="47" spans="1:7" x14ac:dyDescent="0.25">
      <c r="A47" s="9" t="s">
        <v>18</v>
      </c>
      <c r="B47" s="10" t="s">
        <v>106</v>
      </c>
      <c r="C47" s="28" t="s">
        <v>107</v>
      </c>
      <c r="D47" s="12">
        <v>28799000</v>
      </c>
      <c r="E47" s="13">
        <v>32246678</v>
      </c>
      <c r="F47" s="13">
        <v>16728606</v>
      </c>
      <c r="G47" s="8">
        <f>F47/E47*100</f>
        <v>51.87699024377023</v>
      </c>
    </row>
    <row r="48" spans="1:7" x14ac:dyDescent="0.25">
      <c r="A48" s="9" t="s">
        <v>21</v>
      </c>
      <c r="B48" s="10" t="s">
        <v>108</v>
      </c>
      <c r="C48" s="11" t="s">
        <v>109</v>
      </c>
      <c r="D48" s="12"/>
      <c r="E48" s="13"/>
      <c r="F48" s="13"/>
      <c r="G48" s="8"/>
    </row>
    <row r="49" spans="1:7" x14ac:dyDescent="0.25">
      <c r="A49" s="9" t="s">
        <v>24</v>
      </c>
      <c r="B49" s="10" t="s">
        <v>110</v>
      </c>
      <c r="C49" s="11" t="s">
        <v>111</v>
      </c>
      <c r="D49" s="12">
        <v>0</v>
      </c>
      <c r="E49" s="13">
        <v>227344</v>
      </c>
      <c r="F49" s="13">
        <v>0</v>
      </c>
      <c r="G49" s="24"/>
    </row>
    <row r="50" spans="1:7" ht="31.5" x14ac:dyDescent="0.25">
      <c r="A50" s="5" t="s">
        <v>42</v>
      </c>
      <c r="B50" s="19" t="s">
        <v>112</v>
      </c>
      <c r="C50" s="20" t="s">
        <v>113</v>
      </c>
      <c r="D50" s="7">
        <f>SUM(D51:D53)</f>
        <v>600000</v>
      </c>
      <c r="E50" s="7">
        <f>SUM(E51:E54)</f>
        <v>1607599</v>
      </c>
      <c r="F50" s="7">
        <f>SUM(F51:F54)</f>
        <v>1196414</v>
      </c>
      <c r="G50" s="8">
        <f>F50/E50*100</f>
        <v>74.422415042557262</v>
      </c>
    </row>
    <row r="51" spans="1:7" x14ac:dyDescent="0.25">
      <c r="A51" s="9" t="s">
        <v>44</v>
      </c>
      <c r="B51" s="10" t="s">
        <v>114</v>
      </c>
      <c r="C51" s="11" t="s">
        <v>115</v>
      </c>
      <c r="D51" s="12">
        <v>0</v>
      </c>
      <c r="E51" s="13"/>
      <c r="F51" s="13"/>
      <c r="G51" s="24"/>
    </row>
    <row r="52" spans="1:7" x14ac:dyDescent="0.25">
      <c r="A52" s="9" t="s">
        <v>47</v>
      </c>
      <c r="B52" s="10" t="s">
        <v>116</v>
      </c>
      <c r="C52" s="11" t="s">
        <v>117</v>
      </c>
      <c r="D52" s="12">
        <v>472000</v>
      </c>
      <c r="E52" s="13">
        <v>1192944</v>
      </c>
      <c r="F52" s="13">
        <v>955873</v>
      </c>
      <c r="G52" s="24">
        <f>F52/E52*100</f>
        <v>80.127231454284527</v>
      </c>
    </row>
    <row r="53" spans="1:7" x14ac:dyDescent="0.25">
      <c r="A53" s="9" t="s">
        <v>50</v>
      </c>
      <c r="B53" s="10" t="s">
        <v>118</v>
      </c>
      <c r="C53" s="11" t="s">
        <v>119</v>
      </c>
      <c r="D53" s="12">
        <v>128000</v>
      </c>
      <c r="E53" s="13">
        <v>414655</v>
      </c>
      <c r="F53" s="13">
        <v>240541</v>
      </c>
      <c r="G53" s="24">
        <f>F53/E53*100</f>
        <v>58.009911854433206</v>
      </c>
    </row>
    <row r="54" spans="1:7" x14ac:dyDescent="0.25">
      <c r="A54" s="29" t="s">
        <v>55</v>
      </c>
      <c r="B54" s="19" t="s">
        <v>120</v>
      </c>
      <c r="C54" s="20" t="s">
        <v>121</v>
      </c>
      <c r="D54" s="21"/>
      <c r="E54" s="30"/>
      <c r="F54" s="30"/>
      <c r="G54" s="30"/>
    </row>
    <row r="55" spans="1:7" ht="31.5" x14ac:dyDescent="0.25">
      <c r="A55" s="5" t="s">
        <v>58</v>
      </c>
      <c r="B55" s="6" t="s">
        <v>125</v>
      </c>
      <c r="C55" s="11"/>
      <c r="D55" s="7">
        <f>+D44+D50</f>
        <v>117052000</v>
      </c>
      <c r="E55" s="7">
        <f>+E44+E50</f>
        <v>130625831</v>
      </c>
      <c r="F55" s="7">
        <f>+F44+F50</f>
        <v>100834448</v>
      </c>
      <c r="G55" s="8">
        <f>F55/E55*100</f>
        <v>77.193344706836726</v>
      </c>
    </row>
    <row r="56" spans="1:7" x14ac:dyDescent="0.25">
      <c r="A56" s="31"/>
      <c r="B56" s="32"/>
      <c r="C56" s="33"/>
      <c r="D56" s="34"/>
      <c r="E56" s="4"/>
      <c r="F56" s="4"/>
      <c r="G56" s="4"/>
    </row>
    <row r="57" spans="1:7" x14ac:dyDescent="0.25">
      <c r="C57" s="36"/>
    </row>
  </sheetData>
  <mergeCells count="5">
    <mergeCell ref="A43:G43"/>
    <mergeCell ref="A1:G1"/>
    <mergeCell ref="A2:G2"/>
    <mergeCell ref="A4:G4"/>
    <mergeCell ref="A8:G8"/>
  </mergeCells>
  <hyperlinks>
    <hyperlink ref="C47" r:id="rId1" display="3"/>
  </hyperlinks>
  <pageMargins left="0.7" right="0.7" top="0.75" bottom="0.75" header="0.3" footer="0.3"/>
  <pageSetup paperSize="9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File Jolán</dc:creator>
  <cp:lastModifiedBy>User2</cp:lastModifiedBy>
  <cp:lastPrinted>2021-06-01T11:50:05Z</cp:lastPrinted>
  <dcterms:created xsi:type="dcterms:W3CDTF">2021-04-14T06:55:01Z</dcterms:created>
  <dcterms:modified xsi:type="dcterms:W3CDTF">2021-06-01T11:50:17Z</dcterms:modified>
</cp:coreProperties>
</file>