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cuments\BESZÁMOLÓ\BESZÁMOLÓ 2020\Beszámoló\Rendelet mellékletei\"/>
    </mc:Choice>
  </mc:AlternateContent>
  <bookViews>
    <workbookView xWindow="-105" yWindow="-105" windowWidth="23250" windowHeight="12570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" l="1"/>
  <c r="G31" i="1"/>
  <c r="E31" i="1"/>
  <c r="G18" i="1"/>
  <c r="G19" i="1"/>
  <c r="F49" i="1"/>
  <c r="E49" i="1"/>
  <c r="G47" i="1"/>
  <c r="F46" i="1"/>
  <c r="E46" i="1"/>
  <c r="D46" i="1"/>
  <c r="G43" i="1"/>
  <c r="G42" i="1"/>
  <c r="G41" i="1"/>
  <c r="F40" i="1"/>
  <c r="E40" i="1"/>
  <c r="D40" i="1"/>
  <c r="G33" i="1"/>
  <c r="F32" i="1"/>
  <c r="E32" i="1"/>
  <c r="E36" i="1" s="1"/>
  <c r="D32" i="1"/>
  <c r="G25" i="1"/>
  <c r="F25" i="1"/>
  <c r="E25" i="1"/>
  <c r="D25" i="1"/>
  <c r="G21" i="1"/>
  <c r="F21" i="1"/>
  <c r="E21" i="1"/>
  <c r="D21" i="1"/>
  <c r="D31" i="1" s="1"/>
  <c r="F8" i="1"/>
  <c r="F31" i="1" s="1"/>
  <c r="E8" i="1"/>
  <c r="D8" i="1"/>
  <c r="D36" i="1" l="1"/>
  <c r="F36" i="1"/>
  <c r="G36" i="1" s="1"/>
  <c r="G32" i="1"/>
  <c r="G46" i="1"/>
  <c r="D49" i="1"/>
  <c r="G40" i="1"/>
  <c r="G49" i="1" l="1"/>
</calcChain>
</file>

<file path=xl/sharedStrings.xml><?xml version="1.0" encoding="utf-8"?>
<sst xmlns="http://schemas.openxmlformats.org/spreadsheetml/2006/main" count="124" uniqueCount="114">
  <si>
    <t xml:space="preserve">TÓSZEGI ÓVODA </t>
  </si>
  <si>
    <t>Száma</t>
  </si>
  <si>
    <t>Előirányzat-csoport, kiemelt előirányzat megnevezése</t>
  </si>
  <si>
    <t>Rovat</t>
  </si>
  <si>
    <t xml:space="preserve">Eredeti
 előirányzat </t>
  </si>
  <si>
    <t xml:space="preserve">Módosított
 előirányzat </t>
  </si>
  <si>
    <t>Teljesítés</t>
  </si>
  <si>
    <t>Változás
%-a</t>
  </si>
  <si>
    <t>Bevételek</t>
  </si>
  <si>
    <t>1.</t>
  </si>
  <si>
    <t>Működési bevételek (1.1.+…+1.10.)</t>
  </si>
  <si>
    <t>1.1.</t>
  </si>
  <si>
    <t>Készletértékesítés ellenértéke</t>
  </si>
  <si>
    <t>B401</t>
  </si>
  <si>
    <t>1.2.</t>
  </si>
  <si>
    <t>Szolgáltatások ellenértéke</t>
  </si>
  <si>
    <t>B402</t>
  </si>
  <si>
    <t>1.3.</t>
  </si>
  <si>
    <t>Közvetített szolgáltatások értéke</t>
  </si>
  <si>
    <t>B403</t>
  </si>
  <si>
    <t>1.4.</t>
  </si>
  <si>
    <t>Tulajdonosi bevételek</t>
  </si>
  <si>
    <t>B404</t>
  </si>
  <si>
    <t>1.5.</t>
  </si>
  <si>
    <t>Ellátási díjak</t>
  </si>
  <si>
    <t>B405</t>
  </si>
  <si>
    <t>1.6.</t>
  </si>
  <si>
    <t>Kiszámlázott általános forgalmi adó</t>
  </si>
  <si>
    <t>B406</t>
  </si>
  <si>
    <t>1.7.</t>
  </si>
  <si>
    <t>Általános forgalmi adó visszatérülése</t>
  </si>
  <si>
    <t>B407</t>
  </si>
  <si>
    <t>1.8.</t>
  </si>
  <si>
    <t>Kamatbevételek</t>
  </si>
  <si>
    <t>B408</t>
  </si>
  <si>
    <t>1.9.</t>
  </si>
  <si>
    <t>Egyéb pénzügyi műveletek bevételei</t>
  </si>
  <si>
    <t>B409</t>
  </si>
  <si>
    <t>1.10.</t>
  </si>
  <si>
    <t>Egyéb működési bevételek</t>
  </si>
  <si>
    <t>B410</t>
  </si>
  <si>
    <t>2.</t>
  </si>
  <si>
    <t xml:space="preserve">Működési célú támogatások államháztartáson belülről </t>
  </si>
  <si>
    <t>3.</t>
  </si>
  <si>
    <t>Közhatalmi bevételek</t>
  </si>
  <si>
    <t>B3</t>
  </si>
  <si>
    <t>4.</t>
  </si>
  <si>
    <t>Felhalmozási célú támogatások államháztartáson belülről (4.1.+4.2.)</t>
  </si>
  <si>
    <t>B2</t>
  </si>
  <si>
    <t>4.1.</t>
  </si>
  <si>
    <t>Visszatérítendő támogatások, kölcsönök visszatérülése ÁH-n belülről</t>
  </si>
  <si>
    <t>B23</t>
  </si>
  <si>
    <t>4.2.</t>
  </si>
  <si>
    <t>Egyéb felhalmozási célú támogatások bevételei államháztartáson belülről</t>
  </si>
  <si>
    <t>B25</t>
  </si>
  <si>
    <t>4.3.</t>
  </si>
  <si>
    <t>- ebből EU-s támogatás</t>
  </si>
  <si>
    <t>5.</t>
  </si>
  <si>
    <t>Felhalmozási bevételek (5.1.+…+5.3.)</t>
  </si>
  <si>
    <t>B5</t>
  </si>
  <si>
    <t>5.1.</t>
  </si>
  <si>
    <t>Immateriális javak értékesítése</t>
  </si>
  <si>
    <t>B51</t>
  </si>
  <si>
    <t>5.2.</t>
  </si>
  <si>
    <t>Ingatlanok értékesítése</t>
  </si>
  <si>
    <t>B52</t>
  </si>
  <si>
    <t>5.3.</t>
  </si>
  <si>
    <t>Egyéb tárgyi eszközök értékesítése</t>
  </si>
  <si>
    <t>B53</t>
  </si>
  <si>
    <t>6.</t>
  </si>
  <si>
    <t>Működési célú átvett pénzeszközök</t>
  </si>
  <si>
    <t>B6</t>
  </si>
  <si>
    <t>7.</t>
  </si>
  <si>
    <t>Felhalmozási célú átvett pénzeszközök</t>
  </si>
  <si>
    <t>B7</t>
  </si>
  <si>
    <t>8.</t>
  </si>
  <si>
    <t>Költségvetési bevételek összesen (1.+…+7.)</t>
  </si>
  <si>
    <t>9.</t>
  </si>
  <si>
    <t>Finanszírozási bevételek (9.1.+…+9.3.)</t>
  </si>
  <si>
    <t>B8</t>
  </si>
  <si>
    <t>9.1.</t>
  </si>
  <si>
    <t>Költségvetési maradvány igénybevétele</t>
  </si>
  <si>
    <t>B8131</t>
  </si>
  <si>
    <t>9.2.</t>
  </si>
  <si>
    <t>Vállalkozási maradvány igénybevétele</t>
  </si>
  <si>
    <t>B8132</t>
  </si>
  <si>
    <t>9.3.</t>
  </si>
  <si>
    <t>Irányító szervi (önkormányzati) támogatás (intézményfinanszírozás)</t>
  </si>
  <si>
    <t>B816</t>
  </si>
  <si>
    <t>10.</t>
  </si>
  <si>
    <t>Kiadások</t>
  </si>
  <si>
    <t>Működési költségvetés kiadásai (1.1+…+1.5.)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</si>
  <si>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</si>
  <si>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</si>
  <si>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</si>
  <si>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</si>
  <si>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</si>
  <si>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</si>
  <si>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Ellátottak pénzbeli juttatásai</t>
  </si>
  <si>
    <t>K4</t>
  </si>
  <si>
    <t>Egyéb működési célú kiadások</t>
  </si>
  <si>
    <t>K5</t>
  </si>
  <si>
    <t>Felhalmozási költségvetés kiadásai (2.1.+…+2.3.)</t>
  </si>
  <si>
    <t>K6</t>
  </si>
  <si>
    <t>2.1.</t>
  </si>
  <si>
    <t>Beruházások</t>
  </si>
  <si>
    <t>Ingatlan felújítás</t>
  </si>
  <si>
    <t>K7</t>
  </si>
  <si>
    <t>KIADÁSOK ÖSSZESEN: (1.+2.)</t>
  </si>
  <si>
    <t xml:space="preserve">                                                                                                  12.1. melléklet a ……/2021 (….) önkormányzati rendelethez</t>
  </si>
  <si>
    <t xml:space="preserve">2020.    ÉVI   KÖLTSÉGVETÉS  ÖSSZESEN   FELADATÁNAK     BEVÉTELE, KIADÁSA  </t>
  </si>
  <si>
    <t>B1</t>
  </si>
  <si>
    <t>BEVÉTELEK MINDÖSSZESEN: (8.+9.)</t>
  </si>
  <si>
    <t>adatok Ft-ban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</si>
</sst>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#"/>
    <numFmt numFmtId="165" formatCode="#,###.00"/>
  </numFmts>
  <fonts count="9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 CE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color theme="10"/>
      <name val="Times New Roman"/>
      <family val="1"/>
      <charset val="238"/>
    </font>
    <font>
      <i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3" fillId="0" borderId="0"/>
  </cellStyleXfs>
  <cellXfs count="52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2" applyFont="1" applyBorder="1" applyAlignment="1">
      <alignment vertical="center" wrapText="1"/>
    </xf>
    <xf numFmtId="0" fontId="5" fillId="0" borderId="1" xfId="2" applyFont="1" applyBorder="1" applyAlignment="1">
      <alignment horizontal="center" vertical="center" wrapText="1"/>
    </xf>
    <xf numFmtId="164" fontId="5" fillId="0" borderId="1" xfId="0" applyNumberFormat="1" applyFont="1" applyBorder="1" applyAlignment="1" applyProtection="1">
      <alignment horizontal="right" vertical="center" wrapText="1"/>
      <protection locked="0"/>
    </xf>
    <xf numFmtId="0" fontId="5" fillId="0" borderId="1" xfId="0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0" fontId="2" fillId="0" borderId="1" xfId="2" applyFont="1" applyBorder="1" applyAlignment="1">
      <alignment vertical="center" wrapText="1"/>
    </xf>
    <xf numFmtId="0" fontId="2" fillId="0" borderId="1" xfId="2" applyFont="1" applyBorder="1" applyAlignment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  <protection locked="0"/>
    </xf>
    <xf numFmtId="0" fontId="5" fillId="0" borderId="1" xfId="2" quotePrefix="1" applyFont="1" applyBorder="1" applyAlignment="1">
      <alignment vertical="center" wrapText="1"/>
    </xf>
    <xf numFmtId="0" fontId="5" fillId="0" borderId="1" xfId="2" quotePrefix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/>
    </xf>
    <xf numFmtId="165" fontId="5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center" wrapText="1"/>
    </xf>
    <xf numFmtId="0" fontId="5" fillId="0" borderId="1" xfId="2" applyFont="1" applyBorder="1" applyAlignment="1">
      <alignment wrapText="1"/>
    </xf>
    <xf numFmtId="0" fontId="7" fillId="0" borderId="1" xfId="1" applyFont="1" applyFill="1" applyBorder="1" applyAlignment="1" applyProtection="1">
      <alignment horizontal="center" wrapText="1"/>
    </xf>
    <xf numFmtId="164" fontId="5" fillId="0" borderId="1" xfId="0" applyNumberFormat="1" applyFont="1" applyBorder="1" applyAlignment="1" applyProtection="1">
      <alignment horizontal="right" wrapText="1"/>
      <protection locked="0"/>
    </xf>
    <xf numFmtId="165" fontId="5" fillId="0" borderId="1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horizontal="right" vertical="center" wrapText="1"/>
    </xf>
    <xf numFmtId="2" fontId="5" fillId="0" borderId="1" xfId="0" applyNumberFormat="1" applyFont="1" applyBorder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3" fontId="5" fillId="0" borderId="1" xfId="0" applyNumberFormat="1" applyFont="1" applyBorder="1" applyAlignment="1" applyProtection="1">
      <alignment horizontal="right" vertical="center" wrapText="1"/>
      <protection locked="0"/>
    </xf>
    <xf numFmtId="164" fontId="2" fillId="0" borderId="1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2" fillId="0" borderId="0" xfId="2" applyFont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0" xfId="0" applyFont="1" applyAlignment="1">
      <alignment horizontal="right" vertical="top"/>
    </xf>
  </cellXfs>
  <cellStyles count="3">
    <cellStyle name="Hivatkozás" xfId="1" builtinId="8"/>
    <cellStyle name="Normál" xfId="0" builtinId="0"/>
    <cellStyle name="Normál_KVRENMUNK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Users/admin/AppData/Local/Microsoft/Windows/INetCache/Content.Outlook/25RP555L/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workbookViewId="0">
      <selection activeCell="J5" sqref="J5"/>
    </sheetView>
  </sheetViews>
  <sheetFormatPr defaultRowHeight="15.75" x14ac:dyDescent="0.25"/>
  <cols>
    <col min="1" max="1" width="10.7109375" style="40" customWidth="1"/>
    <col min="2" max="2" width="40.7109375" style="40" customWidth="1"/>
    <col min="3" max="3" width="13.7109375" style="41" customWidth="1"/>
    <col min="4" max="7" width="15.7109375" style="40" customWidth="1"/>
  </cols>
  <sheetData>
    <row r="1" spans="1:7" x14ac:dyDescent="0.25">
      <c r="A1" s="51" t="s">
        <v>109</v>
      </c>
      <c r="B1" s="51"/>
      <c r="C1" s="51"/>
      <c r="D1" s="51"/>
      <c r="E1" s="51"/>
      <c r="F1" s="51"/>
      <c r="G1" s="51"/>
    </row>
    <row r="2" spans="1:7" x14ac:dyDescent="0.25">
      <c r="A2" s="46" t="s">
        <v>0</v>
      </c>
      <c r="B2" s="46"/>
      <c r="C2" s="46"/>
      <c r="D2" s="46"/>
      <c r="E2" s="46"/>
      <c r="F2" s="46"/>
      <c r="G2" s="46"/>
    </row>
    <row r="3" spans="1:7" x14ac:dyDescent="0.25">
      <c r="A3" s="1"/>
      <c r="B3" s="2"/>
      <c r="C3" s="1"/>
      <c r="D3" s="1"/>
      <c r="E3" s="1"/>
      <c r="F3" s="1"/>
      <c r="G3" s="1"/>
    </row>
    <row r="4" spans="1:7" x14ac:dyDescent="0.25">
      <c r="A4" s="47" t="s">
        <v>110</v>
      </c>
      <c r="B4" s="47"/>
      <c r="C4" s="47"/>
      <c r="D4" s="47"/>
      <c r="E4" s="47"/>
      <c r="F4" s="47"/>
      <c r="G4" s="47"/>
    </row>
    <row r="5" spans="1:7" x14ac:dyDescent="0.25">
      <c r="A5" s="3"/>
      <c r="B5" s="3"/>
      <c r="C5" s="4"/>
      <c r="D5" s="5"/>
      <c r="E5" s="6"/>
      <c r="F5" s="6"/>
      <c r="G5" s="45" t="s">
        <v>113</v>
      </c>
    </row>
    <row r="6" spans="1:7" ht="31.5" x14ac:dyDescent="0.25">
      <c r="A6" s="7" t="s">
        <v>1</v>
      </c>
      <c r="B6" s="8" t="s">
        <v>2</v>
      </c>
      <c r="C6" s="7" t="s">
        <v>3</v>
      </c>
      <c r="D6" s="7" t="s">
        <v>4</v>
      </c>
      <c r="E6" s="7" t="s">
        <v>5</v>
      </c>
      <c r="F6" s="7" t="s">
        <v>6</v>
      </c>
      <c r="G6" s="7" t="s">
        <v>7</v>
      </c>
    </row>
    <row r="7" spans="1:7" x14ac:dyDescent="0.25">
      <c r="A7" s="48" t="s">
        <v>8</v>
      </c>
      <c r="B7" s="49"/>
      <c r="C7" s="49"/>
      <c r="D7" s="49"/>
      <c r="E7" s="49"/>
      <c r="F7" s="49"/>
      <c r="G7" s="50"/>
    </row>
    <row r="8" spans="1:7" x14ac:dyDescent="0.25">
      <c r="A8" s="7" t="s">
        <v>9</v>
      </c>
      <c r="B8" s="8" t="s">
        <v>10</v>
      </c>
      <c r="C8" s="7"/>
      <c r="D8" s="9">
        <f>SUM(D9:D18)</f>
        <v>0</v>
      </c>
      <c r="E8" s="9">
        <f>SUM(E9:E18)</f>
        <v>30000</v>
      </c>
      <c r="F8" s="9">
        <f>SUM(F9:F18)</f>
        <v>28971</v>
      </c>
      <c r="G8" s="10"/>
    </row>
    <row r="9" spans="1:7" x14ac:dyDescent="0.25">
      <c r="A9" s="11" t="s">
        <v>11</v>
      </c>
      <c r="B9" s="12" t="s">
        <v>12</v>
      </c>
      <c r="C9" s="13" t="s">
        <v>13</v>
      </c>
      <c r="D9" s="14"/>
      <c r="E9" s="15"/>
      <c r="F9" s="15"/>
      <c r="G9" s="15"/>
    </row>
    <row r="10" spans="1:7" x14ac:dyDescent="0.25">
      <c r="A10" s="11" t="s">
        <v>14</v>
      </c>
      <c r="B10" s="12" t="s">
        <v>15</v>
      </c>
      <c r="C10" s="13" t="s">
        <v>16</v>
      </c>
      <c r="D10" s="14"/>
      <c r="E10" s="15"/>
      <c r="F10" s="15"/>
      <c r="G10" s="15"/>
    </row>
    <row r="11" spans="1:7" x14ac:dyDescent="0.25">
      <c r="A11" s="11" t="s">
        <v>17</v>
      </c>
      <c r="B11" s="12" t="s">
        <v>18</v>
      </c>
      <c r="C11" s="13" t="s">
        <v>19</v>
      </c>
      <c r="D11" s="14"/>
      <c r="E11" s="15"/>
      <c r="F11" s="15"/>
      <c r="G11" s="15"/>
    </row>
    <row r="12" spans="1:7" x14ac:dyDescent="0.25">
      <c r="A12" s="11" t="s">
        <v>20</v>
      </c>
      <c r="B12" s="12" t="s">
        <v>21</v>
      </c>
      <c r="C12" s="13" t="s">
        <v>22</v>
      </c>
      <c r="D12" s="14"/>
      <c r="E12" s="15"/>
      <c r="F12" s="15"/>
      <c r="G12" s="15"/>
    </row>
    <row r="13" spans="1:7" x14ac:dyDescent="0.25">
      <c r="A13" s="11" t="s">
        <v>23</v>
      </c>
      <c r="B13" s="12" t="s">
        <v>24</v>
      </c>
      <c r="C13" s="13" t="s">
        <v>25</v>
      </c>
      <c r="D13" s="14"/>
      <c r="E13" s="15"/>
      <c r="F13" s="15"/>
      <c r="G13" s="15"/>
    </row>
    <row r="14" spans="1:7" x14ac:dyDescent="0.25">
      <c r="A14" s="11" t="s">
        <v>26</v>
      </c>
      <c r="B14" s="12" t="s">
        <v>27</v>
      </c>
      <c r="C14" s="13" t="s">
        <v>28</v>
      </c>
      <c r="D14" s="14"/>
      <c r="E14" s="15"/>
      <c r="F14" s="15"/>
      <c r="G14" s="15"/>
    </row>
    <row r="15" spans="1:7" x14ac:dyDescent="0.25">
      <c r="A15" s="11" t="s">
        <v>29</v>
      </c>
      <c r="B15" s="12" t="s">
        <v>30</v>
      </c>
      <c r="C15" s="13" t="s">
        <v>31</v>
      </c>
      <c r="D15" s="14"/>
      <c r="E15" s="15"/>
      <c r="F15" s="15"/>
      <c r="G15" s="15"/>
    </row>
    <row r="16" spans="1:7" x14ac:dyDescent="0.25">
      <c r="A16" s="11" t="s">
        <v>32</v>
      </c>
      <c r="B16" s="12" t="s">
        <v>33</v>
      </c>
      <c r="C16" s="13" t="s">
        <v>34</v>
      </c>
      <c r="D16" s="14"/>
      <c r="E16" s="16"/>
      <c r="F16" s="16"/>
      <c r="G16" s="17"/>
    </row>
    <row r="17" spans="1:7" x14ac:dyDescent="0.25">
      <c r="A17" s="11" t="s">
        <v>35</v>
      </c>
      <c r="B17" s="12" t="s">
        <v>36</v>
      </c>
      <c r="C17" s="13" t="s">
        <v>37</v>
      </c>
      <c r="D17" s="14"/>
      <c r="E17" s="16"/>
      <c r="F17" s="16"/>
      <c r="G17" s="17"/>
    </row>
    <row r="18" spans="1:7" x14ac:dyDescent="0.25">
      <c r="A18" s="11" t="s">
        <v>38</v>
      </c>
      <c r="B18" s="12" t="s">
        <v>39</v>
      </c>
      <c r="C18" s="13" t="s">
        <v>40</v>
      </c>
      <c r="D18" s="14"/>
      <c r="E18" s="16">
        <v>30000</v>
      </c>
      <c r="F18" s="16">
        <v>28971</v>
      </c>
      <c r="G18" s="32">
        <f>F18/E18*100</f>
        <v>96.57</v>
      </c>
    </row>
    <row r="19" spans="1:7" ht="31.5" x14ac:dyDescent="0.25">
      <c r="A19" s="7" t="s">
        <v>41</v>
      </c>
      <c r="B19" s="8" t="s">
        <v>42</v>
      </c>
      <c r="C19" s="7" t="s">
        <v>111</v>
      </c>
      <c r="D19" s="9"/>
      <c r="E19" s="9">
        <v>70000</v>
      </c>
      <c r="F19" s="9">
        <v>70000</v>
      </c>
      <c r="G19" s="23">
        <f>F19/E19*100</f>
        <v>100</v>
      </c>
    </row>
    <row r="20" spans="1:7" x14ac:dyDescent="0.25">
      <c r="A20" s="7" t="s">
        <v>43</v>
      </c>
      <c r="B20" s="18" t="s">
        <v>44</v>
      </c>
      <c r="C20" s="19" t="s">
        <v>45</v>
      </c>
      <c r="D20" s="20"/>
      <c r="E20" s="20"/>
      <c r="F20" s="20"/>
      <c r="G20" s="20"/>
    </row>
    <row r="21" spans="1:7" ht="31.5" x14ac:dyDescent="0.25">
      <c r="A21" s="7" t="s">
        <v>46</v>
      </c>
      <c r="B21" s="18" t="s">
        <v>47</v>
      </c>
      <c r="C21" s="19" t="s">
        <v>48</v>
      </c>
      <c r="D21" s="9">
        <f>+D22+D23</f>
        <v>0</v>
      </c>
      <c r="E21" s="9">
        <f>+E22+E23</f>
        <v>0</v>
      </c>
      <c r="F21" s="9">
        <f>+F22+F23</f>
        <v>0</v>
      </c>
      <c r="G21" s="9">
        <f>+G22+G23</f>
        <v>0</v>
      </c>
    </row>
    <row r="22" spans="1:7" ht="31.5" x14ac:dyDescent="0.25">
      <c r="A22" s="11" t="s">
        <v>49</v>
      </c>
      <c r="B22" s="12" t="s">
        <v>50</v>
      </c>
      <c r="C22" s="13" t="s">
        <v>51</v>
      </c>
      <c r="D22" s="14"/>
      <c r="E22" s="15"/>
      <c r="F22" s="15"/>
      <c r="G22" s="15"/>
    </row>
    <row r="23" spans="1:7" ht="31.5" x14ac:dyDescent="0.25">
      <c r="A23" s="11" t="s">
        <v>52</v>
      </c>
      <c r="B23" s="12" t="s">
        <v>53</v>
      </c>
      <c r="C23" s="13" t="s">
        <v>54</v>
      </c>
      <c r="D23" s="14"/>
      <c r="E23" s="15"/>
      <c r="F23" s="15"/>
      <c r="G23" s="15"/>
    </row>
    <row r="24" spans="1:7" x14ac:dyDescent="0.25">
      <c r="A24" s="11" t="s">
        <v>55</v>
      </c>
      <c r="B24" s="21" t="s">
        <v>56</v>
      </c>
      <c r="C24" s="22"/>
      <c r="D24" s="14"/>
      <c r="E24" s="15"/>
      <c r="F24" s="15"/>
      <c r="G24" s="15"/>
    </row>
    <row r="25" spans="1:7" x14ac:dyDescent="0.25">
      <c r="A25" s="7" t="s">
        <v>57</v>
      </c>
      <c r="B25" s="18" t="s">
        <v>58</v>
      </c>
      <c r="C25" s="19" t="s">
        <v>59</v>
      </c>
      <c r="D25" s="9">
        <f>+D26+D27+D28</f>
        <v>0</v>
      </c>
      <c r="E25" s="9">
        <f>+E26+E27+E28</f>
        <v>0</v>
      </c>
      <c r="F25" s="9">
        <f>+F26+F27+F28</f>
        <v>0</v>
      </c>
      <c r="G25" s="9">
        <f>+G26+G27+G28</f>
        <v>0</v>
      </c>
    </row>
    <row r="26" spans="1:7" x14ac:dyDescent="0.25">
      <c r="A26" s="11" t="s">
        <v>60</v>
      </c>
      <c r="B26" s="12" t="s">
        <v>61</v>
      </c>
      <c r="C26" s="13" t="s">
        <v>62</v>
      </c>
      <c r="D26" s="14"/>
      <c r="E26" s="15"/>
      <c r="F26" s="15"/>
      <c r="G26" s="15"/>
    </row>
    <row r="27" spans="1:7" x14ac:dyDescent="0.25">
      <c r="A27" s="11" t="s">
        <v>63</v>
      </c>
      <c r="B27" s="12" t="s">
        <v>64</v>
      </c>
      <c r="C27" s="13" t="s">
        <v>65</v>
      </c>
      <c r="D27" s="14"/>
      <c r="E27" s="15"/>
      <c r="F27" s="15"/>
      <c r="G27" s="15"/>
    </row>
    <row r="28" spans="1:7" x14ac:dyDescent="0.25">
      <c r="A28" s="11" t="s">
        <v>66</v>
      </c>
      <c r="B28" s="12" t="s">
        <v>67</v>
      </c>
      <c r="C28" s="13" t="s">
        <v>68</v>
      </c>
      <c r="D28" s="14"/>
      <c r="E28" s="15"/>
      <c r="F28" s="15"/>
      <c r="G28" s="15"/>
    </row>
    <row r="29" spans="1:7" x14ac:dyDescent="0.25">
      <c r="A29" s="7" t="s">
        <v>69</v>
      </c>
      <c r="B29" s="18" t="s">
        <v>70</v>
      </c>
      <c r="C29" s="19" t="s">
        <v>71</v>
      </c>
      <c r="D29" s="20"/>
      <c r="E29" s="15"/>
      <c r="F29" s="15"/>
      <c r="G29" s="15"/>
    </row>
    <row r="30" spans="1:7" x14ac:dyDescent="0.25">
      <c r="A30" s="7" t="s">
        <v>72</v>
      </c>
      <c r="B30" s="18" t="s">
        <v>73</v>
      </c>
      <c r="C30" s="19" t="s">
        <v>74</v>
      </c>
      <c r="D30" s="20"/>
      <c r="E30" s="15"/>
      <c r="F30" s="15"/>
      <c r="G30" s="15"/>
    </row>
    <row r="31" spans="1:7" s="44" customFormat="1" ht="31.5" x14ac:dyDescent="0.25">
      <c r="A31" s="7" t="s">
        <v>75</v>
      </c>
      <c r="B31" s="18" t="s">
        <v>76</v>
      </c>
      <c r="C31" s="19"/>
      <c r="D31" s="9">
        <f>+D8+D19+D20+D21+D25+D29+D30</f>
        <v>0</v>
      </c>
      <c r="E31" s="43">
        <f>E8+E19+E20+E21+E25+E29+E30</f>
        <v>100000</v>
      </c>
      <c r="F31" s="43">
        <f>F8+F19</f>
        <v>98971</v>
      </c>
      <c r="G31" s="23">
        <f>F31/E31*100</f>
        <v>98.971000000000004</v>
      </c>
    </row>
    <row r="32" spans="1:7" x14ac:dyDescent="0.25">
      <c r="A32" s="7" t="s">
        <v>77</v>
      </c>
      <c r="B32" s="18" t="s">
        <v>78</v>
      </c>
      <c r="C32" s="19" t="s">
        <v>79</v>
      </c>
      <c r="D32" s="9">
        <f>+D33+D34+D35</f>
        <v>81267000</v>
      </c>
      <c r="E32" s="9">
        <f>+E33+E34+E35</f>
        <v>92076522</v>
      </c>
      <c r="F32" s="9">
        <f>+F33+F34+F35</f>
        <v>83988812</v>
      </c>
      <c r="G32" s="23">
        <f>F32/E32*100</f>
        <v>91.216316793547009</v>
      </c>
    </row>
    <row r="33" spans="1:7" x14ac:dyDescent="0.25">
      <c r="A33" s="11" t="s">
        <v>80</v>
      </c>
      <c r="B33" s="12" t="s">
        <v>81</v>
      </c>
      <c r="C33" s="13" t="s">
        <v>82</v>
      </c>
      <c r="D33" s="14"/>
      <c r="E33" s="16">
        <v>5237522</v>
      </c>
      <c r="F33" s="16">
        <v>5237522</v>
      </c>
      <c r="G33" s="23">
        <f>F33/E33*100</f>
        <v>100</v>
      </c>
    </row>
    <row r="34" spans="1:7" x14ac:dyDescent="0.25">
      <c r="A34" s="11" t="s">
        <v>83</v>
      </c>
      <c r="B34" s="12" t="s">
        <v>84</v>
      </c>
      <c r="C34" s="13" t="s">
        <v>85</v>
      </c>
      <c r="D34" s="14"/>
      <c r="E34" s="16"/>
      <c r="F34" s="16"/>
      <c r="G34" s="23"/>
    </row>
    <row r="35" spans="1:7" s="44" customFormat="1" ht="31.5" x14ac:dyDescent="0.25">
      <c r="A35" s="11" t="s">
        <v>86</v>
      </c>
      <c r="B35" s="12" t="s">
        <v>87</v>
      </c>
      <c r="C35" s="13" t="s">
        <v>88</v>
      </c>
      <c r="D35" s="14">
        <v>81267000</v>
      </c>
      <c r="E35" s="31">
        <v>86839000</v>
      </c>
      <c r="F35" s="31">
        <v>78751290</v>
      </c>
      <c r="G35" s="32">
        <f>F35/E35*100</f>
        <v>90.686546367415559</v>
      </c>
    </row>
    <row r="36" spans="1:7" ht="31.5" x14ac:dyDescent="0.25">
      <c r="A36" s="7" t="s">
        <v>89</v>
      </c>
      <c r="B36" s="24" t="s">
        <v>112</v>
      </c>
      <c r="C36" s="25"/>
      <c r="D36" s="9">
        <f>+D31+D32</f>
        <v>81267000</v>
      </c>
      <c r="E36" s="9">
        <f>E31+E32</f>
        <v>92176522</v>
      </c>
      <c r="F36" s="9">
        <f>F31+F32</f>
        <v>84087783</v>
      </c>
      <c r="G36" s="23">
        <f>F36/E36*100</f>
        <v>91.224729655128442</v>
      </c>
    </row>
    <row r="37" spans="1:7" x14ac:dyDescent="0.25">
      <c r="A37" s="26"/>
      <c r="B37" s="2"/>
      <c r="C37" s="1"/>
      <c r="D37" s="27"/>
      <c r="E37" s="6"/>
      <c r="F37" s="6"/>
      <c r="G37" s="6"/>
    </row>
    <row r="38" spans="1:7" x14ac:dyDescent="0.25">
      <c r="A38" s="28"/>
      <c r="B38" s="29"/>
      <c r="C38" s="26"/>
      <c r="D38" s="30"/>
      <c r="E38" s="6"/>
      <c r="F38" s="6"/>
      <c r="G38" s="6"/>
    </row>
    <row r="39" spans="1:7" x14ac:dyDescent="0.25">
      <c r="A39" s="48" t="s">
        <v>90</v>
      </c>
      <c r="B39" s="49"/>
      <c r="C39" s="49"/>
      <c r="D39" s="49"/>
      <c r="E39" s="49"/>
      <c r="F39" s="49"/>
      <c r="G39" s="50"/>
    </row>
    <row r="40" spans="1:7" ht="31.5" x14ac:dyDescent="0.25">
      <c r="A40" s="7" t="s">
        <v>9</v>
      </c>
      <c r="B40" s="18" t="s">
        <v>91</v>
      </c>
      <c r="C40" s="19"/>
      <c r="D40" s="9">
        <f>SUM(D41:D45)</f>
        <v>80887000</v>
      </c>
      <c r="E40" s="9">
        <f>SUM(E41:E45)</f>
        <v>89396522</v>
      </c>
      <c r="F40" s="9">
        <f>SUM(F41:F45)</f>
        <v>76564989</v>
      </c>
      <c r="G40" s="23">
        <f>F40/E40*100</f>
        <v>85.646496403965244</v>
      </c>
    </row>
    <row r="41" spans="1:7" x14ac:dyDescent="0.25">
      <c r="A41" s="11" t="s">
        <v>11</v>
      </c>
      <c r="B41" s="12" t="s">
        <v>92</v>
      </c>
      <c r="C41" s="13" t="s">
        <v>93</v>
      </c>
      <c r="D41" s="14">
        <v>61897000</v>
      </c>
      <c r="E41" s="31">
        <v>63322434</v>
      </c>
      <c r="F41" s="31">
        <v>59094975</v>
      </c>
      <c r="G41" s="32">
        <f>F41/E41*100</f>
        <v>93.323915817891645</v>
      </c>
    </row>
    <row r="42" spans="1:7" ht="31.5" x14ac:dyDescent="0.25">
      <c r="A42" s="11" t="s">
        <v>14</v>
      </c>
      <c r="B42" s="12" t="s">
        <v>94</v>
      </c>
      <c r="C42" s="13" t="s">
        <v>95</v>
      </c>
      <c r="D42" s="14">
        <v>10798000</v>
      </c>
      <c r="E42" s="31">
        <v>12131000</v>
      </c>
      <c r="F42" s="31">
        <v>10344253</v>
      </c>
      <c r="G42" s="32">
        <f>F42/E42*100</f>
        <v>85.271230731184573</v>
      </c>
    </row>
    <row r="43" spans="1:7" x14ac:dyDescent="0.25">
      <c r="A43" s="33" t="s">
        <v>17</v>
      </c>
      <c r="B43" s="34" t="s">
        <v>96</v>
      </c>
      <c r="C43" s="35" t="s">
        <v>97</v>
      </c>
      <c r="D43" s="36">
        <v>8192000</v>
      </c>
      <c r="E43" s="16">
        <v>13943088</v>
      </c>
      <c r="F43" s="16">
        <v>7125761</v>
      </c>
      <c r="G43" s="37">
        <f>F43/E43*100</f>
        <v>51.106046235955759</v>
      </c>
    </row>
    <row r="44" spans="1:7" x14ac:dyDescent="0.25">
      <c r="A44" s="11" t="s">
        <v>20</v>
      </c>
      <c r="B44" s="12" t="s">
        <v>98</v>
      </c>
      <c r="C44" s="13" t="s">
        <v>99</v>
      </c>
      <c r="D44" s="14"/>
      <c r="E44" s="16"/>
      <c r="F44" s="16"/>
      <c r="G44" s="15"/>
    </row>
    <row r="45" spans="1:7" x14ac:dyDescent="0.25">
      <c r="A45" s="11" t="s">
        <v>23</v>
      </c>
      <c r="B45" s="12" t="s">
        <v>100</v>
      </c>
      <c r="C45" s="13" t="s">
        <v>101</v>
      </c>
      <c r="D45" s="14"/>
      <c r="E45" s="16"/>
      <c r="F45" s="16"/>
      <c r="G45" s="15"/>
    </row>
    <row r="46" spans="1:7" ht="31.5" x14ac:dyDescent="0.25">
      <c r="A46" s="7" t="s">
        <v>41</v>
      </c>
      <c r="B46" s="18" t="s">
        <v>102</v>
      </c>
      <c r="C46" s="19" t="s">
        <v>103</v>
      </c>
      <c r="D46" s="9">
        <f>SUM(D47:D48)</f>
        <v>380000</v>
      </c>
      <c r="E46" s="9">
        <f t="shared" ref="E46:F46" si="0">SUM(E47:E48)</f>
        <v>2780000</v>
      </c>
      <c r="F46" s="9">
        <f t="shared" si="0"/>
        <v>2028168</v>
      </c>
      <c r="G46" s="38">
        <f t="shared" ref="G46:G49" si="1">F46/E46*100</f>
        <v>72.955683453237413</v>
      </c>
    </row>
    <row r="47" spans="1:7" x14ac:dyDescent="0.25">
      <c r="A47" s="11" t="s">
        <v>104</v>
      </c>
      <c r="B47" s="12" t="s">
        <v>105</v>
      </c>
      <c r="C47" s="13" t="s">
        <v>103</v>
      </c>
      <c r="D47" s="14">
        <v>380000</v>
      </c>
      <c r="E47" s="16">
        <v>1280000</v>
      </c>
      <c r="F47" s="16">
        <v>1141708</v>
      </c>
      <c r="G47" s="38">
        <f t="shared" si="1"/>
        <v>89.195937499999999</v>
      </c>
    </row>
    <row r="48" spans="1:7" x14ac:dyDescent="0.25">
      <c r="A48" s="11" t="s">
        <v>43</v>
      </c>
      <c r="B48" s="12" t="s">
        <v>106</v>
      </c>
      <c r="C48" s="13" t="s">
        <v>107</v>
      </c>
      <c r="D48" s="42">
        <v>0</v>
      </c>
      <c r="E48" s="16">
        <v>1500000</v>
      </c>
      <c r="F48" s="16">
        <v>886460</v>
      </c>
      <c r="G48" s="39"/>
    </row>
    <row r="49" spans="1:7" x14ac:dyDescent="0.25">
      <c r="A49" s="7" t="s">
        <v>46</v>
      </c>
      <c r="B49" s="8" t="s">
        <v>108</v>
      </c>
      <c r="C49" s="7"/>
      <c r="D49" s="9">
        <f>+D40+D46</f>
        <v>81267000</v>
      </c>
      <c r="E49" s="9">
        <f>E40+E46</f>
        <v>92176522</v>
      </c>
      <c r="F49" s="9">
        <f>F40+F46</f>
        <v>78593157</v>
      </c>
      <c r="G49" s="23">
        <f t="shared" si="1"/>
        <v>85.263747529983817</v>
      </c>
    </row>
    <row r="50" spans="1:7" x14ac:dyDescent="0.25">
      <c r="A50" s="28"/>
      <c r="B50" s="29"/>
      <c r="C50" s="26"/>
      <c r="D50" s="30"/>
      <c r="E50" s="6"/>
      <c r="F50" s="6"/>
      <c r="G50" s="6"/>
    </row>
  </sheetData>
  <mergeCells count="5">
    <mergeCell ref="A2:G2"/>
    <mergeCell ref="A4:G4"/>
    <mergeCell ref="A7:G7"/>
    <mergeCell ref="A39:G39"/>
    <mergeCell ref="A1:G1"/>
  </mergeCells>
  <hyperlinks>
    <hyperlink ref="C43" r:id="rId1" display="3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File Jolán</dc:creator>
  <cp:lastModifiedBy>admin</cp:lastModifiedBy>
  <cp:lastPrinted>2021-05-18T08:37:58Z</cp:lastPrinted>
  <dcterms:created xsi:type="dcterms:W3CDTF">2021-04-14T06:58:31Z</dcterms:created>
  <dcterms:modified xsi:type="dcterms:W3CDTF">2021-05-18T08:38:02Z</dcterms:modified>
</cp:coreProperties>
</file>