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G53" i="1"/>
  <c r="G52" i="1"/>
  <c r="G51" i="1"/>
  <c r="G50" i="1"/>
  <c r="F50" i="1"/>
  <c r="E50" i="1"/>
  <c r="D50" i="1"/>
  <c r="G47" i="1"/>
  <c r="G46" i="1"/>
  <c r="G45" i="1"/>
  <c r="F44" i="1"/>
  <c r="F54" i="1" s="1"/>
  <c r="G54" i="1" s="1"/>
  <c r="E44" i="1"/>
  <c r="E54" i="1" s="1"/>
  <c r="D44" i="1"/>
  <c r="G40" i="1"/>
  <c r="G38" i="1"/>
  <c r="F37" i="1"/>
  <c r="G37" i="1" s="1"/>
  <c r="E37" i="1"/>
  <c r="D37" i="1"/>
  <c r="G30" i="1"/>
  <c r="F30" i="1"/>
  <c r="E30" i="1"/>
  <c r="D30" i="1"/>
  <c r="G26" i="1"/>
  <c r="F26" i="1"/>
  <c r="E26" i="1"/>
  <c r="D26" i="1"/>
  <c r="D36" i="1" s="1"/>
  <c r="G23" i="1"/>
  <c r="G20" i="1"/>
  <c r="F20" i="1"/>
  <c r="E20" i="1"/>
  <c r="E36" i="1" s="1"/>
  <c r="E41" i="1" s="1"/>
  <c r="D20" i="1"/>
  <c r="G19" i="1"/>
  <c r="F9" i="1"/>
  <c r="G9" i="1" s="1"/>
  <c r="E9" i="1"/>
  <c r="D9" i="1"/>
  <c r="D41" i="1" s="1"/>
  <c r="G44" i="1" l="1"/>
  <c r="F36" i="1"/>
  <c r="G36" i="1" l="1"/>
  <c r="F41" i="1"/>
  <c r="G41" i="1" s="1"/>
</calcChain>
</file>

<file path=xl/sharedStrings.xml><?xml version="1.0" encoding="utf-8"?>
<sst xmlns="http://schemas.openxmlformats.org/spreadsheetml/2006/main" count="136" uniqueCount="124">
  <si>
    <t xml:space="preserve">KÖZSÉGI  KÖZKÖNYVTÁR </t>
  </si>
  <si>
    <t>Száma</t>
  </si>
  <si>
    <t>Előirányzat-csoport, kiemelt előirányzat megnevezése</t>
  </si>
  <si>
    <t>Rovat</t>
  </si>
  <si>
    <t xml:space="preserve">Eredeti
 előirányzat </t>
  </si>
  <si>
    <t xml:space="preserve">Módosított
 előirányzat </t>
  </si>
  <si>
    <t>Teljesítés</t>
  </si>
  <si>
    <t>Változás
%-a</t>
  </si>
  <si>
    <t>Bevételek</t>
  </si>
  <si>
    <t>1.</t>
  </si>
  <si>
    <t>Működési bevételek (1.1.+…+1.10.)</t>
  </si>
  <si>
    <t>1.1.</t>
  </si>
  <si>
    <t>Készletértékesítés ellenértéke</t>
  </si>
  <si>
    <t>B401</t>
  </si>
  <si>
    <t>1.2.</t>
  </si>
  <si>
    <t>Szolgáltatások ellenértéke</t>
  </si>
  <si>
    <t>B402</t>
  </si>
  <si>
    <t>1.3.</t>
  </si>
  <si>
    <t>Közvetített szolgáltatások értéke</t>
  </si>
  <si>
    <t>B403</t>
  </si>
  <si>
    <t>1.4.</t>
  </si>
  <si>
    <t>Tulajdonosi bevételek</t>
  </si>
  <si>
    <t>B404</t>
  </si>
  <si>
    <t>1.5.</t>
  </si>
  <si>
    <t>Ellátási díjak</t>
  </si>
  <si>
    <t>B405</t>
  </si>
  <si>
    <t>1.6.</t>
  </si>
  <si>
    <t>Kiszámlázott általános forgalmi adó</t>
  </si>
  <si>
    <t>B406</t>
  </si>
  <si>
    <t>1.7.</t>
  </si>
  <si>
    <t>Általános forgalmi adó visszatérülése</t>
  </si>
  <si>
    <t>B407</t>
  </si>
  <si>
    <t>1.8.</t>
  </si>
  <si>
    <t>Kamatbevételek</t>
  </si>
  <si>
    <t>B408</t>
  </si>
  <si>
    <t>1.9.</t>
  </si>
  <si>
    <t>Egyéb pénzügyi műveletek bevételei</t>
  </si>
  <si>
    <t>B409</t>
  </si>
  <si>
    <t>1.10.</t>
  </si>
  <si>
    <t>Egyéb működési bevételek</t>
  </si>
  <si>
    <t>B410</t>
  </si>
  <si>
    <t>2.</t>
  </si>
  <si>
    <t>Működési célú támogatások államháztartáson belülről (2.1.+…+2.3.)</t>
  </si>
  <si>
    <t>2.1.</t>
  </si>
  <si>
    <t>Elvonások és befizetések bevételei</t>
  </si>
  <si>
    <t>B12</t>
  </si>
  <si>
    <t>2.2.</t>
  </si>
  <si>
    <t>Visszatérítendő támogatások, kölcsönök visszatérülése ÁH-n belülről</t>
  </si>
  <si>
    <t>B14</t>
  </si>
  <si>
    <t>2.3.</t>
  </si>
  <si>
    <t>Egyéb működési célú támogatások bevételei államháztartáson belülről</t>
  </si>
  <si>
    <t>B16</t>
  </si>
  <si>
    <t>2.4.</t>
  </si>
  <si>
    <t xml:space="preserve"> - ebből EU támogatás</t>
  </si>
  <si>
    <t>3.</t>
  </si>
  <si>
    <t>Közhatalmi bevételek</t>
  </si>
  <si>
    <t>B3</t>
  </si>
  <si>
    <t>4.</t>
  </si>
  <si>
    <t>Felhalmozási célú támogatások államháztartáson belülről (4.1.+4.2.)</t>
  </si>
  <si>
    <t>B2</t>
  </si>
  <si>
    <t>4.1.</t>
  </si>
  <si>
    <t>B23</t>
  </si>
  <si>
    <t>4.2.</t>
  </si>
  <si>
    <t>Egyéb felhalmozási célú támogatások bevételei államháztartáson belülről</t>
  </si>
  <si>
    <t>B25</t>
  </si>
  <si>
    <t>4.3.</t>
  </si>
  <si>
    <t>- ebből EU-s támogatás</t>
  </si>
  <si>
    <t>5.</t>
  </si>
  <si>
    <t>Felhalmozási bevételek (5.1.+…+5.3.)</t>
  </si>
  <si>
    <t>B5</t>
  </si>
  <si>
    <t>5.1.</t>
  </si>
  <si>
    <t>Immateriális javak értékesítése</t>
  </si>
  <si>
    <t>B51</t>
  </si>
  <si>
    <t>5.2.</t>
  </si>
  <si>
    <t>Ingatlanok értékesítése</t>
  </si>
  <si>
    <t>B52</t>
  </si>
  <si>
    <t>5.3.</t>
  </si>
  <si>
    <t>Egyéb tárgyi eszközök értékesítése</t>
  </si>
  <si>
    <t>B53</t>
  </si>
  <si>
    <t>6.</t>
  </si>
  <si>
    <t>Működési célú átvett pénzeszközök</t>
  </si>
  <si>
    <t>B6</t>
  </si>
  <si>
    <t>7.</t>
  </si>
  <si>
    <t>Felhalmozási célú átvett pénzeszközök</t>
  </si>
  <si>
    <t>B7</t>
  </si>
  <si>
    <t>8.</t>
  </si>
  <si>
    <t>9.</t>
  </si>
  <si>
    <t>Finanszírozási bevételek (9.1.+…+9.3.)</t>
  </si>
  <si>
    <t>B8</t>
  </si>
  <si>
    <t>9.1.</t>
  </si>
  <si>
    <t>Költségvetési maradvány igénybevétele</t>
  </si>
  <si>
    <t>B8131</t>
  </si>
  <si>
    <t>9.2.</t>
  </si>
  <si>
    <t>Vállalkozási maradvány igénybevétele</t>
  </si>
  <si>
    <t>B8132</t>
  </si>
  <si>
    <t>9.3.</t>
  </si>
  <si>
    <t>Irányító szervi (önkormányzati) támogatás (intézményfinanszírozás)</t>
  </si>
  <si>
    <t>B816</t>
  </si>
  <si>
    <t>10.</t>
  </si>
  <si>
    <t>BEVÉTELEK ÖSSZESEN: (8.+9.)</t>
  </si>
  <si>
    <t>Kiadások</t>
  </si>
  <si>
    <t>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</si>
  <si>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</si>
  <si>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</si>
  <si>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</si>
  <si>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</si>
  <si>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</si>
  <si>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</si>
  <si>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</si>
  <si>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</si>
  <si>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</si>
  <si>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</si>
  <si>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Felhalmozási költségvetés kiadásai (2.1.+…+2.3.)</t>
  </si>
  <si>
    <t>Inform.eszk.beszerzése</t>
  </si>
  <si>
    <t>K63</t>
  </si>
  <si>
    <t>Tárgyi eszköz.beszerzés</t>
  </si>
  <si>
    <t>K64</t>
  </si>
  <si>
    <t>Beruházás c.előz.felsz. Áfa</t>
  </si>
  <si>
    <t>K67</t>
  </si>
  <si>
    <t>KIADÁSOK ÖSSZESEN: (1.+2.)</t>
  </si>
  <si>
    <t>13.2. melléklet a ……/2021. (….) önkormányzati rendelethez</t>
  </si>
  <si>
    <t xml:space="preserve">2020.    ÉVI KÖLTSÉGVETÉS  KÖTELEZŐ  FELADATÁNAK     BEVÉTELE , KIADÁSA  </t>
  </si>
  <si>
    <t>adatok Ft-ban</t>
  </si>
  <si>
    <t>KÖLTSÉGVETÉSI BEVÉTELEK (1.+…+7.)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</si>
</sst>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#.00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2" quotePrefix="1" applyFont="1" applyBorder="1" applyAlignment="1">
      <alignment vertical="center" wrapText="1"/>
    </xf>
    <xf numFmtId="0" fontId="2" fillId="0" borderId="1" xfId="2" quotePrefix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2" applyFont="1" applyBorder="1" applyAlignment="1">
      <alignment wrapText="1"/>
    </xf>
    <xf numFmtId="0" fontId="2" fillId="0" borderId="1" xfId="2" applyFont="1" applyBorder="1" applyAlignment="1">
      <alignment horizontal="center" wrapText="1"/>
    </xf>
    <xf numFmtId="164" fontId="2" fillId="0" borderId="1" xfId="0" applyNumberFormat="1" applyFont="1" applyBorder="1" applyAlignment="1" applyProtection="1">
      <alignment horizontal="right" wrapText="1"/>
      <protection locked="0"/>
    </xf>
    <xf numFmtId="165" fontId="2" fillId="0" borderId="1" xfId="0" applyNumberFormat="1" applyFont="1" applyBorder="1" applyAlignment="1">
      <alignment horizontal="right" wrapText="1"/>
    </xf>
    <xf numFmtId="0" fontId="7" fillId="0" borderId="1" xfId="1" applyFont="1" applyFill="1" applyBorder="1" applyAlignment="1" applyProtection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165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2" applyFont="1" applyBorder="1" applyAlignment="1">
      <alignment vertical="top" wrapText="1"/>
    </xf>
    <xf numFmtId="0" fontId="3" fillId="0" borderId="1" xfId="2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wrapText="1"/>
    </xf>
  </cellXfs>
  <cellStyles count="3">
    <cellStyle name="Hivatkozás" xfId="1" builtinId="8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K14" sqref="K14"/>
    </sheetView>
  </sheetViews>
  <sheetFormatPr defaultRowHeight="15.75" x14ac:dyDescent="0.25"/>
  <cols>
    <col min="1" max="1" width="7.85546875" style="5" customWidth="1"/>
    <col min="2" max="2" width="40.7109375" style="6" customWidth="1"/>
    <col min="3" max="3" width="11.42578125" style="5" customWidth="1"/>
    <col min="4" max="7" width="15.7109375" style="4" customWidth="1"/>
  </cols>
  <sheetData>
    <row r="1" spans="1:7" x14ac:dyDescent="0.25">
      <c r="A1" s="57" t="s">
        <v>120</v>
      </c>
      <c r="B1" s="57"/>
      <c r="C1" s="57"/>
      <c r="D1" s="57"/>
      <c r="E1" s="57"/>
      <c r="F1" s="57"/>
      <c r="G1" s="57"/>
    </row>
    <row r="2" spans="1:7" x14ac:dyDescent="0.25">
      <c r="A2" s="58" t="s">
        <v>0</v>
      </c>
      <c r="B2" s="58"/>
      <c r="C2" s="58"/>
      <c r="D2" s="58"/>
      <c r="E2" s="58"/>
      <c r="F2" s="58"/>
      <c r="G2" s="58"/>
    </row>
    <row r="3" spans="1:7" x14ac:dyDescent="0.25">
      <c r="A3" s="57"/>
      <c r="B3" s="57"/>
      <c r="C3" s="57"/>
      <c r="D3" s="57"/>
      <c r="E3" s="57"/>
      <c r="F3" s="57"/>
      <c r="G3" s="57"/>
    </row>
    <row r="4" spans="1:7" x14ac:dyDescent="0.25">
      <c r="A4" s="59" t="s">
        <v>121</v>
      </c>
      <c r="B4" s="59"/>
      <c r="C4" s="59"/>
      <c r="D4" s="59"/>
      <c r="E4" s="59"/>
      <c r="F4" s="59"/>
      <c r="G4" s="59"/>
    </row>
    <row r="5" spans="1:7" x14ac:dyDescent="0.25">
      <c r="A5" s="1"/>
      <c r="B5" s="2"/>
      <c r="C5" s="1"/>
      <c r="D5" s="3"/>
      <c r="G5" s="3"/>
    </row>
    <row r="6" spans="1:7" x14ac:dyDescent="0.25">
      <c r="A6" s="2"/>
      <c r="B6" s="2"/>
      <c r="C6" s="1"/>
      <c r="D6" s="3"/>
      <c r="G6" s="45" t="s">
        <v>122</v>
      </c>
    </row>
    <row r="7" spans="1:7" ht="31.5" x14ac:dyDescent="0.25">
      <c r="A7" s="7" t="s">
        <v>1</v>
      </c>
      <c r="B7" s="8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</row>
    <row r="8" spans="1:7" x14ac:dyDescent="0.25">
      <c r="A8" s="55" t="s">
        <v>8</v>
      </c>
      <c r="B8" s="56"/>
      <c r="C8" s="56"/>
      <c r="D8" s="56"/>
      <c r="E8" s="56"/>
      <c r="F8" s="56"/>
      <c r="G8" s="56"/>
    </row>
    <row r="9" spans="1:7" x14ac:dyDescent="0.25">
      <c r="A9" s="7" t="s">
        <v>9</v>
      </c>
      <c r="B9" s="8" t="s">
        <v>10</v>
      </c>
      <c r="C9" s="7"/>
      <c r="D9" s="9">
        <f>SUM(D10:D19)</f>
        <v>0</v>
      </c>
      <c r="E9" s="9">
        <f>SUM(E10:E19)</f>
        <v>2037</v>
      </c>
      <c r="F9" s="9">
        <f>SUM(F10:F19)</f>
        <v>2037</v>
      </c>
      <c r="G9" s="23">
        <f>F9/E9*100</f>
        <v>100</v>
      </c>
    </row>
    <row r="10" spans="1:7" x14ac:dyDescent="0.25">
      <c r="A10" s="11" t="s">
        <v>11</v>
      </c>
      <c r="B10" s="12" t="s">
        <v>12</v>
      </c>
      <c r="C10" s="13" t="s">
        <v>13</v>
      </c>
      <c r="D10" s="14"/>
      <c r="E10" s="15"/>
      <c r="F10" s="15"/>
      <c r="G10" s="15"/>
    </row>
    <row r="11" spans="1:7" x14ac:dyDescent="0.25">
      <c r="A11" s="11" t="s">
        <v>14</v>
      </c>
      <c r="B11" s="12" t="s">
        <v>15</v>
      </c>
      <c r="C11" s="13" t="s">
        <v>16</v>
      </c>
      <c r="D11" s="14"/>
      <c r="E11" s="16"/>
      <c r="F11" s="16"/>
      <c r="G11" s="15"/>
    </row>
    <row r="12" spans="1:7" x14ac:dyDescent="0.25">
      <c r="A12" s="11" t="s">
        <v>17</v>
      </c>
      <c r="B12" s="12" t="s">
        <v>18</v>
      </c>
      <c r="C12" s="13" t="s">
        <v>19</v>
      </c>
      <c r="D12" s="14"/>
      <c r="E12" s="16"/>
      <c r="F12" s="16"/>
      <c r="G12" s="15"/>
    </row>
    <row r="13" spans="1:7" x14ac:dyDescent="0.25">
      <c r="A13" s="11" t="s">
        <v>20</v>
      </c>
      <c r="B13" s="12" t="s">
        <v>21</v>
      </c>
      <c r="C13" s="13" t="s">
        <v>22</v>
      </c>
      <c r="D13" s="14"/>
      <c r="E13" s="16"/>
      <c r="F13" s="16"/>
      <c r="G13" s="15"/>
    </row>
    <row r="14" spans="1:7" x14ac:dyDescent="0.25">
      <c r="A14" s="11" t="s">
        <v>23</v>
      </c>
      <c r="B14" s="12" t="s">
        <v>24</v>
      </c>
      <c r="C14" s="13" t="s">
        <v>25</v>
      </c>
      <c r="D14" s="14"/>
      <c r="E14" s="16"/>
      <c r="F14" s="16"/>
      <c r="G14" s="15"/>
    </row>
    <row r="15" spans="1:7" x14ac:dyDescent="0.25">
      <c r="A15" s="11" t="s">
        <v>26</v>
      </c>
      <c r="B15" s="12" t="s">
        <v>27</v>
      </c>
      <c r="C15" s="13" t="s">
        <v>28</v>
      </c>
      <c r="D15" s="14"/>
      <c r="E15" s="16"/>
      <c r="F15" s="16"/>
      <c r="G15" s="15"/>
    </row>
    <row r="16" spans="1:7" x14ac:dyDescent="0.25">
      <c r="A16" s="11" t="s">
        <v>29</v>
      </c>
      <c r="B16" s="12" t="s">
        <v>30</v>
      </c>
      <c r="C16" s="13" t="s">
        <v>31</v>
      </c>
      <c r="D16" s="14"/>
      <c r="E16" s="16"/>
      <c r="F16" s="16"/>
      <c r="G16" s="15"/>
    </row>
    <row r="17" spans="1:7" x14ac:dyDescent="0.25">
      <c r="A17" s="11" t="s">
        <v>32</v>
      </c>
      <c r="B17" s="12" t="s">
        <v>33</v>
      </c>
      <c r="C17" s="13" t="s">
        <v>34</v>
      </c>
      <c r="D17" s="14"/>
      <c r="E17" s="16"/>
      <c r="F17" s="16"/>
      <c r="G17" s="17"/>
    </row>
    <row r="18" spans="1:7" x14ac:dyDescent="0.25">
      <c r="A18" s="11" t="s">
        <v>35</v>
      </c>
      <c r="B18" s="12" t="s">
        <v>36</v>
      </c>
      <c r="C18" s="13" t="s">
        <v>37</v>
      </c>
      <c r="D18" s="14"/>
      <c r="E18" s="16"/>
      <c r="F18" s="16"/>
      <c r="G18" s="17"/>
    </row>
    <row r="19" spans="1:7" x14ac:dyDescent="0.25">
      <c r="A19" s="11" t="s">
        <v>38</v>
      </c>
      <c r="B19" s="12" t="s">
        <v>39</v>
      </c>
      <c r="C19" s="13" t="s">
        <v>40</v>
      </c>
      <c r="D19" s="14"/>
      <c r="E19" s="16">
        <v>2037</v>
      </c>
      <c r="F19" s="16">
        <v>2037</v>
      </c>
      <c r="G19" s="46">
        <f>F19/E19*100</f>
        <v>100</v>
      </c>
    </row>
    <row r="20" spans="1:7" ht="31.5" x14ac:dyDescent="0.25">
      <c r="A20" s="7" t="s">
        <v>41</v>
      </c>
      <c r="B20" s="8" t="s">
        <v>42</v>
      </c>
      <c r="C20" s="7"/>
      <c r="D20" s="9">
        <f>SUM(D21:D23)</f>
        <v>0</v>
      </c>
      <c r="E20" s="9">
        <f>SUM(E21:E23)</f>
        <v>9490</v>
      </c>
      <c r="F20" s="9">
        <f>SUM(F21:F23)</f>
        <v>9490</v>
      </c>
      <c r="G20" s="9">
        <f>SUM(G21:G23)</f>
        <v>100</v>
      </c>
    </row>
    <row r="21" spans="1:7" x14ac:dyDescent="0.25">
      <c r="A21" s="11" t="s">
        <v>43</v>
      </c>
      <c r="B21" s="12" t="s">
        <v>44</v>
      </c>
      <c r="C21" s="13" t="s">
        <v>45</v>
      </c>
      <c r="D21" s="14"/>
      <c r="E21" s="15"/>
      <c r="F21" s="15"/>
      <c r="G21" s="15"/>
    </row>
    <row r="22" spans="1:7" ht="31.5" x14ac:dyDescent="0.25">
      <c r="A22" s="11" t="s">
        <v>46</v>
      </c>
      <c r="B22" s="12" t="s">
        <v>47</v>
      </c>
      <c r="C22" s="13" t="s">
        <v>48</v>
      </c>
      <c r="D22" s="14"/>
      <c r="E22" s="15"/>
      <c r="F22" s="15"/>
      <c r="G22" s="15"/>
    </row>
    <row r="23" spans="1:7" ht="31.5" x14ac:dyDescent="0.25">
      <c r="A23" s="11" t="s">
        <v>49</v>
      </c>
      <c r="B23" s="12" t="s">
        <v>50</v>
      </c>
      <c r="C23" s="13" t="s">
        <v>51</v>
      </c>
      <c r="D23" s="47"/>
      <c r="E23" s="48">
        <v>9490</v>
      </c>
      <c r="F23" s="48">
        <v>9490</v>
      </c>
      <c r="G23" s="49">
        <f>F23/E23*100</f>
        <v>100</v>
      </c>
    </row>
    <row r="24" spans="1:7" x14ac:dyDescent="0.25">
      <c r="A24" s="11" t="s">
        <v>52</v>
      </c>
      <c r="B24" s="12" t="s">
        <v>53</v>
      </c>
      <c r="C24" s="13"/>
      <c r="D24" s="14"/>
      <c r="E24" s="15"/>
      <c r="F24" s="15"/>
      <c r="G24" s="15"/>
    </row>
    <row r="25" spans="1:7" x14ac:dyDescent="0.25">
      <c r="A25" s="7" t="s">
        <v>54</v>
      </c>
      <c r="B25" s="18" t="s">
        <v>55</v>
      </c>
      <c r="C25" s="19" t="s">
        <v>56</v>
      </c>
      <c r="D25" s="20"/>
      <c r="E25" s="20"/>
      <c r="F25" s="20"/>
      <c r="G25" s="20"/>
    </row>
    <row r="26" spans="1:7" ht="31.5" x14ac:dyDescent="0.25">
      <c r="A26" s="7" t="s">
        <v>57</v>
      </c>
      <c r="B26" s="18" t="s">
        <v>58</v>
      </c>
      <c r="C26" s="19" t="s">
        <v>59</v>
      </c>
      <c r="D26" s="9">
        <f>+D27+D28</f>
        <v>0</v>
      </c>
      <c r="E26" s="9">
        <f>+E27+E28</f>
        <v>0</v>
      </c>
      <c r="F26" s="9">
        <f>+F27+F28</f>
        <v>0</v>
      </c>
      <c r="G26" s="9">
        <f>+G27+G28</f>
        <v>0</v>
      </c>
    </row>
    <row r="27" spans="1:7" ht="31.5" x14ac:dyDescent="0.25">
      <c r="A27" s="11" t="s">
        <v>60</v>
      </c>
      <c r="B27" s="12" t="s">
        <v>47</v>
      </c>
      <c r="C27" s="13" t="s">
        <v>61</v>
      </c>
      <c r="D27" s="14"/>
      <c r="E27" s="15"/>
      <c r="F27" s="15"/>
      <c r="G27" s="15"/>
    </row>
    <row r="28" spans="1:7" ht="31.5" x14ac:dyDescent="0.25">
      <c r="A28" s="11" t="s">
        <v>62</v>
      </c>
      <c r="B28" s="12" t="s">
        <v>63</v>
      </c>
      <c r="C28" s="13" t="s">
        <v>64</v>
      </c>
      <c r="D28" s="14"/>
      <c r="E28" s="15"/>
      <c r="F28" s="15"/>
      <c r="G28" s="15"/>
    </row>
    <row r="29" spans="1:7" x14ac:dyDescent="0.25">
      <c r="A29" s="11" t="s">
        <v>65</v>
      </c>
      <c r="B29" s="21" t="s">
        <v>66</v>
      </c>
      <c r="C29" s="22"/>
      <c r="D29" s="14"/>
      <c r="E29" s="15"/>
      <c r="F29" s="15"/>
      <c r="G29" s="15"/>
    </row>
    <row r="30" spans="1:7" x14ac:dyDescent="0.25">
      <c r="A30" s="7" t="s">
        <v>67</v>
      </c>
      <c r="B30" s="18" t="s">
        <v>68</v>
      </c>
      <c r="C30" s="19" t="s">
        <v>69</v>
      </c>
      <c r="D30" s="9">
        <f>+D31+D32+D33</f>
        <v>0</v>
      </c>
      <c r="E30" s="9">
        <f>+E31+E32+E33</f>
        <v>0</v>
      </c>
      <c r="F30" s="9">
        <f>+F31+F32+F33</f>
        <v>0</v>
      </c>
      <c r="G30" s="9">
        <f>+G31+G32+G33</f>
        <v>0</v>
      </c>
    </row>
    <row r="31" spans="1:7" x14ac:dyDescent="0.25">
      <c r="A31" s="11" t="s">
        <v>70</v>
      </c>
      <c r="B31" s="12" t="s">
        <v>71</v>
      </c>
      <c r="C31" s="13" t="s">
        <v>72</v>
      </c>
      <c r="D31" s="14"/>
      <c r="E31" s="16"/>
      <c r="F31" s="16"/>
      <c r="G31" s="15"/>
    </row>
    <row r="32" spans="1:7" x14ac:dyDescent="0.25">
      <c r="A32" s="11" t="s">
        <v>73</v>
      </c>
      <c r="B32" s="12" t="s">
        <v>74</v>
      </c>
      <c r="C32" s="13" t="s">
        <v>75</v>
      </c>
      <c r="D32" s="14"/>
      <c r="E32" s="16"/>
      <c r="F32" s="16"/>
      <c r="G32" s="15"/>
    </row>
    <row r="33" spans="1:7" x14ac:dyDescent="0.25">
      <c r="A33" s="11" t="s">
        <v>76</v>
      </c>
      <c r="B33" s="12" t="s">
        <v>77</v>
      </c>
      <c r="C33" s="13" t="s">
        <v>78</v>
      </c>
      <c r="D33" s="14"/>
      <c r="E33" s="16"/>
      <c r="F33" s="16"/>
      <c r="G33" s="15"/>
    </row>
    <row r="34" spans="1:7" x14ac:dyDescent="0.25">
      <c r="A34" s="7" t="s">
        <v>79</v>
      </c>
      <c r="B34" s="18" t="s">
        <v>80</v>
      </c>
      <c r="C34" s="19" t="s">
        <v>81</v>
      </c>
      <c r="D34" s="20"/>
      <c r="E34" s="16"/>
      <c r="F34" s="16"/>
      <c r="G34" s="17"/>
    </row>
    <row r="35" spans="1:7" x14ac:dyDescent="0.25">
      <c r="A35" s="7" t="s">
        <v>82</v>
      </c>
      <c r="B35" s="18" t="s">
        <v>83</v>
      </c>
      <c r="C35" s="19" t="s">
        <v>84</v>
      </c>
      <c r="D35" s="20"/>
      <c r="E35" s="16"/>
      <c r="F35" s="16"/>
      <c r="G35" s="15"/>
    </row>
    <row r="36" spans="1:7" ht="31.5" x14ac:dyDescent="0.25">
      <c r="A36" s="50" t="s">
        <v>85</v>
      </c>
      <c r="B36" s="51" t="s">
        <v>123</v>
      </c>
      <c r="C36" s="52"/>
      <c r="D36" s="53">
        <f>D9+D20+D25+D26+D30+D34+D35</f>
        <v>0</v>
      </c>
      <c r="E36" s="53">
        <f>E9+E20</f>
        <v>11527</v>
      </c>
      <c r="F36" s="53">
        <f>F9+F20</f>
        <v>11527</v>
      </c>
      <c r="G36" s="54">
        <f>F36/E36*100</f>
        <v>100</v>
      </c>
    </row>
    <row r="37" spans="1:7" x14ac:dyDescent="0.25">
      <c r="A37" s="7" t="s">
        <v>86</v>
      </c>
      <c r="B37" s="18" t="s">
        <v>87</v>
      </c>
      <c r="C37" s="19" t="s">
        <v>88</v>
      </c>
      <c r="D37" s="9">
        <f>+D38+D39+D40</f>
        <v>10474000</v>
      </c>
      <c r="E37" s="9">
        <f>+E38+E39+E40</f>
        <v>14011169</v>
      </c>
      <c r="F37" s="9">
        <f>+F38+F39+F40</f>
        <v>11123754</v>
      </c>
      <c r="G37" s="23">
        <f>F37/E37*100</f>
        <v>79.392047872665017</v>
      </c>
    </row>
    <row r="38" spans="1:7" x14ac:dyDescent="0.25">
      <c r="A38" s="11" t="s">
        <v>89</v>
      </c>
      <c r="B38" s="12" t="s">
        <v>90</v>
      </c>
      <c r="C38" s="13" t="s">
        <v>91</v>
      </c>
      <c r="D38" s="14"/>
      <c r="E38" s="16">
        <v>1574169</v>
      </c>
      <c r="F38" s="16">
        <v>1574169</v>
      </c>
      <c r="G38" s="10">
        <f>F38/E38*100</f>
        <v>100</v>
      </c>
    </row>
    <row r="39" spans="1:7" x14ac:dyDescent="0.25">
      <c r="A39" s="11" t="s">
        <v>92</v>
      </c>
      <c r="B39" s="12" t="s">
        <v>93</v>
      </c>
      <c r="C39" s="13" t="s">
        <v>94</v>
      </c>
      <c r="D39" s="14"/>
      <c r="E39" s="16"/>
      <c r="F39" s="16"/>
      <c r="G39" s="23"/>
    </row>
    <row r="40" spans="1:7" ht="31.5" x14ac:dyDescent="0.25">
      <c r="A40" s="11" t="s">
        <v>95</v>
      </c>
      <c r="B40" s="12" t="s">
        <v>96</v>
      </c>
      <c r="C40" s="13" t="s">
        <v>97</v>
      </c>
      <c r="D40" s="14">
        <v>10474000</v>
      </c>
      <c r="E40" s="24">
        <v>12437000</v>
      </c>
      <c r="F40" s="24">
        <v>9549585</v>
      </c>
      <c r="G40" s="10">
        <f>F40/E40*100</f>
        <v>76.783669695264138</v>
      </c>
    </row>
    <row r="41" spans="1:7" x14ac:dyDescent="0.25">
      <c r="A41" s="7" t="s">
        <v>98</v>
      </c>
      <c r="B41" s="25" t="s">
        <v>99</v>
      </c>
      <c r="C41" s="26"/>
      <c r="D41" s="9">
        <f>D9+D20+D25+D26+D30+D34+D35+D36+D37</f>
        <v>10474000</v>
      </c>
      <c r="E41" s="9">
        <f>E36+E37</f>
        <v>14022696</v>
      </c>
      <c r="F41" s="9">
        <f>F36+F37</f>
        <v>11135281</v>
      </c>
      <c r="G41" s="23">
        <f>F41/E41*100</f>
        <v>79.408988114696342</v>
      </c>
    </row>
    <row r="42" spans="1:7" x14ac:dyDescent="0.25">
      <c r="A42" s="27"/>
      <c r="B42" s="28"/>
      <c r="C42" s="44"/>
      <c r="D42" s="29"/>
    </row>
    <row r="43" spans="1:7" x14ac:dyDescent="0.25">
      <c r="A43" s="55" t="s">
        <v>100</v>
      </c>
      <c r="B43" s="56"/>
      <c r="C43" s="56"/>
      <c r="D43" s="56"/>
      <c r="E43" s="56"/>
      <c r="F43" s="56"/>
      <c r="G43" s="56"/>
    </row>
    <row r="44" spans="1:7" ht="31.5" x14ac:dyDescent="0.25">
      <c r="A44" s="7" t="s">
        <v>9</v>
      </c>
      <c r="B44" s="18" t="s">
        <v>101</v>
      </c>
      <c r="C44" s="19"/>
      <c r="D44" s="9">
        <f>SUM(D45:D49)</f>
        <v>10474000</v>
      </c>
      <c r="E44" s="9">
        <f>SUM(E45:E49)</f>
        <v>13405696</v>
      </c>
      <c r="F44" s="9">
        <f>SUM(F45:F49)</f>
        <v>8011949</v>
      </c>
      <c r="G44" s="23">
        <f>F44/E44*100</f>
        <v>59.765259483729906</v>
      </c>
    </row>
    <row r="45" spans="1:7" x14ac:dyDescent="0.25">
      <c r="A45" s="30" t="s">
        <v>11</v>
      </c>
      <c r="B45" s="31" t="s">
        <v>102</v>
      </c>
      <c r="C45" s="32" t="s">
        <v>103</v>
      </c>
      <c r="D45" s="33">
        <v>6628000</v>
      </c>
      <c r="E45" s="16">
        <v>8437000</v>
      </c>
      <c r="F45" s="16">
        <v>5473338</v>
      </c>
      <c r="G45" s="34">
        <f>F45/E45*100</f>
        <v>64.873035439137141</v>
      </c>
    </row>
    <row r="46" spans="1:7" ht="31.5" x14ac:dyDescent="0.25">
      <c r="A46" s="11" t="s">
        <v>14</v>
      </c>
      <c r="B46" s="12" t="s">
        <v>104</v>
      </c>
      <c r="C46" s="13" t="s">
        <v>105</v>
      </c>
      <c r="D46" s="14">
        <v>1134000</v>
      </c>
      <c r="E46" s="24">
        <v>1438000</v>
      </c>
      <c r="F46" s="24">
        <v>900617</v>
      </c>
      <c r="G46" s="46">
        <f>F46/E46*100</f>
        <v>62.629833101529911</v>
      </c>
    </row>
    <row r="47" spans="1:7" x14ac:dyDescent="0.25">
      <c r="A47" s="30" t="s">
        <v>17</v>
      </c>
      <c r="B47" s="31" t="s">
        <v>106</v>
      </c>
      <c r="C47" s="35" t="s">
        <v>107</v>
      </c>
      <c r="D47" s="33">
        <v>2712000</v>
      </c>
      <c r="E47" s="16">
        <v>3530696</v>
      </c>
      <c r="F47" s="16">
        <v>1637994</v>
      </c>
      <c r="G47" s="34">
        <f>F47/E47*100</f>
        <v>46.39294915223514</v>
      </c>
    </row>
    <row r="48" spans="1:7" x14ac:dyDescent="0.25">
      <c r="A48" s="30" t="s">
        <v>20</v>
      </c>
      <c r="B48" s="31" t="s">
        <v>108</v>
      </c>
      <c r="C48" s="32" t="s">
        <v>109</v>
      </c>
      <c r="D48" s="33"/>
      <c r="E48" s="16"/>
      <c r="F48" s="16"/>
      <c r="G48" s="15"/>
    </row>
    <row r="49" spans="1:7" x14ac:dyDescent="0.25">
      <c r="A49" s="30" t="s">
        <v>23</v>
      </c>
      <c r="B49" s="31" t="s">
        <v>110</v>
      </c>
      <c r="C49" s="32" t="s">
        <v>111</v>
      </c>
      <c r="D49" s="33"/>
      <c r="E49" s="16"/>
      <c r="F49" s="16"/>
      <c r="G49" s="15"/>
    </row>
    <row r="50" spans="1:7" ht="31.5" x14ac:dyDescent="0.25">
      <c r="A50" s="36" t="s">
        <v>41</v>
      </c>
      <c r="B50" s="37" t="s">
        <v>112</v>
      </c>
      <c r="C50" s="38"/>
      <c r="D50" s="39">
        <f>SUM(D51:D53)</f>
        <v>0</v>
      </c>
      <c r="E50" s="39">
        <f>SUM(E51:E53)</f>
        <v>617000</v>
      </c>
      <c r="F50" s="39">
        <f>SUM(F51:F53)</f>
        <v>616081</v>
      </c>
      <c r="G50" s="40">
        <f>F50/E50*100</f>
        <v>99.851053484602915</v>
      </c>
    </row>
    <row r="51" spans="1:7" x14ac:dyDescent="0.25">
      <c r="A51" s="30" t="s">
        <v>43</v>
      </c>
      <c r="B51" s="31" t="s">
        <v>113</v>
      </c>
      <c r="C51" s="32" t="s">
        <v>114</v>
      </c>
      <c r="D51" s="33"/>
      <c r="E51" s="16">
        <v>135000</v>
      </c>
      <c r="F51" s="16">
        <v>135000</v>
      </c>
      <c r="G51" s="34">
        <f>F51/E51*100</f>
        <v>100</v>
      </c>
    </row>
    <row r="52" spans="1:7" x14ac:dyDescent="0.25">
      <c r="A52" s="30" t="s">
        <v>46</v>
      </c>
      <c r="B52" s="31" t="s">
        <v>115</v>
      </c>
      <c r="C52" s="32" t="s">
        <v>116</v>
      </c>
      <c r="D52" s="33"/>
      <c r="E52" s="33">
        <v>351000</v>
      </c>
      <c r="F52" s="16">
        <v>350103</v>
      </c>
      <c r="G52" s="34">
        <f>F52/E52*100</f>
        <v>99.74444444444444</v>
      </c>
    </row>
    <row r="53" spans="1:7" x14ac:dyDescent="0.25">
      <c r="A53" s="30" t="s">
        <v>49</v>
      </c>
      <c r="B53" s="31" t="s">
        <v>117</v>
      </c>
      <c r="C53" s="32" t="s">
        <v>118</v>
      </c>
      <c r="D53" s="33"/>
      <c r="E53" s="33">
        <v>131000</v>
      </c>
      <c r="F53" s="16">
        <v>130978</v>
      </c>
      <c r="G53" s="41">
        <f>F53/E53*100</f>
        <v>99.983206106870227</v>
      </c>
    </row>
    <row r="54" spans="1:7" x14ac:dyDescent="0.25">
      <c r="A54" s="36" t="s">
        <v>54</v>
      </c>
      <c r="B54" s="42" t="s">
        <v>119</v>
      </c>
      <c r="C54" s="36"/>
      <c r="D54" s="39">
        <f>+D44+D50</f>
        <v>10474000</v>
      </c>
      <c r="E54" s="39">
        <f>+E44+E50</f>
        <v>14022696</v>
      </c>
      <c r="F54" s="39">
        <f>+F44+F50</f>
        <v>8628030</v>
      </c>
      <c r="G54" s="43">
        <f>F54/E54*100</f>
        <v>61.529038353252474</v>
      </c>
    </row>
  </sheetData>
  <mergeCells count="6">
    <mergeCell ref="A43:G43"/>
    <mergeCell ref="A1:G1"/>
    <mergeCell ref="A2:G2"/>
    <mergeCell ref="A3:G3"/>
    <mergeCell ref="A4:G4"/>
    <mergeCell ref="A8:G8"/>
  </mergeCells>
  <hyperlinks>
    <hyperlink ref="C47" r:id="rId1" display="3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2021-05-18T08:58:17Z</cp:lastPrinted>
  <dcterms:created xsi:type="dcterms:W3CDTF">2021-04-14T07:05:08Z</dcterms:created>
  <dcterms:modified xsi:type="dcterms:W3CDTF">2021-05-18T08:58:21Z</dcterms:modified>
</cp:coreProperties>
</file>