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BESZÁMOLÓ\BESZÁMOLÓ 2020\Beszámoló\Rendelet mellékletei\"/>
    </mc:Choice>
  </mc:AlternateContent>
  <bookViews>
    <workbookView xWindow="-105" yWindow="-105" windowWidth="23250" windowHeight="1257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55" i="1"/>
  <c r="G54" i="1"/>
  <c r="G53" i="1"/>
  <c r="G52" i="1"/>
  <c r="F50" i="1"/>
  <c r="E50" i="1"/>
  <c r="D50" i="1"/>
  <c r="G47" i="1"/>
  <c r="G46" i="1"/>
  <c r="G45" i="1"/>
  <c r="F44" i="1"/>
  <c r="E44" i="1"/>
  <c r="D44" i="1"/>
  <c r="D57" i="1" s="1"/>
  <c r="G40" i="1"/>
  <c r="F37" i="1"/>
  <c r="E37" i="1"/>
  <c r="D37" i="1"/>
  <c r="G30" i="1"/>
  <c r="F30" i="1"/>
  <c r="E30" i="1"/>
  <c r="D30" i="1"/>
  <c r="G26" i="1"/>
  <c r="F26" i="1"/>
  <c r="E26" i="1"/>
  <c r="D26" i="1"/>
  <c r="G20" i="1"/>
  <c r="G15" i="1"/>
  <c r="G14" i="1"/>
  <c r="F9" i="1"/>
  <c r="F36" i="1" s="1"/>
  <c r="E9" i="1"/>
  <c r="D9" i="1"/>
  <c r="D36" i="1" s="1"/>
  <c r="E36" i="1" l="1"/>
  <c r="G50" i="1"/>
  <c r="E57" i="1"/>
  <c r="F57" i="1"/>
  <c r="D41" i="1"/>
  <c r="G37" i="1"/>
  <c r="E41" i="1"/>
  <c r="G9" i="1"/>
  <c r="F41" i="1"/>
  <c r="G36" i="1"/>
  <c r="G44" i="1"/>
  <c r="G57" i="1" l="1"/>
  <c r="G41" i="1"/>
</calcChain>
</file>

<file path=xl/sharedStrings.xml><?xml version="1.0" encoding="utf-8"?>
<sst xmlns="http://schemas.openxmlformats.org/spreadsheetml/2006/main" count="145" uniqueCount="132">
  <si>
    <t>TÓSZEGI KONYHA</t>
  </si>
  <si>
    <t>Száma</t>
  </si>
  <si>
    <t>Előirányzat-csoport, kiemelt előirányzat megnevezése</t>
  </si>
  <si>
    <t>Rovat</t>
  </si>
  <si>
    <t xml:space="preserve">Eredeti
 előirányzat </t>
  </si>
  <si>
    <t xml:space="preserve">Módosított
 előirányzat </t>
  </si>
  <si>
    <t>Teljesítés</t>
  </si>
  <si>
    <t>Változás
%-a</t>
  </si>
  <si>
    <t>Bevételek</t>
  </si>
  <si>
    <t>1.</t>
  </si>
  <si>
    <t>Működési bevételek (1.1.+…+1.10.)</t>
  </si>
  <si>
    <t>1.1.</t>
  </si>
  <si>
    <t>Készletértékesítés ellenértéke</t>
  </si>
  <si>
    <t>B401</t>
  </si>
  <si>
    <t>1.2.</t>
  </si>
  <si>
    <t>Szolgáltatások ellenértéke</t>
  </si>
  <si>
    <t>B402</t>
  </si>
  <si>
    <t>1.3.</t>
  </si>
  <si>
    <t>Közvetített szolgáltatások értéke</t>
  </si>
  <si>
    <t>B403</t>
  </si>
  <si>
    <t>1.4.</t>
  </si>
  <si>
    <t>Tulajdonosi bevételek</t>
  </si>
  <si>
    <t>B404</t>
  </si>
  <si>
    <t>1.5.</t>
  </si>
  <si>
    <t>Ellátási díjak</t>
  </si>
  <si>
    <t>B405</t>
  </si>
  <si>
    <t>1.6.</t>
  </si>
  <si>
    <t>Kiszámlázott általános forgalmi adó</t>
  </si>
  <si>
    <t>B406</t>
  </si>
  <si>
    <t>1.7.</t>
  </si>
  <si>
    <t>Általános forgalmi adó visszatérülése</t>
  </si>
  <si>
    <t>B407</t>
  </si>
  <si>
    <t>1.8.</t>
  </si>
  <si>
    <t>Kamatbevételek</t>
  </si>
  <si>
    <t>B408</t>
  </si>
  <si>
    <t>1.9.</t>
  </si>
  <si>
    <t>Egyéb pénzügyi műveletek bevételei</t>
  </si>
  <si>
    <t>B409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</si>
  <si>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</si>
  <si>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</si>
  <si>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</si>
  <si>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</si>
  <si>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</si>
  <si>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</si>
  <si>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B12</t>
  </si>
  <si>
    <t>2.2.</t>
  </si>
  <si>
    <t>Visszatérítendő támogatások, kölcsönök visszatérülése ÁH-n belülről</t>
  </si>
  <si>
    <t>B14</t>
  </si>
  <si>
    <t>2.3.</t>
  </si>
  <si>
    <t>Egyéb működési célú támogatások bevételei államháztartáson belülről</t>
  </si>
  <si>
    <t>B16</t>
  </si>
  <si>
    <t>2.4.</t>
  </si>
  <si>
    <t xml:space="preserve"> - ebből EU támogatás</t>
  </si>
  <si>
    <t>3.</t>
  </si>
  <si>
    <t>Közhatalmi bevételek</t>
  </si>
  <si>
    <t>B3</t>
  </si>
  <si>
    <t>4.</t>
  </si>
  <si>
    <t>Felhalmozási célú támogatások államháztartáson belülről (4.1.+4.2.)</t>
  </si>
  <si>
    <t>B2</t>
  </si>
  <si>
    <t>4.1.</t>
  </si>
  <si>
    <t>B23</t>
  </si>
  <si>
    <t>4.2.</t>
  </si>
  <si>
    <t>Egyéb felhalmozási célú támogatások bevételei államháztartáson belülről</t>
  </si>
  <si>
    <t>B25</t>
  </si>
  <si>
    <t>4.3.</t>
  </si>
  <si>
    <t>- ebből EU-s támogatás</t>
  </si>
  <si>
    <t>5.</t>
  </si>
  <si>
    <t>Felhalmozási bevételek (5.1.+…+5.3.)</t>
  </si>
  <si>
    <t>B5</t>
  </si>
  <si>
    <t>5.1.</t>
  </si>
  <si>
    <t>Immateriális javak értékesítése</t>
  </si>
  <si>
    <t>B51</t>
  </si>
  <si>
    <t>5.2.</t>
  </si>
  <si>
    <t>Ingatlanok értékesítése</t>
  </si>
  <si>
    <t>B52</t>
  </si>
  <si>
    <t>5.3.</t>
  </si>
  <si>
    <t>Egyéb tárgyi eszközök értékesítése</t>
  </si>
  <si>
    <t>B53</t>
  </si>
  <si>
    <t>6.</t>
  </si>
  <si>
    <t>Működési célú átvett pénzeszközök</t>
  </si>
  <si>
    <t>B6</t>
  </si>
  <si>
    <t>7.</t>
  </si>
  <si>
    <t>Felhalmozási célú átvett pénzeszközök</t>
  </si>
  <si>
    <t>B7</t>
  </si>
  <si>
    <t>8.</t>
  </si>
  <si>
    <t>Költségvetési bevételek összesen (1.+…+7.)</t>
  </si>
  <si>
    <t>9.</t>
  </si>
  <si>
    <t>Finanszírozási bevételek (9.1.+…+9.3.)</t>
  </si>
  <si>
    <t>B8</t>
  </si>
  <si>
    <t>9.1.</t>
  </si>
  <si>
    <t>Költségvetési maradvány igénybevétele</t>
  </si>
  <si>
    <t>B8131</t>
  </si>
  <si>
    <t>9.2.</t>
  </si>
  <si>
    <t>Vállalkozási maradvány igénybevétele</t>
  </si>
  <si>
    <t>B8132</t>
  </si>
  <si>
    <t>9.3.</t>
  </si>
  <si>
    <t>Irányító szervi (önkormányzati) támogatás (intézményfinanszírozás)</t>
  </si>
  <si>
    <t>B816</t>
  </si>
  <si>
    <t>10.</t>
  </si>
  <si>
    <t>BEVÉTELEK ÖSSZESEN: (8.+9.)</t>
  </si>
  <si>
    <t>Kiadások</t>
  </si>
  <si>
    <t>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</si>
  <si>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</si>
  <si>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</si>
  <si>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</si>
  <si>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</si>
  <si>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</si>
  <si>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</si>
  <si>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</si>
  <si>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</si>
  <si>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</si>
  <si>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</si>
  <si>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>Felhalmozási költségvetés kiadásai (2.1.+…+2.3.)</t>
  </si>
  <si>
    <t>Immateriális javak beszerzése</t>
  </si>
  <si>
    <t>K61</t>
  </si>
  <si>
    <t>Egyéb tárgyi eszk.besz</t>
  </si>
  <si>
    <t>K64</t>
  </si>
  <si>
    <t>Beruh.c.előz.felsz.ÁFA</t>
  </si>
  <si>
    <t>K67</t>
  </si>
  <si>
    <t>Egyéb felhalmozási  célú kiadások</t>
  </si>
  <si>
    <t>K8</t>
  </si>
  <si>
    <t>KIADÁSOK ÖSSZESEN: (1.+2.)</t>
  </si>
  <si>
    <t>14.1. melléklet a ……/2021 (….) önkormányzati rendelethez</t>
  </si>
  <si>
    <t xml:space="preserve">2020.    ÉVI KÖLTSÉGVETÉS  ÖSSZESEN  FELADATÁNAK  BEVÉTELE , KIADÁSA  </t>
  </si>
  <si>
    <t>2.5.</t>
  </si>
  <si>
    <t>2.6.</t>
  </si>
  <si>
    <t>Felújítások</t>
  </si>
  <si>
    <t>felújítási c. áfa</t>
  </si>
  <si>
    <t>K71</t>
  </si>
  <si>
    <t>K74</t>
  </si>
  <si>
    <t>adatok Ft-ban</t>
  </si>
  <si>
    <t>B411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</si>
</sst>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#,###.00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 CE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2" quotePrefix="1" applyFont="1" applyBorder="1" applyAlignment="1">
      <alignment vertical="center" wrapText="1"/>
    </xf>
    <xf numFmtId="0" fontId="2" fillId="0" borderId="1" xfId="2" quotePrefix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2" applyFont="1" applyAlignment="1">
      <alignment horizontal="center" wrapText="1"/>
    </xf>
    <xf numFmtId="0" fontId="9" fillId="0" borderId="0" xfId="0" applyFont="1" applyAlignment="1">
      <alignment horizontal="right"/>
    </xf>
    <xf numFmtId="2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2" applyFont="1" applyBorder="1" applyAlignment="1">
      <alignment vertical="top" wrapText="1"/>
    </xf>
    <xf numFmtId="0" fontId="3" fillId="0" borderId="1" xfId="2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 wrapText="1"/>
    </xf>
    <xf numFmtId="0" fontId="3" fillId="0" borderId="0" xfId="2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</cellXfs>
  <cellStyles count="3">
    <cellStyle name="Hivatkozás" xfId="1" builtinId="8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Users/admin/AppData/Local/Microsoft/Windows/INetCache/Content.Outlook/25RP555L/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F13" sqref="F13"/>
    </sheetView>
  </sheetViews>
  <sheetFormatPr defaultRowHeight="15.75" x14ac:dyDescent="0.25"/>
  <cols>
    <col min="1" max="1" width="7.85546875" style="37" customWidth="1"/>
    <col min="2" max="2" width="40.7109375" style="37" customWidth="1"/>
    <col min="3" max="3" width="11.42578125" style="38" customWidth="1"/>
    <col min="4" max="7" width="15.7109375" style="4" customWidth="1"/>
  </cols>
  <sheetData>
    <row r="1" spans="1:7" x14ac:dyDescent="0.25">
      <c r="A1" s="51" t="s">
        <v>122</v>
      </c>
      <c r="B1" s="51"/>
      <c r="C1" s="51"/>
      <c r="D1" s="51"/>
      <c r="E1" s="51"/>
      <c r="F1" s="51"/>
      <c r="G1" s="51"/>
    </row>
    <row r="2" spans="1:7" x14ac:dyDescent="0.25">
      <c r="A2" s="52" t="s">
        <v>0</v>
      </c>
      <c r="B2" s="52"/>
      <c r="C2" s="52"/>
      <c r="D2" s="52"/>
      <c r="E2" s="52"/>
      <c r="F2" s="52"/>
      <c r="G2" s="52"/>
    </row>
    <row r="3" spans="1:7" x14ac:dyDescent="0.25">
      <c r="A3" s="51"/>
      <c r="B3" s="51"/>
      <c r="C3" s="51"/>
      <c r="D3" s="51"/>
      <c r="E3" s="51"/>
      <c r="F3" s="51"/>
      <c r="G3" s="51"/>
    </row>
    <row r="4" spans="1:7" x14ac:dyDescent="0.25">
      <c r="A4" s="53" t="s">
        <v>123</v>
      </c>
      <c r="B4" s="53"/>
      <c r="C4" s="53"/>
      <c r="D4" s="53"/>
      <c r="E4" s="53"/>
      <c r="F4" s="53"/>
      <c r="G4" s="53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1"/>
      <c r="B6" s="1"/>
      <c r="C6" s="2"/>
      <c r="D6" s="3"/>
      <c r="G6" s="40" t="s">
        <v>130</v>
      </c>
    </row>
    <row r="7" spans="1:7" ht="31.5" x14ac:dyDescent="0.25">
      <c r="A7" s="5" t="s">
        <v>1</v>
      </c>
      <c r="B7" s="6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</row>
    <row r="8" spans="1:7" ht="21.6" customHeight="1" x14ac:dyDescent="0.25">
      <c r="A8" s="54" t="s">
        <v>8</v>
      </c>
      <c r="B8" s="55"/>
      <c r="C8" s="55"/>
      <c r="D8" s="55"/>
      <c r="E8" s="55"/>
      <c r="F8" s="55"/>
      <c r="G8" s="56"/>
    </row>
    <row r="9" spans="1:7" x14ac:dyDescent="0.25">
      <c r="A9" s="5" t="s">
        <v>9</v>
      </c>
      <c r="B9" s="6" t="s">
        <v>10</v>
      </c>
      <c r="C9" s="5"/>
      <c r="D9" s="7">
        <f>SUM(D10:D19)</f>
        <v>59231000</v>
      </c>
      <c r="E9" s="7">
        <f>SUM(E10:E19)</f>
        <v>34856000</v>
      </c>
      <c r="F9" s="8">
        <f>SUM(F10:F19)</f>
        <v>30201100</v>
      </c>
      <c r="G9" s="9">
        <f>F9/E9*100</f>
        <v>86.645340830846919</v>
      </c>
    </row>
    <row r="10" spans="1:7" x14ac:dyDescent="0.25">
      <c r="A10" s="10" t="s">
        <v>11</v>
      </c>
      <c r="B10" s="11" t="s">
        <v>12</v>
      </c>
      <c r="C10" s="12" t="s">
        <v>13</v>
      </c>
      <c r="D10" s="13"/>
      <c r="E10" s="14"/>
      <c r="F10" s="15"/>
      <c r="G10" s="9"/>
    </row>
    <row r="11" spans="1:7" x14ac:dyDescent="0.25">
      <c r="A11" s="10" t="s">
        <v>14</v>
      </c>
      <c r="B11" s="11" t="s">
        <v>15</v>
      </c>
      <c r="C11" s="12" t="s">
        <v>16</v>
      </c>
      <c r="D11" s="13"/>
      <c r="E11" s="14"/>
      <c r="F11" s="15"/>
      <c r="G11" s="41"/>
    </row>
    <row r="12" spans="1:7" x14ac:dyDescent="0.25">
      <c r="A12" s="10" t="s">
        <v>17</v>
      </c>
      <c r="B12" s="11" t="s">
        <v>18</v>
      </c>
      <c r="C12" s="12" t="s">
        <v>19</v>
      </c>
      <c r="D12" s="13"/>
      <c r="E12" s="14"/>
      <c r="F12" s="15"/>
      <c r="G12" s="41"/>
    </row>
    <row r="13" spans="1:7" x14ac:dyDescent="0.25">
      <c r="A13" s="10" t="s">
        <v>20</v>
      </c>
      <c r="B13" s="11" t="s">
        <v>21</v>
      </c>
      <c r="C13" s="12" t="s">
        <v>22</v>
      </c>
      <c r="D13" s="13"/>
      <c r="E13" s="14"/>
      <c r="F13" s="15"/>
      <c r="G13" s="41"/>
    </row>
    <row r="14" spans="1:7" x14ac:dyDescent="0.25">
      <c r="A14" s="10" t="s">
        <v>23</v>
      </c>
      <c r="B14" s="11" t="s">
        <v>24</v>
      </c>
      <c r="C14" s="12" t="s">
        <v>25</v>
      </c>
      <c r="D14" s="13">
        <v>38000000</v>
      </c>
      <c r="E14" s="15">
        <v>23000000</v>
      </c>
      <c r="F14" s="15">
        <v>22432374</v>
      </c>
      <c r="G14" s="41">
        <f>F14/E14*100</f>
        <v>97.532060869565214</v>
      </c>
    </row>
    <row r="15" spans="1:7" x14ac:dyDescent="0.25">
      <c r="A15" s="10" t="s">
        <v>26</v>
      </c>
      <c r="B15" s="11" t="s">
        <v>27</v>
      </c>
      <c r="C15" s="12" t="s">
        <v>28</v>
      </c>
      <c r="D15" s="13">
        <v>10260000</v>
      </c>
      <c r="E15" s="15">
        <v>10260000</v>
      </c>
      <c r="F15" s="15">
        <v>6056686</v>
      </c>
      <c r="G15" s="41">
        <f>F15/E15*100</f>
        <v>59.03202729044834</v>
      </c>
    </row>
    <row r="16" spans="1:7" x14ac:dyDescent="0.25">
      <c r="A16" s="10" t="s">
        <v>29</v>
      </c>
      <c r="B16" s="11" t="s">
        <v>30</v>
      </c>
      <c r="C16" s="12" t="s">
        <v>31</v>
      </c>
      <c r="D16" s="13">
        <v>10971000</v>
      </c>
      <c r="E16" s="15">
        <v>1596000</v>
      </c>
      <c r="F16" s="15">
        <v>1596000</v>
      </c>
      <c r="G16" s="41">
        <f>F16/E16*100</f>
        <v>100</v>
      </c>
    </row>
    <row r="17" spans="1:7" x14ac:dyDescent="0.25">
      <c r="A17" s="10" t="s">
        <v>32</v>
      </c>
      <c r="B17" s="11" t="s">
        <v>33</v>
      </c>
      <c r="C17" s="12" t="s">
        <v>34</v>
      </c>
      <c r="D17" s="13"/>
      <c r="E17" s="15"/>
      <c r="F17" s="15"/>
      <c r="G17" s="41">
        <v>100</v>
      </c>
    </row>
    <row r="18" spans="1:7" x14ac:dyDescent="0.25">
      <c r="A18" s="10" t="s">
        <v>35</v>
      </c>
      <c r="B18" s="11" t="s">
        <v>36</v>
      </c>
      <c r="C18" s="12" t="s">
        <v>37</v>
      </c>
      <c r="D18" s="13"/>
      <c r="E18" s="14"/>
      <c r="F18" s="14"/>
      <c r="G18" s="9"/>
    </row>
    <row r="19" spans="1:7" x14ac:dyDescent="0.25">
      <c r="A19" s="10" t="s">
        <v>38</v>
      </c>
      <c r="B19" s="11" t="s">
        <v>39</v>
      </c>
      <c r="C19" s="12" t="s">
        <v>131</v>
      </c>
      <c r="D19" s="13"/>
      <c r="E19" s="14"/>
      <c r="F19" s="15">
        <v>116040</v>
      </c>
      <c r="G19" s="16"/>
    </row>
    <row r="20" spans="1:7" ht="31.5" x14ac:dyDescent="0.25">
      <c r="A20" s="5" t="s">
        <v>40</v>
      </c>
      <c r="B20" s="6" t="s">
        <v>41</v>
      </c>
      <c r="C20" s="5"/>
      <c r="D20" s="7"/>
      <c r="E20" s="7"/>
      <c r="F20" s="7"/>
      <c r="G20" s="7">
        <f>SUM(G21:G23)</f>
        <v>0</v>
      </c>
    </row>
    <row r="21" spans="1:7" x14ac:dyDescent="0.25">
      <c r="A21" s="10" t="s">
        <v>42</v>
      </c>
      <c r="B21" s="11" t="s">
        <v>43</v>
      </c>
      <c r="C21" s="12" t="s">
        <v>44</v>
      </c>
      <c r="D21" s="13"/>
      <c r="E21" s="14"/>
      <c r="F21" s="14"/>
      <c r="G21" s="14"/>
    </row>
    <row r="22" spans="1:7" ht="31.5" x14ac:dyDescent="0.25">
      <c r="A22" s="10" t="s">
        <v>45</v>
      </c>
      <c r="B22" s="11" t="s">
        <v>46</v>
      </c>
      <c r="C22" s="12" t="s">
        <v>47</v>
      </c>
      <c r="D22" s="13"/>
      <c r="E22" s="14"/>
      <c r="F22" s="14"/>
      <c r="G22" s="14"/>
    </row>
    <row r="23" spans="1:7" ht="31.5" x14ac:dyDescent="0.25">
      <c r="A23" s="10" t="s">
        <v>48</v>
      </c>
      <c r="B23" s="11" t="s">
        <v>49</v>
      </c>
      <c r="C23" s="12" t="s">
        <v>50</v>
      </c>
      <c r="D23" s="13"/>
      <c r="E23" s="14"/>
      <c r="F23" s="14"/>
      <c r="G23" s="14"/>
    </row>
    <row r="24" spans="1:7" x14ac:dyDescent="0.25">
      <c r="A24" s="10" t="s">
        <v>51</v>
      </c>
      <c r="B24" s="11" t="s">
        <v>52</v>
      </c>
      <c r="C24" s="12"/>
      <c r="D24" s="13"/>
      <c r="E24" s="14"/>
      <c r="F24" s="14"/>
      <c r="G24" s="14"/>
    </row>
    <row r="25" spans="1:7" x14ac:dyDescent="0.25">
      <c r="A25" s="5" t="s">
        <v>53</v>
      </c>
      <c r="B25" s="17" t="s">
        <v>54</v>
      </c>
      <c r="C25" s="18" t="s">
        <v>55</v>
      </c>
      <c r="D25" s="19"/>
      <c r="E25" s="19"/>
      <c r="F25" s="19"/>
      <c r="G25" s="19"/>
    </row>
    <row r="26" spans="1:7" ht="31.5" x14ac:dyDescent="0.25">
      <c r="A26" s="5" t="s">
        <v>56</v>
      </c>
      <c r="B26" s="17" t="s">
        <v>57</v>
      </c>
      <c r="C26" s="18" t="s">
        <v>58</v>
      </c>
      <c r="D26" s="7">
        <f>+D27+D28</f>
        <v>0</v>
      </c>
      <c r="E26" s="7">
        <f>+E27+E28</f>
        <v>0</v>
      </c>
      <c r="F26" s="7">
        <f>+F27+F28</f>
        <v>0</v>
      </c>
      <c r="G26" s="7">
        <f>+G27+G28</f>
        <v>0</v>
      </c>
    </row>
    <row r="27" spans="1:7" ht="31.5" x14ac:dyDescent="0.25">
      <c r="A27" s="10" t="s">
        <v>59</v>
      </c>
      <c r="B27" s="11" t="s">
        <v>46</v>
      </c>
      <c r="C27" s="12" t="s">
        <v>60</v>
      </c>
      <c r="D27" s="13"/>
      <c r="E27" s="14"/>
      <c r="F27" s="14"/>
      <c r="G27" s="14"/>
    </row>
    <row r="28" spans="1:7" ht="31.5" x14ac:dyDescent="0.25">
      <c r="A28" s="10" t="s">
        <v>61</v>
      </c>
      <c r="B28" s="11" t="s">
        <v>62</v>
      </c>
      <c r="C28" s="12" t="s">
        <v>63</v>
      </c>
      <c r="D28" s="13"/>
      <c r="E28" s="14"/>
      <c r="F28" s="14"/>
      <c r="G28" s="14"/>
    </row>
    <row r="29" spans="1:7" x14ac:dyDescent="0.25">
      <c r="A29" s="10" t="s">
        <v>64</v>
      </c>
      <c r="B29" s="20" t="s">
        <v>65</v>
      </c>
      <c r="C29" s="21"/>
      <c r="D29" s="13"/>
      <c r="E29" s="14"/>
      <c r="F29" s="14"/>
      <c r="G29" s="14"/>
    </row>
    <row r="30" spans="1:7" x14ac:dyDescent="0.25">
      <c r="A30" s="5" t="s">
        <v>66</v>
      </c>
      <c r="B30" s="17" t="s">
        <v>67</v>
      </c>
      <c r="C30" s="18" t="s">
        <v>68</v>
      </c>
      <c r="D30" s="7">
        <f>+D31+D32+D33</f>
        <v>0</v>
      </c>
      <c r="E30" s="7">
        <f>+E31+E32+E33</f>
        <v>0</v>
      </c>
      <c r="F30" s="7">
        <f>+F31+F32+F33</f>
        <v>0</v>
      </c>
      <c r="G30" s="7">
        <f>+G31+G32+G33</f>
        <v>0</v>
      </c>
    </row>
    <row r="31" spans="1:7" x14ac:dyDescent="0.25">
      <c r="A31" s="10" t="s">
        <v>69</v>
      </c>
      <c r="B31" s="11" t="s">
        <v>70</v>
      </c>
      <c r="C31" s="12" t="s">
        <v>71</v>
      </c>
      <c r="D31" s="13"/>
      <c r="E31" s="14"/>
      <c r="F31" s="14"/>
      <c r="G31" s="14"/>
    </row>
    <row r="32" spans="1:7" x14ac:dyDescent="0.25">
      <c r="A32" s="10" t="s">
        <v>72</v>
      </c>
      <c r="B32" s="11" t="s">
        <v>73</v>
      </c>
      <c r="C32" s="12" t="s">
        <v>74</v>
      </c>
      <c r="D32" s="13"/>
      <c r="E32" s="14"/>
      <c r="F32" s="14"/>
      <c r="G32" s="14"/>
    </row>
    <row r="33" spans="1:7" x14ac:dyDescent="0.25">
      <c r="A33" s="10" t="s">
        <v>75</v>
      </c>
      <c r="B33" s="11" t="s">
        <v>76</v>
      </c>
      <c r="C33" s="12" t="s">
        <v>77</v>
      </c>
      <c r="D33" s="13"/>
      <c r="E33" s="14"/>
      <c r="F33" s="14"/>
      <c r="G33" s="14"/>
    </row>
    <row r="34" spans="1:7" x14ac:dyDescent="0.25">
      <c r="A34" s="5" t="s">
        <v>78</v>
      </c>
      <c r="B34" s="17" t="s">
        <v>79</v>
      </c>
      <c r="C34" s="18" t="s">
        <v>80</v>
      </c>
      <c r="D34" s="19"/>
      <c r="E34" s="15"/>
      <c r="F34" s="15"/>
      <c r="G34" s="22"/>
    </row>
    <row r="35" spans="1:7" x14ac:dyDescent="0.25">
      <c r="A35" s="5" t="s">
        <v>81</v>
      </c>
      <c r="B35" s="17" t="s">
        <v>82</v>
      </c>
      <c r="C35" s="18" t="s">
        <v>83</v>
      </c>
      <c r="D35" s="19"/>
      <c r="E35" s="15"/>
      <c r="F35" s="15"/>
      <c r="G35" s="14"/>
    </row>
    <row r="36" spans="1:7" s="47" customFormat="1" ht="31.5" x14ac:dyDescent="0.25">
      <c r="A36" s="42" t="s">
        <v>84</v>
      </c>
      <c r="B36" s="43" t="s">
        <v>85</v>
      </c>
      <c r="C36" s="44"/>
      <c r="D36" s="45">
        <f>+D9+D20+D25+D26+D30+D34+D35</f>
        <v>59231000</v>
      </c>
      <c r="E36" s="45">
        <f>+E9+E20+E25+E26+E30+E34+E35</f>
        <v>34856000</v>
      </c>
      <c r="F36" s="45">
        <f>+F9+F20+F25+F26+F30+F34+F35</f>
        <v>30201100</v>
      </c>
      <c r="G36" s="46">
        <f>F36/E36*100</f>
        <v>86.645340830846919</v>
      </c>
    </row>
    <row r="37" spans="1:7" x14ac:dyDescent="0.25">
      <c r="A37" s="5" t="s">
        <v>86</v>
      </c>
      <c r="B37" s="17" t="s">
        <v>87</v>
      </c>
      <c r="C37" s="18" t="s">
        <v>88</v>
      </c>
      <c r="D37" s="7">
        <f>+D38+D39+D40</f>
        <v>28064000</v>
      </c>
      <c r="E37" s="7">
        <f>+E38+E39+E40</f>
        <v>48566067</v>
      </c>
      <c r="F37" s="7">
        <f>+F38+F39+F40</f>
        <v>46454574</v>
      </c>
      <c r="G37" s="23">
        <f>F37/E37*100</f>
        <v>95.652328610426693</v>
      </c>
    </row>
    <row r="38" spans="1:7" x14ac:dyDescent="0.25">
      <c r="A38" s="10" t="s">
        <v>89</v>
      </c>
      <c r="B38" s="11" t="s">
        <v>90</v>
      </c>
      <c r="C38" s="12" t="s">
        <v>91</v>
      </c>
      <c r="D38" s="13"/>
      <c r="E38" s="15">
        <v>4166067</v>
      </c>
      <c r="F38" s="15">
        <v>4166067</v>
      </c>
      <c r="G38" s="9"/>
    </row>
    <row r="39" spans="1:7" x14ac:dyDescent="0.25">
      <c r="A39" s="10" t="s">
        <v>92</v>
      </c>
      <c r="B39" s="11" t="s">
        <v>93</v>
      </c>
      <c r="C39" s="12" t="s">
        <v>94</v>
      </c>
      <c r="D39" s="13"/>
      <c r="E39" s="15"/>
      <c r="F39" s="15"/>
      <c r="G39" s="23"/>
    </row>
    <row r="40" spans="1:7" ht="31.5" x14ac:dyDescent="0.25">
      <c r="A40" s="10" t="s">
        <v>95</v>
      </c>
      <c r="B40" s="11" t="s">
        <v>96</v>
      </c>
      <c r="C40" s="12" t="s">
        <v>97</v>
      </c>
      <c r="D40" s="13">
        <v>28064000</v>
      </c>
      <c r="E40" s="24">
        <v>44400000</v>
      </c>
      <c r="F40" s="24">
        <v>42288507</v>
      </c>
      <c r="G40" s="41">
        <f>F40/E40*100</f>
        <v>95.244385135135133</v>
      </c>
    </row>
    <row r="41" spans="1:7" x14ac:dyDescent="0.25">
      <c r="A41" s="5" t="s">
        <v>98</v>
      </c>
      <c r="B41" s="25" t="s">
        <v>99</v>
      </c>
      <c r="C41" s="26"/>
      <c r="D41" s="7">
        <f>D36+D37</f>
        <v>87295000</v>
      </c>
      <c r="E41" s="7">
        <f>E36+E37</f>
        <v>83422067</v>
      </c>
      <c r="F41" s="7">
        <f>F36+F37</f>
        <v>76655674</v>
      </c>
      <c r="G41" s="23">
        <f>F41/E41*100</f>
        <v>91.888965062445649</v>
      </c>
    </row>
    <row r="42" spans="1:7" x14ac:dyDescent="0.25">
      <c r="A42" s="27"/>
      <c r="B42" s="6"/>
      <c r="C42" s="5"/>
      <c r="D42" s="7"/>
      <c r="E42" s="14"/>
      <c r="F42" s="14"/>
      <c r="G42" s="14"/>
    </row>
    <row r="43" spans="1:7" ht="22.15" customHeight="1" x14ac:dyDescent="0.25">
      <c r="A43" s="48" t="s">
        <v>100</v>
      </c>
      <c r="B43" s="49"/>
      <c r="C43" s="49"/>
      <c r="D43" s="49"/>
      <c r="E43" s="49"/>
      <c r="F43" s="49"/>
      <c r="G43" s="50"/>
    </row>
    <row r="44" spans="1:7" ht="31.5" x14ac:dyDescent="0.25">
      <c r="A44" s="5" t="s">
        <v>9</v>
      </c>
      <c r="B44" s="17" t="s">
        <v>101</v>
      </c>
      <c r="C44" s="18"/>
      <c r="D44" s="7">
        <f>SUM(D45:D49)</f>
        <v>87295000</v>
      </c>
      <c r="E44" s="7">
        <f>SUM(E45:E49)</f>
        <v>79983919</v>
      </c>
      <c r="F44" s="7">
        <f>SUM(F45:F49)</f>
        <v>65747671</v>
      </c>
      <c r="G44" s="23">
        <f>F44/E44*100</f>
        <v>82.201112201066323</v>
      </c>
    </row>
    <row r="45" spans="1:7" x14ac:dyDescent="0.25">
      <c r="A45" s="10" t="s">
        <v>11</v>
      </c>
      <c r="B45" s="11" t="s">
        <v>102</v>
      </c>
      <c r="C45" s="12" t="s">
        <v>103</v>
      </c>
      <c r="D45" s="13">
        <v>19461000</v>
      </c>
      <c r="E45" s="24">
        <v>22325000</v>
      </c>
      <c r="F45" s="24">
        <v>20536157</v>
      </c>
      <c r="G45" s="28">
        <f>F45/E45*100</f>
        <v>91.987265397536405</v>
      </c>
    </row>
    <row r="46" spans="1:7" ht="31.5" x14ac:dyDescent="0.25">
      <c r="A46" s="10" t="s">
        <v>14</v>
      </c>
      <c r="B46" s="11" t="s">
        <v>104</v>
      </c>
      <c r="C46" s="12" t="s">
        <v>105</v>
      </c>
      <c r="D46" s="13">
        <v>3406000</v>
      </c>
      <c r="E46" s="24">
        <v>3706000</v>
      </c>
      <c r="F46" s="24">
        <v>3520594</v>
      </c>
      <c r="G46" s="28">
        <f>F46/E46*100</f>
        <v>94.997139773340535</v>
      </c>
    </row>
    <row r="47" spans="1:7" x14ac:dyDescent="0.25">
      <c r="A47" s="10" t="s">
        <v>17</v>
      </c>
      <c r="B47" s="11" t="s">
        <v>106</v>
      </c>
      <c r="C47" s="29" t="s">
        <v>107</v>
      </c>
      <c r="D47" s="13">
        <v>64428000</v>
      </c>
      <c r="E47" s="24">
        <v>53952919</v>
      </c>
      <c r="F47" s="24">
        <v>41690920</v>
      </c>
      <c r="G47" s="28">
        <f>F47/E47*100</f>
        <v>77.272779254075203</v>
      </c>
    </row>
    <row r="48" spans="1:7" x14ac:dyDescent="0.25">
      <c r="A48" s="10" t="s">
        <v>20</v>
      </c>
      <c r="B48" s="11" t="s">
        <v>108</v>
      </c>
      <c r="C48" s="12" t="s">
        <v>109</v>
      </c>
      <c r="D48" s="13"/>
      <c r="E48" s="24"/>
      <c r="F48" s="24"/>
      <c r="G48" s="30"/>
    </row>
    <row r="49" spans="1:7" x14ac:dyDescent="0.25">
      <c r="A49" s="10" t="s">
        <v>23</v>
      </c>
      <c r="B49" s="11" t="s">
        <v>110</v>
      </c>
      <c r="C49" s="12" t="s">
        <v>111</v>
      </c>
      <c r="D49" s="13"/>
      <c r="E49" s="24"/>
      <c r="F49" s="24"/>
      <c r="G49" s="30"/>
    </row>
    <row r="50" spans="1:7" ht="31.5" x14ac:dyDescent="0.25">
      <c r="A50" s="5" t="s">
        <v>40</v>
      </c>
      <c r="B50" s="17" t="s">
        <v>112</v>
      </c>
      <c r="C50" s="18"/>
      <c r="D50" s="7">
        <f>SUM(D51:D56)</f>
        <v>0</v>
      </c>
      <c r="E50" s="7">
        <f>SUM(E51:E56)</f>
        <v>3438148</v>
      </c>
      <c r="F50" s="7">
        <f>SUM(F51:F56)</f>
        <v>3241139</v>
      </c>
      <c r="G50" s="9">
        <f>F50/E50*100</f>
        <v>94.26990926510436</v>
      </c>
    </row>
    <row r="51" spans="1:7" x14ac:dyDescent="0.25">
      <c r="A51" s="10" t="s">
        <v>42</v>
      </c>
      <c r="B51" s="11" t="s">
        <v>113</v>
      </c>
      <c r="C51" s="12" t="s">
        <v>114</v>
      </c>
      <c r="D51" s="13"/>
      <c r="E51" s="24"/>
      <c r="F51" s="24"/>
      <c r="G51" s="9"/>
    </row>
    <row r="52" spans="1:7" x14ac:dyDescent="0.25">
      <c r="A52" s="10" t="s">
        <v>45</v>
      </c>
      <c r="B52" s="11" t="s">
        <v>115</v>
      </c>
      <c r="C52" s="12" t="s">
        <v>116</v>
      </c>
      <c r="D52" s="13"/>
      <c r="E52" s="24">
        <v>478000</v>
      </c>
      <c r="F52" s="24">
        <v>456757</v>
      </c>
      <c r="G52" s="41">
        <f>F52/E52*100</f>
        <v>95.555857740585765</v>
      </c>
    </row>
    <row r="53" spans="1:7" x14ac:dyDescent="0.25">
      <c r="A53" s="10" t="s">
        <v>48</v>
      </c>
      <c r="B53" s="11" t="s">
        <v>117</v>
      </c>
      <c r="C53" s="12" t="s">
        <v>118</v>
      </c>
      <c r="D53" s="13"/>
      <c r="E53" s="24">
        <v>138000</v>
      </c>
      <c r="F53" s="24">
        <v>123325</v>
      </c>
      <c r="G53" s="31">
        <f>F53/E53*100</f>
        <v>89.365942028985515</v>
      </c>
    </row>
    <row r="54" spans="1:7" x14ac:dyDescent="0.25">
      <c r="A54" s="10" t="s">
        <v>51</v>
      </c>
      <c r="B54" s="11" t="s">
        <v>126</v>
      </c>
      <c r="C54" s="12" t="s">
        <v>128</v>
      </c>
      <c r="D54" s="13"/>
      <c r="E54" s="24">
        <v>2174920</v>
      </c>
      <c r="F54" s="24">
        <v>2095321</v>
      </c>
      <c r="G54" s="31">
        <f t="shared" ref="G54:G55" si="0">F54/E54*100</f>
        <v>96.340141246574589</v>
      </c>
    </row>
    <row r="55" spans="1:7" x14ac:dyDescent="0.25">
      <c r="A55" s="10" t="s">
        <v>124</v>
      </c>
      <c r="B55" s="11" t="s">
        <v>127</v>
      </c>
      <c r="C55" s="12" t="s">
        <v>129</v>
      </c>
      <c r="D55" s="13"/>
      <c r="E55" s="24">
        <v>647228</v>
      </c>
      <c r="F55" s="24">
        <v>565736</v>
      </c>
      <c r="G55" s="31">
        <f t="shared" si="0"/>
        <v>87.409073773075335</v>
      </c>
    </row>
    <row r="56" spans="1:7" x14ac:dyDescent="0.25">
      <c r="A56" s="10" t="s">
        <v>125</v>
      </c>
      <c r="B56" s="11" t="s">
        <v>119</v>
      </c>
      <c r="C56" s="12" t="s">
        <v>120</v>
      </c>
      <c r="D56" s="13"/>
      <c r="E56" s="30"/>
      <c r="F56" s="30"/>
      <c r="G56" s="30"/>
    </row>
    <row r="57" spans="1:7" x14ac:dyDescent="0.25">
      <c r="A57" s="5" t="s">
        <v>53</v>
      </c>
      <c r="B57" s="6" t="s">
        <v>121</v>
      </c>
      <c r="C57" s="5"/>
      <c r="D57" s="7">
        <f>+D44+D50</f>
        <v>87295000</v>
      </c>
      <c r="E57" s="7">
        <f>+E44+E50</f>
        <v>83422067</v>
      </c>
      <c r="F57" s="7">
        <f>+F44+F50</f>
        <v>68988810</v>
      </c>
      <c r="G57" s="23">
        <f>F57/E57*100</f>
        <v>82.698514291188687</v>
      </c>
    </row>
    <row r="58" spans="1:7" x14ac:dyDescent="0.25">
      <c r="A58" s="32"/>
      <c r="B58" s="33"/>
      <c r="C58" s="34"/>
      <c r="D58" s="35"/>
      <c r="E58" s="36"/>
      <c r="F58" s="36"/>
      <c r="G58" s="36"/>
    </row>
  </sheetData>
  <mergeCells count="6">
    <mergeCell ref="A43:G43"/>
    <mergeCell ref="A1:G1"/>
    <mergeCell ref="A2:G2"/>
    <mergeCell ref="A3:G3"/>
    <mergeCell ref="A4:G4"/>
    <mergeCell ref="A8:G8"/>
  </mergeCells>
  <hyperlinks>
    <hyperlink ref="C47" r:id="rId1" display="3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admin</cp:lastModifiedBy>
  <cp:lastPrinted>2021-05-18T10:06:07Z</cp:lastPrinted>
  <dcterms:created xsi:type="dcterms:W3CDTF">2021-04-14T07:07:06Z</dcterms:created>
  <dcterms:modified xsi:type="dcterms:W3CDTF">2021-05-18T10:06:08Z</dcterms:modified>
</cp:coreProperties>
</file>