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7" i="1"/>
  <c r="D73" i="1"/>
  <c r="D70" i="1"/>
  <c r="D78" i="1" s="1"/>
  <c r="D58" i="1"/>
  <c r="D65" i="1"/>
  <c r="D42" i="1"/>
  <c r="D24" i="1"/>
  <c r="D21" i="1"/>
  <c r="D12" i="1"/>
  <c r="D8" i="1"/>
  <c r="D82" i="1" l="1"/>
  <c r="D25" i="1"/>
  <c r="D19" i="1"/>
  <c r="D59" i="1" s="1"/>
</calcChain>
</file>

<file path=xl/sharedStrings.xml><?xml version="1.0" encoding="utf-8"?>
<sst xmlns="http://schemas.openxmlformats.org/spreadsheetml/2006/main" count="158" uniqueCount="158">
  <si>
    <t xml:space="preserve">17. sz melléklet …/2021.(…) számú rendelethez </t>
  </si>
  <si>
    <t xml:space="preserve">Tószeg Község Önkormányzat és Intézményeinek összevont                                                                                                                                                                                                                                                                                            2020. évi  Mérlege </t>
  </si>
  <si>
    <t>S.sz.</t>
  </si>
  <si>
    <t>Megnevezés</t>
  </si>
  <si>
    <t xml:space="preserve"> Előző időszak</t>
  </si>
  <si>
    <t xml:space="preserve"> Tárgyi időszak</t>
  </si>
  <si>
    <t>01</t>
  </si>
  <si>
    <t>A/I/1 Vagyoni értékű jogok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</si>
  <si>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</si>
  <si>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</si>
  <si>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</si>
  <si>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</si>
  <si>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</si>
  <si>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</si>
  <si>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</si>
  <si>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</si>
  <si>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</si>
  <si>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</si>
  <si>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</si>
  <si>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</si>
  <si>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</si>
  <si>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</si>
  <si>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16</t>
  </si>
  <si>
    <t>A/III/1e - ebből: egyéb tartós részesedések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</si>
  <si>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</si>
  <si>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</si>
  <si>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</si>
  <si>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</si>
  <si>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</si>
  <si>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</si>
  <si>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</si>
  <si>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</si>
  <si>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</si>
  <si>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</si>
  <si>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</si>
  <si>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</si>
  <si>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</si>
  <si>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</si>
  <si>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</si>
  <si>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</si>
  <si>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</si>
  <si>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</si>
  <si>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</si>
  <si>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</si>
  <si>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57</t>
  </si>
  <si>
    <t>C) PÉNZESZKÖZÖK (=C/I+…+C/IV)</t>
  </si>
  <si>
    <t>60</t>
  </si>
  <si>
    <t>D/I/2 Költségvetési évben esedékes követelések felhalmozási célú támogatások bevételeire államháztartáson belülről (&gt;=D/I/2a)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</si>
  <si>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</si>
  <si>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</si>
  <si>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</si>
  <si>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</si>
  <si>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</si>
  <si>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</si>
  <si>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</si>
  <si>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</si>
  <si>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</si>
  <si>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</si>
  <si>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</si>
  <si>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</si>
  <si>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</si>
  <si>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</si>
  <si>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</si>
  <si>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</si>
  <si>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</si>
  <si>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</si>
  <si>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</si>
  <si>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</si>
  <si>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78</t>
  </si>
  <si>
    <t>D/I/4i - ebből: költségvetési évben esedékes követelések egyéb működési bevételekre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</si>
  <si>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</si>
  <si>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</si>
  <si>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</si>
  <si>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</si>
  <si>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</si>
  <si>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</si>
  <si>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</si>
  <si>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</si>
  <si>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</si>
  <si>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</si>
  <si>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143</t>
  </si>
  <si>
    <t>D/III/1 Adott előlegek (=D/III/1a+…+D/III/1f)</t>
  </si>
  <si>
    <t>145</t>
  </si>
  <si>
    <t>D/III/1b - ebből: beruházásokra, felújításokra adott előlegek</t>
  </si>
  <si>
    <t>149</t>
  </si>
  <si>
    <t>D/III/1f - ebből: túlfizetések, téves és visszajáró kifizetések</t>
  </si>
  <si>
    <t>152</t>
  </si>
  <si>
    <t>D/III/4 Forgótőke elszámolása</t>
  </si>
  <si>
    <t>155</t>
  </si>
  <si>
    <t>D/III/7 Folyósított, megelőlegezett társadalombiztosítási és családtámogatási ellátások elszámolása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</si>
  <si>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</si>
  <si>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</si>
  <si>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</si>
  <si>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</si>
  <si>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</si>
  <si>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</si>
  <si>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</si>
  <si>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</si>
  <si>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</si>
  <si>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</si>
  <si>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</si>
  <si>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</si>
  <si>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</si>
  <si>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</si>
  <si>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</si>
  <si>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</si>
  <si>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</si>
  <si>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</si>
  <si>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</si>
  <si>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</si>
  <si>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</si>
  <si>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</si>
  <si>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</si>
  <si>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</si>
  <si>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</si>
  <si>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</si>
  <si>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</si>
  <si>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</si>
  <si>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</si>
  <si>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</si>
  <si>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</si>
  <si>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</si>
  <si>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</si>
  <si>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</si>
  <si>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</si>
  <si>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</si>
  <si>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</si>
  <si>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</si>
  <si>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187</t>
  </si>
  <si>
    <t>H/I/4 Költségvetési évben esedékes kötelezettségek ellátottak pénzbeli juttatásaira</t>
  </si>
  <si>
    <t>209</t>
  </si>
  <si>
    <t>H/I Költségvetési évben esedékes kötelezettségek (=H/I/1+…+H/I/9)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</si>
  <si>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</si>
  <si>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</si>
  <si>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</si>
  <si>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</si>
  <si>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</si>
  <si>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</si>
  <si>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</si>
  <si>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</si>
  <si>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235</t>
  </si>
  <si>
    <t>H/III/2 Továbbadási célból folyósított támogatások, ellátások elszámolása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</si>
  <si>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</si>
  <si>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</si>
  <si>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</si>
  <si>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</si>
  <si>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</si>
  <si>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</si>
  <si>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</si>
  <si>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</si>
  <si>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</si>
  <si>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</si>
  <si>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</si>
  <si>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</si>
  <si>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H/I/7 Költségvetési évben esedékes kötelezettségek felújításokra</t>
  </si>
  <si>
    <t>H/I/6 Költségvetési évben esedékes kötelezettségek felújításokra</t>
  </si>
  <si>
    <t>H/III/3 Más szervezetet megillető bevételek elszámolása</t>
  </si>
  <si>
    <t>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</si>
</sst>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top" wrapText="1"/>
    </xf>
    <xf numFmtId="3" fontId="1" fillId="0" borderId="0" xfId="1" applyNumberFormat="1" applyFont="1" applyAlignment="1">
      <alignment horizontal="right" vertical="top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3" fontId="3" fillId="0" borderId="0" xfId="1" applyNumberFormat="1" applyFont="1" applyAlignment="1">
      <alignment horizontal="righ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5" fillId="0" borderId="0" xfId="0" applyFont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C7" sqref="C7"/>
    </sheetView>
  </sheetViews>
  <sheetFormatPr defaultRowHeight="15" x14ac:dyDescent="0.25"/>
  <cols>
    <col min="1" max="1" width="9.140625" style="3" customWidth="1"/>
    <col min="2" max="2" width="73.28515625" style="3" customWidth="1"/>
    <col min="3" max="3" width="16" style="2" customWidth="1"/>
    <col min="4" max="4" width="19" style="3" customWidth="1"/>
  </cols>
  <sheetData>
    <row r="1" spans="1:4" x14ac:dyDescent="0.25">
      <c r="A1" s="12" t="s">
        <v>0</v>
      </c>
      <c r="B1" s="12"/>
      <c r="C1" s="12"/>
      <c r="D1" s="13"/>
    </row>
    <row r="2" spans="1:4" x14ac:dyDescent="0.25">
      <c r="A2" s="2"/>
      <c r="B2" s="2"/>
    </row>
    <row r="3" spans="1:4" ht="30.6" customHeight="1" x14ac:dyDescent="0.25">
      <c r="A3" s="14" t="s">
        <v>1</v>
      </c>
      <c r="B3" s="14"/>
      <c r="C3" s="14"/>
      <c r="D3" s="15"/>
    </row>
    <row r="4" spans="1:4" x14ac:dyDescent="0.25">
      <c r="A4" s="4"/>
      <c r="B4" s="4"/>
      <c r="C4" s="4"/>
      <c r="D4" s="16" t="s">
        <v>157</v>
      </c>
    </row>
    <row r="5" spans="1:4" x14ac:dyDescent="0.25">
      <c r="A5" s="4" t="s">
        <v>2</v>
      </c>
      <c r="B5" s="4" t="s">
        <v>3</v>
      </c>
      <c r="C5" s="5" t="s">
        <v>4</v>
      </c>
      <c r="D5" s="5" t="s">
        <v>5</v>
      </c>
    </row>
    <row r="6" spans="1:4" x14ac:dyDescent="0.25">
      <c r="A6" s="6" t="s">
        <v>6</v>
      </c>
      <c r="B6" s="7" t="s">
        <v>7</v>
      </c>
      <c r="C6" s="8">
        <v>128852</v>
      </c>
      <c r="D6" s="8">
        <v>71995</v>
      </c>
    </row>
    <row r="7" spans="1:4" x14ac:dyDescent="0.25">
      <c r="A7" s="6" t="s">
        <v>8</v>
      </c>
      <c r="B7" s="7" t="s">
        <v>9</v>
      </c>
      <c r="C7" s="8">
        <v>283250</v>
      </c>
      <c r="D7" s="8">
        <v>0</v>
      </c>
    </row>
    <row r="8" spans="1:4" x14ac:dyDescent="0.25">
      <c r="A8" s="9" t="s">
        <v>10</v>
      </c>
      <c r="B8" s="10" t="s">
        <v>11</v>
      </c>
      <c r="C8" s="11">
        <v>412102</v>
      </c>
      <c r="D8" s="11">
        <f>SUM(D6:D7)</f>
        <v>71995</v>
      </c>
    </row>
    <row r="9" spans="1:4" x14ac:dyDescent="0.25">
      <c r="A9" s="6" t="s">
        <v>12</v>
      </c>
      <c r="B9" s="7" t="s">
        <v>13</v>
      </c>
      <c r="C9" s="8">
        <v>1399664352</v>
      </c>
      <c r="D9" s="8">
        <v>1982374471</v>
      </c>
    </row>
    <row r="10" spans="1:4" x14ac:dyDescent="0.25">
      <c r="A10" s="6" t="s">
        <v>14</v>
      </c>
      <c r="B10" s="7" t="s">
        <v>15</v>
      </c>
      <c r="C10" s="8">
        <v>4390011</v>
      </c>
      <c r="D10" s="8">
        <v>16093759</v>
      </c>
    </row>
    <row r="11" spans="1:4" x14ac:dyDescent="0.25">
      <c r="A11" s="6" t="s">
        <v>16</v>
      </c>
      <c r="B11" s="7" t="s">
        <v>17</v>
      </c>
      <c r="C11" s="8">
        <v>24527725</v>
      </c>
      <c r="D11" s="8">
        <v>85108056</v>
      </c>
    </row>
    <row r="12" spans="1:4" x14ac:dyDescent="0.25">
      <c r="A12" s="9" t="s">
        <v>18</v>
      </c>
      <c r="B12" s="10" t="s">
        <v>19</v>
      </c>
      <c r="C12" s="11">
        <v>1428582088</v>
      </c>
      <c r="D12" s="11">
        <f>SUM(D9:D11)</f>
        <v>2083576286</v>
      </c>
    </row>
    <row r="13" spans="1:4" x14ac:dyDescent="0.25">
      <c r="A13" s="6" t="s">
        <v>20</v>
      </c>
      <c r="B13" s="7" t="s">
        <v>21</v>
      </c>
      <c r="C13" s="8">
        <v>38200</v>
      </c>
      <c r="D13" s="8">
        <v>38200</v>
      </c>
    </row>
    <row r="14" spans="1:4" x14ac:dyDescent="0.25">
      <c r="A14" s="6" t="s">
        <v>22</v>
      </c>
      <c r="B14" s="7" t="s">
        <v>23</v>
      </c>
      <c r="C14" s="8">
        <v>38200</v>
      </c>
      <c r="D14" s="8">
        <v>38200</v>
      </c>
    </row>
    <row r="15" spans="1:4" x14ac:dyDescent="0.25">
      <c r="A15" s="9" t="s">
        <v>24</v>
      </c>
      <c r="B15" s="10" t="s">
        <v>25</v>
      </c>
      <c r="C15" s="11">
        <v>38200</v>
      </c>
      <c r="D15" s="11">
        <v>38200</v>
      </c>
    </row>
    <row r="16" spans="1:4" ht="30" x14ac:dyDescent="0.25">
      <c r="A16" s="6" t="s">
        <v>26</v>
      </c>
      <c r="B16" s="7" t="s">
        <v>27</v>
      </c>
      <c r="C16" s="8">
        <v>34178895</v>
      </c>
      <c r="D16" s="8">
        <v>34178895</v>
      </c>
    </row>
    <row r="17" spans="1:4" x14ac:dyDescent="0.25">
      <c r="A17" s="6" t="s">
        <v>28</v>
      </c>
      <c r="B17" s="7" t="s">
        <v>29</v>
      </c>
      <c r="C17" s="8">
        <v>34178895</v>
      </c>
      <c r="D17" s="8">
        <v>34178895</v>
      </c>
    </row>
    <row r="18" spans="1:4" x14ac:dyDescent="0.25">
      <c r="A18" s="9" t="s">
        <v>30</v>
      </c>
      <c r="B18" s="10" t="s">
        <v>31</v>
      </c>
      <c r="C18" s="11">
        <v>34178895</v>
      </c>
      <c r="D18" s="11">
        <v>34178895</v>
      </c>
    </row>
    <row r="19" spans="1:4" ht="28.5" x14ac:dyDescent="0.25">
      <c r="A19" s="9" t="s">
        <v>32</v>
      </c>
      <c r="B19" s="10" t="s">
        <v>33</v>
      </c>
      <c r="C19" s="11">
        <v>1463211285</v>
      </c>
      <c r="D19" s="11">
        <f>D8+D12+D15+D18</f>
        <v>2117865376</v>
      </c>
    </row>
    <row r="20" spans="1:4" x14ac:dyDescent="0.25">
      <c r="A20" s="6" t="s">
        <v>34</v>
      </c>
      <c r="B20" s="7" t="s">
        <v>35</v>
      </c>
      <c r="C20" s="8">
        <v>980425</v>
      </c>
      <c r="D20" s="8">
        <v>1562180</v>
      </c>
    </row>
    <row r="21" spans="1:4" x14ac:dyDescent="0.25">
      <c r="A21" s="9" t="s">
        <v>36</v>
      </c>
      <c r="B21" s="10" t="s">
        <v>37</v>
      </c>
      <c r="C21" s="11">
        <v>980425</v>
      </c>
      <c r="D21" s="11">
        <f>SUM(D20)</f>
        <v>1562180</v>
      </c>
    </row>
    <row r="22" spans="1:4" x14ac:dyDescent="0.25">
      <c r="A22" s="6" t="s">
        <v>38</v>
      </c>
      <c r="B22" s="7" t="s">
        <v>39</v>
      </c>
      <c r="C22" s="8">
        <v>404298639</v>
      </c>
      <c r="D22" s="8">
        <v>362171219</v>
      </c>
    </row>
    <row r="23" spans="1:4" x14ac:dyDescent="0.25">
      <c r="A23" s="6" t="s">
        <v>40</v>
      </c>
      <c r="B23" s="7" t="s">
        <v>41</v>
      </c>
      <c r="C23" s="8">
        <v>1165071</v>
      </c>
      <c r="D23" s="8">
        <v>101285267</v>
      </c>
    </row>
    <row r="24" spans="1:4" x14ac:dyDescent="0.25">
      <c r="A24" s="9" t="s">
        <v>42</v>
      </c>
      <c r="B24" s="10" t="s">
        <v>43</v>
      </c>
      <c r="C24" s="11">
        <v>405463710</v>
      </c>
      <c r="D24" s="11">
        <f>SUM(D22:D23)</f>
        <v>463456486</v>
      </c>
    </row>
    <row r="25" spans="1:4" x14ac:dyDescent="0.25">
      <c r="A25" s="9" t="s">
        <v>44</v>
      </c>
      <c r="B25" s="10" t="s">
        <v>45</v>
      </c>
      <c r="C25" s="11">
        <v>406444135</v>
      </c>
      <c r="D25" s="11">
        <f>D21+D24</f>
        <v>465018666</v>
      </c>
    </row>
    <row r="26" spans="1:4" ht="30" x14ac:dyDescent="0.25">
      <c r="A26" s="6" t="s">
        <v>46</v>
      </c>
      <c r="B26" s="7" t="s">
        <v>47</v>
      </c>
      <c r="C26" s="8">
        <v>3305958</v>
      </c>
      <c r="D26" s="8">
        <v>3305958</v>
      </c>
    </row>
    <row r="27" spans="1:4" ht="30" x14ac:dyDescent="0.25">
      <c r="A27" s="6" t="s">
        <v>48</v>
      </c>
      <c r="B27" s="7" t="s">
        <v>49</v>
      </c>
      <c r="C27" s="8">
        <v>49792108</v>
      </c>
      <c r="D27" s="8">
        <v>23168005</v>
      </c>
    </row>
    <row r="28" spans="1:4" x14ac:dyDescent="0.25">
      <c r="A28" s="6" t="s">
        <v>50</v>
      </c>
      <c r="B28" s="7" t="s">
        <v>51</v>
      </c>
      <c r="C28" s="8">
        <v>9049749</v>
      </c>
      <c r="D28" s="8">
        <v>1101087</v>
      </c>
    </row>
    <row r="29" spans="1:4" ht="30" x14ac:dyDescent="0.25">
      <c r="A29" s="6" t="s">
        <v>52</v>
      </c>
      <c r="B29" s="7" t="s">
        <v>53</v>
      </c>
      <c r="C29" s="8">
        <v>19463085</v>
      </c>
      <c r="D29" s="8">
        <v>17988349</v>
      </c>
    </row>
    <row r="30" spans="1:4" ht="30" x14ac:dyDescent="0.25">
      <c r="A30" s="6" t="s">
        <v>54</v>
      </c>
      <c r="B30" s="7" t="s">
        <v>55</v>
      </c>
      <c r="C30" s="8">
        <v>21279274</v>
      </c>
      <c r="D30" s="8">
        <v>4078568</v>
      </c>
    </row>
    <row r="31" spans="1:4" ht="30" x14ac:dyDescent="0.25">
      <c r="A31" s="6" t="s">
        <v>56</v>
      </c>
      <c r="B31" s="7" t="s">
        <v>57</v>
      </c>
      <c r="C31" s="8">
        <v>31586949</v>
      </c>
      <c r="D31" s="8">
        <v>44941385</v>
      </c>
    </row>
    <row r="32" spans="1:4" ht="30" x14ac:dyDescent="0.25">
      <c r="A32" s="6" t="s">
        <v>58</v>
      </c>
      <c r="B32" s="7" t="s">
        <v>59</v>
      </c>
      <c r="C32" s="8">
        <v>16018354</v>
      </c>
      <c r="D32" s="8">
        <v>24316244</v>
      </c>
    </row>
    <row r="33" spans="1:4" x14ac:dyDescent="0.25">
      <c r="A33" s="6" t="s">
        <v>60</v>
      </c>
      <c r="B33" s="7" t="s">
        <v>61</v>
      </c>
      <c r="C33" s="8">
        <v>1408017</v>
      </c>
      <c r="D33" s="8">
        <v>1408017</v>
      </c>
    </row>
    <row r="34" spans="1:4" x14ac:dyDescent="0.25">
      <c r="A34" s="6" t="s">
        <v>62</v>
      </c>
      <c r="B34" s="7" t="s">
        <v>63</v>
      </c>
      <c r="C34" s="8">
        <v>8988778</v>
      </c>
      <c r="D34" s="8">
        <v>10974398</v>
      </c>
    </row>
    <row r="35" spans="1:4" ht="30" x14ac:dyDescent="0.25">
      <c r="A35" s="6" t="s">
        <v>64</v>
      </c>
      <c r="B35" s="7" t="s">
        <v>65</v>
      </c>
      <c r="C35" s="8">
        <v>4385758</v>
      </c>
      <c r="D35" s="8">
        <v>7229686</v>
      </c>
    </row>
    <row r="36" spans="1:4" ht="30" x14ac:dyDescent="0.25">
      <c r="A36" s="6" t="s">
        <v>66</v>
      </c>
      <c r="B36" s="7" t="s">
        <v>67</v>
      </c>
      <c r="C36" s="8">
        <v>722740</v>
      </c>
      <c r="D36" s="8">
        <v>949740</v>
      </c>
    </row>
    <row r="37" spans="1:4" ht="30" x14ac:dyDescent="0.25">
      <c r="A37" s="6" t="s">
        <v>68</v>
      </c>
      <c r="B37" s="7" t="s">
        <v>69</v>
      </c>
      <c r="C37" s="8">
        <v>63302</v>
      </c>
      <c r="D37" s="8">
        <v>63300</v>
      </c>
    </row>
    <row r="38" spans="1:4" ht="30" x14ac:dyDescent="0.25">
      <c r="A38" s="6" t="s">
        <v>70</v>
      </c>
      <c r="B38" s="7" t="s">
        <v>71</v>
      </c>
      <c r="C38" s="8">
        <v>2051706</v>
      </c>
      <c r="D38" s="8">
        <v>2051706</v>
      </c>
    </row>
    <row r="39" spans="1:4" ht="30" x14ac:dyDescent="0.25">
      <c r="A39" s="6" t="s">
        <v>72</v>
      </c>
      <c r="B39" s="7" t="s">
        <v>73</v>
      </c>
      <c r="C39" s="8">
        <v>2051706</v>
      </c>
      <c r="D39" s="8">
        <v>2051706</v>
      </c>
    </row>
    <row r="40" spans="1:4" ht="30" x14ac:dyDescent="0.25">
      <c r="A40" s="6" t="s">
        <v>74</v>
      </c>
      <c r="B40" s="7" t="s">
        <v>75</v>
      </c>
      <c r="C40" s="8">
        <v>61424512</v>
      </c>
      <c r="D40" s="8">
        <v>61424512</v>
      </c>
    </row>
    <row r="41" spans="1:4" ht="30" x14ac:dyDescent="0.25">
      <c r="A41" s="6" t="s">
        <v>76</v>
      </c>
      <c r="B41" s="7" t="s">
        <v>77</v>
      </c>
      <c r="C41" s="8">
        <v>61424512</v>
      </c>
      <c r="D41" s="8">
        <v>61424512</v>
      </c>
    </row>
    <row r="42" spans="1:4" x14ac:dyDescent="0.25">
      <c r="A42" s="9" t="s">
        <v>78</v>
      </c>
      <c r="B42" s="10" t="s">
        <v>79</v>
      </c>
      <c r="C42" s="11">
        <v>148161233</v>
      </c>
      <c r="D42" s="11">
        <f>D26+D27+D31+D38+D40</f>
        <v>134891566</v>
      </c>
    </row>
    <row r="43" spans="1:4" x14ac:dyDescent="0.25">
      <c r="A43" s="6" t="s">
        <v>80</v>
      </c>
      <c r="B43" s="7" t="s">
        <v>81</v>
      </c>
      <c r="C43" s="8">
        <v>8399703</v>
      </c>
      <c r="D43" s="8">
        <v>8399704</v>
      </c>
    </row>
    <row r="44" spans="1:4" x14ac:dyDescent="0.25">
      <c r="A44" s="6" t="s">
        <v>82</v>
      </c>
      <c r="B44" s="7" t="s">
        <v>83</v>
      </c>
      <c r="C44" s="8">
        <v>8334857</v>
      </c>
      <c r="D44" s="8">
        <v>8334857</v>
      </c>
    </row>
    <row r="45" spans="1:4" x14ac:dyDescent="0.25">
      <c r="A45" s="6" t="s">
        <v>84</v>
      </c>
      <c r="B45" s="7" t="s">
        <v>85</v>
      </c>
      <c r="C45" s="8">
        <v>64846</v>
      </c>
      <c r="D45" s="8">
        <v>64847</v>
      </c>
    </row>
    <row r="46" spans="1:4" x14ac:dyDescent="0.25">
      <c r="A46" s="6" t="s">
        <v>86</v>
      </c>
      <c r="B46" s="7" t="s">
        <v>87</v>
      </c>
      <c r="C46" s="8">
        <v>155000</v>
      </c>
      <c r="D46" s="8">
        <v>84000</v>
      </c>
    </row>
    <row r="47" spans="1:4" ht="30" x14ac:dyDescent="0.25">
      <c r="A47" s="6" t="s">
        <v>88</v>
      </c>
      <c r="B47" s="7" t="s">
        <v>89</v>
      </c>
      <c r="C47" s="8">
        <v>0</v>
      </c>
      <c r="D47" s="8">
        <v>0</v>
      </c>
    </row>
    <row r="48" spans="1:4" x14ac:dyDescent="0.25">
      <c r="A48" s="9" t="s">
        <v>90</v>
      </c>
      <c r="B48" s="10" t="s">
        <v>91</v>
      </c>
      <c r="C48" s="11">
        <v>8554703</v>
      </c>
      <c r="D48" s="11">
        <v>8483704</v>
      </c>
    </row>
    <row r="49" spans="1:4" x14ac:dyDescent="0.25">
      <c r="A49" s="9" t="s">
        <v>92</v>
      </c>
      <c r="B49" s="10" t="s">
        <v>93</v>
      </c>
      <c r="C49" s="11">
        <v>156715936</v>
      </c>
      <c r="D49" s="11">
        <v>143375270</v>
      </c>
    </row>
    <row r="50" spans="1:4" x14ac:dyDescent="0.25">
      <c r="A50" s="6" t="s">
        <v>94</v>
      </c>
      <c r="B50" s="7" t="s">
        <v>95</v>
      </c>
      <c r="C50" s="8">
        <v>12601388</v>
      </c>
      <c r="D50" s="8">
        <v>4207834</v>
      </c>
    </row>
    <row r="51" spans="1:4" x14ac:dyDescent="0.25">
      <c r="A51" s="6" t="s">
        <v>96</v>
      </c>
      <c r="B51" s="7" t="s">
        <v>97</v>
      </c>
      <c r="C51" s="8">
        <v>76000756</v>
      </c>
      <c r="D51" s="8">
        <v>133322414</v>
      </c>
    </row>
    <row r="52" spans="1:4" ht="28.5" x14ac:dyDescent="0.25">
      <c r="A52" s="9" t="s">
        <v>98</v>
      </c>
      <c r="B52" s="10" t="s">
        <v>99</v>
      </c>
      <c r="C52" s="11">
        <v>88602144</v>
      </c>
      <c r="D52" s="11">
        <v>137530248</v>
      </c>
    </row>
    <row r="53" spans="1:4" x14ac:dyDescent="0.25">
      <c r="A53" s="6" t="s">
        <v>100</v>
      </c>
      <c r="B53" s="7" t="s">
        <v>101</v>
      </c>
      <c r="C53" s="8">
        <v>24232197</v>
      </c>
      <c r="D53" s="8">
        <v>45299931</v>
      </c>
    </row>
    <row r="54" spans="1:4" x14ac:dyDescent="0.25">
      <c r="A54" s="9" t="s">
        <v>102</v>
      </c>
      <c r="B54" s="10" t="s">
        <v>103</v>
      </c>
      <c r="C54" s="11">
        <v>24232197</v>
      </c>
      <c r="D54" s="11">
        <v>45299931</v>
      </c>
    </row>
    <row r="55" spans="1:4" x14ac:dyDescent="0.25">
      <c r="A55" s="6" t="s">
        <v>104</v>
      </c>
      <c r="B55" s="7" t="s">
        <v>105</v>
      </c>
      <c r="C55" s="8">
        <v>1590192</v>
      </c>
      <c r="D55" s="8">
        <v>504375</v>
      </c>
    </row>
    <row r="56" spans="1:4" ht="30" x14ac:dyDescent="0.25">
      <c r="A56" s="6" t="s">
        <v>106</v>
      </c>
      <c r="B56" s="7" t="s">
        <v>107</v>
      </c>
      <c r="C56" s="8">
        <v>1</v>
      </c>
      <c r="D56" s="8">
        <v>1</v>
      </c>
    </row>
    <row r="57" spans="1:4" x14ac:dyDescent="0.25">
      <c r="A57" s="9" t="s">
        <v>108</v>
      </c>
      <c r="B57" s="10" t="s">
        <v>109</v>
      </c>
      <c r="C57" s="11">
        <v>1590193</v>
      </c>
      <c r="D57" s="11">
        <v>504376</v>
      </c>
    </row>
    <row r="58" spans="1:4" x14ac:dyDescent="0.25">
      <c r="A58" s="9" t="s">
        <v>110</v>
      </c>
      <c r="B58" s="10" t="s">
        <v>111</v>
      </c>
      <c r="C58" s="11">
        <v>114424534</v>
      </c>
      <c r="D58" s="11">
        <f>D52+D54+D57</f>
        <v>183334555</v>
      </c>
    </row>
    <row r="59" spans="1:4" x14ac:dyDescent="0.25">
      <c r="A59" s="9" t="s">
        <v>112</v>
      </c>
      <c r="B59" s="10" t="s">
        <v>113</v>
      </c>
      <c r="C59" s="11">
        <v>2140795890</v>
      </c>
      <c r="D59" s="11">
        <f>D19+D25+D49+D58</f>
        <v>2909593867</v>
      </c>
    </row>
    <row r="60" spans="1:4" x14ac:dyDescent="0.25">
      <c r="A60" s="6" t="s">
        <v>114</v>
      </c>
      <c r="B60" s="7" t="s">
        <v>115</v>
      </c>
      <c r="C60" s="8">
        <v>1850452299</v>
      </c>
      <c r="D60" s="8">
        <v>1850452299</v>
      </c>
    </row>
    <row r="61" spans="1:4" x14ac:dyDescent="0.25">
      <c r="A61" s="6" t="s">
        <v>116</v>
      </c>
      <c r="B61" s="7" t="s">
        <v>117</v>
      </c>
      <c r="C61" s="8">
        <v>-413565</v>
      </c>
      <c r="D61" s="8">
        <v>-413565</v>
      </c>
    </row>
    <row r="62" spans="1:4" x14ac:dyDescent="0.25">
      <c r="A62" s="6" t="s">
        <v>118</v>
      </c>
      <c r="B62" s="7" t="s">
        <v>119</v>
      </c>
      <c r="C62" s="8">
        <v>53348775</v>
      </c>
      <c r="D62" s="8">
        <v>53348775</v>
      </c>
    </row>
    <row r="63" spans="1:4" x14ac:dyDescent="0.25">
      <c r="A63" s="6" t="s">
        <v>120</v>
      </c>
      <c r="B63" s="7" t="s">
        <v>121</v>
      </c>
      <c r="C63" s="8">
        <v>39719634</v>
      </c>
      <c r="D63" s="8">
        <v>192683615</v>
      </c>
    </row>
    <row r="64" spans="1:4" x14ac:dyDescent="0.25">
      <c r="A64" s="6" t="s">
        <v>122</v>
      </c>
      <c r="B64" s="7" t="s">
        <v>123</v>
      </c>
      <c r="C64" s="8">
        <v>152963981</v>
      </c>
      <c r="D64" s="8">
        <v>227283138</v>
      </c>
    </row>
    <row r="65" spans="1:4" x14ac:dyDescent="0.25">
      <c r="A65" s="9" t="s">
        <v>124</v>
      </c>
      <c r="B65" s="10" t="s">
        <v>125</v>
      </c>
      <c r="C65" s="11">
        <v>2096071124</v>
      </c>
      <c r="D65" s="11">
        <f>D60+D61+D62+D63+D64</f>
        <v>2323354262</v>
      </c>
    </row>
    <row r="66" spans="1:4" x14ac:dyDescent="0.25">
      <c r="A66" s="6" t="s">
        <v>126</v>
      </c>
      <c r="B66" s="7" t="s">
        <v>127</v>
      </c>
      <c r="C66" s="8">
        <v>137</v>
      </c>
      <c r="D66" s="8">
        <v>12864</v>
      </c>
    </row>
    <row r="67" spans="1:4" x14ac:dyDescent="0.25">
      <c r="A67" s="6" t="s">
        <v>128</v>
      </c>
      <c r="B67" s="7" t="s">
        <v>129</v>
      </c>
      <c r="C67" s="8">
        <v>34000</v>
      </c>
      <c r="D67" s="8">
        <v>47000</v>
      </c>
    </row>
    <row r="68" spans="1:4" s="1" customFormat="1" x14ac:dyDescent="0.25">
      <c r="A68" s="6">
        <v>191</v>
      </c>
      <c r="B68" s="7" t="s">
        <v>155</v>
      </c>
      <c r="C68" s="8">
        <v>0</v>
      </c>
      <c r="D68" s="8">
        <v>4079215</v>
      </c>
    </row>
    <row r="69" spans="1:4" s="1" customFormat="1" x14ac:dyDescent="0.25">
      <c r="A69" s="6">
        <v>192</v>
      </c>
      <c r="B69" s="7" t="s">
        <v>154</v>
      </c>
      <c r="C69" s="8">
        <v>0</v>
      </c>
      <c r="D69" s="8">
        <v>10119896</v>
      </c>
    </row>
    <row r="70" spans="1:4" x14ac:dyDescent="0.25">
      <c r="A70" s="9" t="s">
        <v>130</v>
      </c>
      <c r="B70" s="10" t="s">
        <v>131</v>
      </c>
      <c r="C70" s="11">
        <v>34137</v>
      </c>
      <c r="D70" s="11">
        <f>SUM(D66:D69)</f>
        <v>14258975</v>
      </c>
    </row>
    <row r="71" spans="1:4" ht="30" x14ac:dyDescent="0.25">
      <c r="A71" s="6" t="s">
        <v>132</v>
      </c>
      <c r="B71" s="7" t="s">
        <v>133</v>
      </c>
      <c r="C71" s="8">
        <v>4837588</v>
      </c>
      <c r="D71" s="8">
        <v>9204690</v>
      </c>
    </row>
    <row r="72" spans="1:4" ht="30" x14ac:dyDescent="0.25">
      <c r="A72" s="6" t="s">
        <v>134</v>
      </c>
      <c r="B72" s="7" t="s">
        <v>135</v>
      </c>
      <c r="C72" s="8">
        <v>4837588</v>
      </c>
      <c r="D72" s="8">
        <v>9204690</v>
      </c>
    </row>
    <row r="73" spans="1:4" ht="28.5" x14ac:dyDescent="0.25">
      <c r="A73" s="9" t="s">
        <v>136</v>
      </c>
      <c r="B73" s="10" t="s">
        <v>137</v>
      </c>
      <c r="C73" s="11">
        <v>4837588</v>
      </c>
      <c r="D73" s="11">
        <f>D71</f>
        <v>9204690</v>
      </c>
    </row>
    <row r="74" spans="1:4" x14ac:dyDescent="0.25">
      <c r="A74" s="6" t="s">
        <v>138</v>
      </c>
      <c r="B74" s="7" t="s">
        <v>139</v>
      </c>
      <c r="C74" s="8">
        <v>10501737</v>
      </c>
      <c r="D74" s="8">
        <v>9973590</v>
      </c>
    </row>
    <row r="75" spans="1:4" x14ac:dyDescent="0.25">
      <c r="A75" s="6" t="s">
        <v>140</v>
      </c>
      <c r="B75" s="7" t="s">
        <v>141</v>
      </c>
      <c r="C75" s="8">
        <v>31000</v>
      </c>
      <c r="D75" s="8">
        <v>124500</v>
      </c>
    </row>
    <row r="76" spans="1:4" s="1" customFormat="1" x14ac:dyDescent="0.25">
      <c r="A76" s="6">
        <v>236</v>
      </c>
      <c r="B76" s="7" t="s">
        <v>156</v>
      </c>
      <c r="C76" s="8">
        <v>0</v>
      </c>
      <c r="D76" s="8">
        <v>525173</v>
      </c>
    </row>
    <row r="77" spans="1:4" x14ac:dyDescent="0.25">
      <c r="A77" s="9" t="s">
        <v>142</v>
      </c>
      <c r="B77" s="10" t="s">
        <v>143</v>
      </c>
      <c r="C77" s="11">
        <v>10532737</v>
      </c>
      <c r="D77" s="11">
        <f>SUM(D74:D76)</f>
        <v>10623263</v>
      </c>
    </row>
    <row r="78" spans="1:4" x14ac:dyDescent="0.25">
      <c r="A78" s="9" t="s">
        <v>144</v>
      </c>
      <c r="B78" s="10" t="s">
        <v>145</v>
      </c>
      <c r="C78" s="11">
        <v>15404462</v>
      </c>
      <c r="D78" s="11">
        <f>D70+D73+D77</f>
        <v>34086928</v>
      </c>
    </row>
    <row r="79" spans="1:4" x14ac:dyDescent="0.25">
      <c r="A79" s="6" t="s">
        <v>146</v>
      </c>
      <c r="B79" s="7" t="s">
        <v>147</v>
      </c>
      <c r="C79" s="8">
        <v>27723659</v>
      </c>
      <c r="D79" s="8">
        <v>32813406</v>
      </c>
    </row>
    <row r="80" spans="1:4" x14ac:dyDescent="0.25">
      <c r="A80" s="6" t="s">
        <v>148</v>
      </c>
      <c r="B80" s="7" t="s">
        <v>149</v>
      </c>
      <c r="C80" s="8">
        <v>1596645</v>
      </c>
      <c r="D80" s="8">
        <v>519339271</v>
      </c>
    </row>
    <row r="81" spans="1:4" x14ac:dyDescent="0.25">
      <c r="A81" s="9" t="s">
        <v>150</v>
      </c>
      <c r="B81" s="10" t="s">
        <v>151</v>
      </c>
      <c r="C81" s="11">
        <v>29320304</v>
      </c>
      <c r="D81" s="11">
        <f>D79+D80</f>
        <v>552152677</v>
      </c>
    </row>
    <row r="82" spans="1:4" x14ac:dyDescent="0.25">
      <c r="A82" s="9" t="s">
        <v>152</v>
      </c>
      <c r="B82" s="10" t="s">
        <v>153</v>
      </c>
      <c r="C82" s="11">
        <v>2140795890</v>
      </c>
      <c r="D82" s="11">
        <f>D65+D78+D81</f>
        <v>2909593867</v>
      </c>
    </row>
    <row r="83" spans="1:4" x14ac:dyDescent="0.25">
      <c r="C83" s="3"/>
    </row>
    <row r="84" spans="1:4" x14ac:dyDescent="0.25">
      <c r="C84" s="3"/>
    </row>
    <row r="85" spans="1:4" x14ac:dyDescent="0.25">
      <c r="C85" s="3"/>
    </row>
    <row r="86" spans="1:4" x14ac:dyDescent="0.25">
      <c r="C86" s="3"/>
    </row>
    <row r="87" spans="1:4" x14ac:dyDescent="0.25">
      <c r="C87" s="3"/>
    </row>
    <row r="88" spans="1:4" x14ac:dyDescent="0.25">
      <c r="C88" s="3"/>
    </row>
    <row r="89" spans="1:4" x14ac:dyDescent="0.25">
      <c r="C89" s="3"/>
    </row>
    <row r="90" spans="1:4" x14ac:dyDescent="0.25">
      <c r="C90" s="3"/>
    </row>
    <row r="91" spans="1:4" x14ac:dyDescent="0.25">
      <c r="C91" s="3"/>
    </row>
    <row r="92" spans="1:4" x14ac:dyDescent="0.25">
      <c r="C92" s="3"/>
    </row>
    <row r="93" spans="1:4" x14ac:dyDescent="0.25">
      <c r="C93" s="3"/>
    </row>
    <row r="94" spans="1:4" x14ac:dyDescent="0.25">
      <c r="C94" s="3"/>
    </row>
    <row r="95" spans="1:4" x14ac:dyDescent="0.25">
      <c r="C95" s="3"/>
    </row>
    <row r="96" spans="1:4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</sheetData>
  <mergeCells count="2">
    <mergeCell ref="A1:D1"/>
    <mergeCell ref="A3:D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2021-05-18T09:13:55Z</cp:lastPrinted>
  <dcterms:created xsi:type="dcterms:W3CDTF">2021-04-14T08:08:05Z</dcterms:created>
  <dcterms:modified xsi:type="dcterms:W3CDTF">2021-05-18T09:56:40Z</dcterms:modified>
</cp:coreProperties>
</file>