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7" i="1"/>
  <c r="D73" i="1"/>
  <c r="D70" i="1"/>
  <c r="D78" i="1" s="1"/>
  <c r="D65" i="1"/>
  <c r="D57" i="1"/>
  <c r="D55" i="1"/>
  <c r="D53" i="1"/>
  <c r="D49" i="1"/>
  <c r="D43" i="1"/>
  <c r="D25" i="1"/>
  <c r="D22" i="1"/>
  <c r="D16" i="1"/>
  <c r="D19" i="1"/>
  <c r="D13" i="1"/>
  <c r="D82" i="1" l="1"/>
  <c r="D26" i="1"/>
  <c r="D58" i="1"/>
  <c r="D20" i="1"/>
  <c r="D50" i="1"/>
  <c r="D59" i="1" l="1"/>
</calcChain>
</file>

<file path=xl/sharedStrings.xml><?xml version="1.0" encoding="utf-8"?>
<sst xmlns="http://schemas.openxmlformats.org/spreadsheetml/2006/main" count="153" uniqueCount="153">
  <si>
    <t>Tószeg Községi Önkormányzat</t>
  </si>
  <si>
    <t>Ssz.</t>
  </si>
  <si>
    <t>Megnevezés</t>
  </si>
  <si>
    <t>Előző időszak</t>
  </si>
  <si>
    <t>Tárgy időszak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</si>
  <si>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</si>
  <si>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</si>
  <si>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</si>
  <si>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</si>
  <si>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</si>
  <si>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</si>
  <si>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</si>
  <si>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</si>
  <si>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</si>
  <si>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</si>
  <si>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</si>
  <si>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</si>
  <si>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</si>
  <si>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</si>
  <si>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</si>
  <si>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</si>
  <si>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</si>
  <si>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</si>
  <si>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</si>
  <si>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</si>
  <si>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</si>
  <si>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</si>
  <si>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</si>
  <si>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</si>
  <si>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</si>
  <si>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</si>
  <si>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</si>
  <si>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</si>
  <si>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</si>
  <si>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</si>
  <si>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</si>
  <si>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</si>
  <si>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</si>
  <si>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</si>
  <si>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</si>
  <si>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</si>
  <si>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</si>
  <si>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</si>
  <si>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60</t>
  </si>
  <si>
    <t>D/I/2 Költségvetési évben esedékes követelések felhalmozási célú támogatások bevételeire államháztartáson belülről (&gt;=D/I/2a)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</si>
  <si>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</si>
  <si>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</si>
  <si>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</si>
  <si>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</si>
  <si>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</si>
  <si>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</si>
  <si>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</si>
  <si>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</si>
  <si>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</si>
  <si>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</si>
  <si>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</si>
  <si>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</si>
  <si>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</si>
  <si>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</si>
  <si>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</si>
  <si>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</si>
  <si>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</si>
  <si>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</si>
  <si>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</si>
  <si>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</si>
  <si>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78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</si>
  <si>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</si>
  <si>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</si>
  <si>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</si>
  <si>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</si>
  <si>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</si>
  <si>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</si>
  <si>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</si>
  <si>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</si>
  <si>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</si>
  <si>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</si>
  <si>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</si>
  <si>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</si>
  <si>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 Adott előlegek (=D/III/1a+…+D/III/1f)</t>
  </si>
  <si>
    <t>145</t>
  </si>
  <si>
    <t>D/III/1b - ebből: beruházásokra, felújításokra adott előlegek</t>
  </si>
  <si>
    <t>149</t>
  </si>
  <si>
    <t>D/III/1f - ebből: túlfizetések, téves és visszajáró kifizetések</t>
  </si>
  <si>
    <t>152</t>
  </si>
  <si>
    <t>D/III/4 Forgótőke elszámolása</t>
  </si>
  <si>
    <t>155</t>
  </si>
  <si>
    <t>D/III/7 Folyósított, megelőlegezett társadalombiztosítási és családtámogatási ellátások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</si>
  <si>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</si>
  <si>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</si>
  <si>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</si>
  <si>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</si>
  <si>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</si>
  <si>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</si>
  <si>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</si>
  <si>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</si>
  <si>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</si>
  <si>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</si>
  <si>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</si>
  <si>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</si>
  <si>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</si>
  <si>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</si>
  <si>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</si>
  <si>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</si>
  <si>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</si>
  <si>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</si>
  <si>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</si>
  <si>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</si>
  <si>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</si>
  <si>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</si>
  <si>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</si>
  <si>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</si>
  <si>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</si>
  <si>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</si>
  <si>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</si>
  <si>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</si>
  <si>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</si>
  <si>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</si>
  <si>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</si>
  <si>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</si>
  <si>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</si>
  <si>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</si>
  <si>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</si>
  <si>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</si>
  <si>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187</t>
  </si>
  <si>
    <t>H/I/4 Költségvetési évben esedékes kötelezettségek ellátottak pénzbeli juttatásaira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</si>
  <si>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</si>
  <si>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</si>
  <si>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</si>
  <si>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</si>
  <si>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</si>
  <si>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</si>
  <si>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</si>
  <si>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</si>
  <si>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</si>
  <si>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</si>
  <si>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</si>
  <si>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</si>
  <si>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</si>
  <si>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</si>
  <si>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</si>
  <si>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</si>
  <si>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</si>
  <si>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</si>
  <si>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</si>
  <si>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</si>
  <si>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2020. évi  saját Mérlege</t>
  </si>
  <si>
    <t>H/I/6 Költségvetési évben esedékes kötelezettségek beruházásokra</t>
  </si>
  <si>
    <t>H/I/7 Költségvetési évben esedékes kötelezettségek felújításokra</t>
  </si>
  <si>
    <t>H/III/2 Továbbadási célból folyósított támogatások, ellátások elszámolása</t>
  </si>
  <si>
    <t>H/III/3 Más szervezetet megillető bevételek elszámolása</t>
  </si>
  <si>
    <t>J/3 Halasztott eredményszemléletű bevételek</t>
  </si>
  <si>
    <t>adatok Ft-ban</t>
  </si>
  <si>
    <t xml:space="preserve">                                                                                                     17.1.  sz melléklet …/2021.(…) számú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</si>
</sst>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1" applyFont="1"/>
    <xf numFmtId="0" fontId="1" fillId="0" borderId="0" xfId="0" applyFont="1" applyAlignment="1">
      <alignment horizontal="right"/>
    </xf>
    <xf numFmtId="0" fontId="0" fillId="0" borderId="0" xfId="0"/>
    <xf numFmtId="0" fontId="5" fillId="0" borderId="0" xfId="1" applyFont="1" applyAlignment="1">
      <alignment horizontal="center"/>
    </xf>
    <xf numFmtId="0" fontId="4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5" fillId="0" borderId="0" xfId="1" applyFont="1" applyAlignment="1">
      <alignment horizontal="center"/>
    </xf>
    <xf numFmtId="0" fontId="6" fillId="0" borderId="0" xfId="0" applyFont="1"/>
    <xf numFmtId="0" fontId="8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G8" sqref="G8"/>
    </sheetView>
  </sheetViews>
  <sheetFormatPr defaultRowHeight="15" x14ac:dyDescent="0.25"/>
  <cols>
    <col min="1" max="1" width="5.5703125" style="1" customWidth="1"/>
    <col min="2" max="2" width="55.5703125" style="1" customWidth="1"/>
    <col min="3" max="3" width="12.5703125" style="1" customWidth="1"/>
    <col min="4" max="4" width="12.28515625" style="1" customWidth="1"/>
  </cols>
  <sheetData>
    <row r="1" spans="1:4" x14ac:dyDescent="0.25">
      <c r="A1" s="18" t="s">
        <v>152</v>
      </c>
      <c r="B1" s="18"/>
      <c r="C1" s="18"/>
      <c r="D1" s="19"/>
    </row>
    <row r="2" spans="1:4" x14ac:dyDescent="0.25">
      <c r="B2" s="2"/>
      <c r="C2" s="2"/>
      <c r="D2" s="2"/>
    </row>
    <row r="3" spans="1:4" ht="15.75" x14ac:dyDescent="0.25">
      <c r="A3" s="15" t="s">
        <v>0</v>
      </c>
      <c r="B3" s="15"/>
      <c r="C3" s="15"/>
      <c r="D3" s="16"/>
    </row>
    <row r="4" spans="1:4" ht="15.75" x14ac:dyDescent="0.25">
      <c r="A4" s="4"/>
      <c r="B4" s="4"/>
      <c r="C4" s="4"/>
      <c r="D4" s="5"/>
    </row>
    <row r="5" spans="1:4" ht="15.75" x14ac:dyDescent="0.25">
      <c r="A5" s="15" t="s">
        <v>145</v>
      </c>
      <c r="B5" s="15"/>
      <c r="C5" s="15"/>
      <c r="D5" s="16"/>
    </row>
    <row r="6" spans="1:4" x14ac:dyDescent="0.25">
      <c r="A6" s="6"/>
      <c r="B6" s="6"/>
      <c r="C6" s="6"/>
      <c r="D6" s="17" t="s">
        <v>151</v>
      </c>
    </row>
    <row r="7" spans="1:4" x14ac:dyDescent="0.25">
      <c r="A7" s="7" t="s">
        <v>1</v>
      </c>
      <c r="B7" s="7" t="s">
        <v>2</v>
      </c>
      <c r="C7" s="7" t="s">
        <v>3</v>
      </c>
      <c r="D7" s="8" t="s">
        <v>4</v>
      </c>
    </row>
    <row r="8" spans="1:4" x14ac:dyDescent="0.25">
      <c r="A8" s="9" t="s">
        <v>5</v>
      </c>
      <c r="B8" s="10" t="s">
        <v>6</v>
      </c>
      <c r="C8" s="11">
        <v>283250</v>
      </c>
      <c r="D8" s="11">
        <v>0</v>
      </c>
    </row>
    <row r="9" spans="1:4" x14ac:dyDescent="0.25">
      <c r="A9" s="12" t="s">
        <v>7</v>
      </c>
      <c r="B9" s="13" t="s">
        <v>8</v>
      </c>
      <c r="C9" s="14">
        <v>283250</v>
      </c>
      <c r="D9" s="14">
        <v>0</v>
      </c>
    </row>
    <row r="10" spans="1:4" x14ac:dyDescent="0.25">
      <c r="A10" s="9" t="s">
        <v>9</v>
      </c>
      <c r="B10" s="10" t="s">
        <v>10</v>
      </c>
      <c r="C10" s="11">
        <v>1399664352</v>
      </c>
      <c r="D10" s="11">
        <v>1982374471</v>
      </c>
    </row>
    <row r="11" spans="1:4" x14ac:dyDescent="0.25">
      <c r="A11" s="9" t="s">
        <v>11</v>
      </c>
      <c r="B11" s="10" t="s">
        <v>12</v>
      </c>
      <c r="C11" s="11">
        <v>3057154</v>
      </c>
      <c r="D11" s="11">
        <v>14276214</v>
      </c>
    </row>
    <row r="12" spans="1:4" x14ac:dyDescent="0.25">
      <c r="A12" s="9" t="s">
        <v>13</v>
      </c>
      <c r="B12" s="10" t="s">
        <v>14</v>
      </c>
      <c r="C12" s="11">
        <v>20726248</v>
      </c>
      <c r="D12" s="11">
        <v>80219208</v>
      </c>
    </row>
    <row r="13" spans="1:4" x14ac:dyDescent="0.25">
      <c r="A13" s="12" t="s">
        <v>15</v>
      </c>
      <c r="B13" s="13" t="s">
        <v>16</v>
      </c>
      <c r="C13" s="14">
        <v>1423447754</v>
      </c>
      <c r="D13" s="14">
        <f>SUM(D10:D12)</f>
        <v>2076869893</v>
      </c>
    </row>
    <row r="14" spans="1:4" x14ac:dyDescent="0.25">
      <c r="A14" s="9" t="s">
        <v>17</v>
      </c>
      <c r="B14" s="10" t="s">
        <v>18</v>
      </c>
      <c r="C14" s="11">
        <v>38200</v>
      </c>
      <c r="D14" s="11">
        <v>38200</v>
      </c>
    </row>
    <row r="15" spans="1:4" x14ac:dyDescent="0.25">
      <c r="A15" s="9" t="s">
        <v>19</v>
      </c>
      <c r="B15" s="10" t="s">
        <v>20</v>
      </c>
      <c r="C15" s="11">
        <v>38200</v>
      </c>
      <c r="D15" s="11">
        <v>38200</v>
      </c>
    </row>
    <row r="16" spans="1:4" x14ac:dyDescent="0.25">
      <c r="A16" s="12" t="s">
        <v>21</v>
      </c>
      <c r="B16" s="13" t="s">
        <v>22</v>
      </c>
      <c r="C16" s="14">
        <v>38200</v>
      </c>
      <c r="D16" s="14">
        <f>D14</f>
        <v>38200</v>
      </c>
    </row>
    <row r="17" spans="1:4" ht="25.5" x14ac:dyDescent="0.25">
      <c r="A17" s="9" t="s">
        <v>23</v>
      </c>
      <c r="B17" s="10" t="s">
        <v>24</v>
      </c>
      <c r="C17" s="11">
        <v>34178895</v>
      </c>
      <c r="D17" s="11">
        <v>34178895</v>
      </c>
    </row>
    <row r="18" spans="1:4" x14ac:dyDescent="0.25">
      <c r="A18" s="9" t="s">
        <v>25</v>
      </c>
      <c r="B18" s="10" t="s">
        <v>26</v>
      </c>
      <c r="C18" s="11">
        <v>34178895</v>
      </c>
      <c r="D18" s="11">
        <v>34178895</v>
      </c>
    </row>
    <row r="19" spans="1:4" ht="25.5" x14ac:dyDescent="0.25">
      <c r="A19" s="12" t="s">
        <v>27</v>
      </c>
      <c r="B19" s="13" t="s">
        <v>28</v>
      </c>
      <c r="C19" s="14">
        <v>34178895</v>
      </c>
      <c r="D19" s="14">
        <f>D17</f>
        <v>34178895</v>
      </c>
    </row>
    <row r="20" spans="1:4" ht="25.5" x14ac:dyDescent="0.25">
      <c r="A20" s="12" t="s">
        <v>29</v>
      </c>
      <c r="B20" s="13" t="s">
        <v>30</v>
      </c>
      <c r="C20" s="14">
        <v>1457948099</v>
      </c>
      <c r="D20" s="14">
        <f>D13+D16+D19</f>
        <v>2111086988</v>
      </c>
    </row>
    <row r="21" spans="1:4" x14ac:dyDescent="0.25">
      <c r="A21" s="9" t="s">
        <v>31</v>
      </c>
      <c r="B21" s="10" t="s">
        <v>32</v>
      </c>
      <c r="C21" s="11">
        <v>771930</v>
      </c>
      <c r="D21" s="11">
        <v>991420</v>
      </c>
    </row>
    <row r="22" spans="1:4" x14ac:dyDescent="0.25">
      <c r="A22" s="12" t="s">
        <v>33</v>
      </c>
      <c r="B22" s="13" t="s">
        <v>34</v>
      </c>
      <c r="C22" s="14">
        <v>771930</v>
      </c>
      <c r="D22" s="14">
        <f>SUM(D21)</f>
        <v>991420</v>
      </c>
    </row>
    <row r="23" spans="1:4" x14ac:dyDescent="0.25">
      <c r="A23" s="9" t="s">
        <v>35</v>
      </c>
      <c r="B23" s="10" t="s">
        <v>36</v>
      </c>
      <c r="C23" s="11">
        <v>383141370</v>
      </c>
      <c r="D23" s="11">
        <v>330954454</v>
      </c>
    </row>
    <row r="24" spans="1:4" x14ac:dyDescent="0.25">
      <c r="A24" s="9" t="s">
        <v>37</v>
      </c>
      <c r="B24" s="10" t="s">
        <v>38</v>
      </c>
      <c r="C24" s="11">
        <v>1165071</v>
      </c>
      <c r="D24" s="11">
        <v>101285267</v>
      </c>
    </row>
    <row r="25" spans="1:4" x14ac:dyDescent="0.25">
      <c r="A25" s="12" t="s">
        <v>39</v>
      </c>
      <c r="B25" s="13" t="s">
        <v>40</v>
      </c>
      <c r="C25" s="14">
        <v>384306441</v>
      </c>
      <c r="D25" s="14">
        <f>SUM(D23:D24)</f>
        <v>432239721</v>
      </c>
    </row>
    <row r="26" spans="1:4" x14ac:dyDescent="0.25">
      <c r="A26" s="12" t="s">
        <v>41</v>
      </c>
      <c r="B26" s="13" t="s">
        <v>42</v>
      </c>
      <c r="C26" s="14">
        <v>385078371</v>
      </c>
      <c r="D26" s="14">
        <f>D22+D25</f>
        <v>433231141</v>
      </c>
    </row>
    <row r="27" spans="1:4" ht="25.5" x14ac:dyDescent="0.25">
      <c r="A27" s="9" t="s">
        <v>43</v>
      </c>
      <c r="B27" s="10" t="s">
        <v>44</v>
      </c>
      <c r="C27" s="11">
        <v>3305958</v>
      </c>
      <c r="D27" s="11">
        <v>3305958</v>
      </c>
    </row>
    <row r="28" spans="1:4" ht="25.5" x14ac:dyDescent="0.25">
      <c r="A28" s="9" t="s">
        <v>45</v>
      </c>
      <c r="B28" s="10" t="s">
        <v>46</v>
      </c>
      <c r="C28" s="11">
        <v>49792108</v>
      </c>
      <c r="D28" s="11">
        <v>23168005</v>
      </c>
    </row>
    <row r="29" spans="1:4" ht="25.5" x14ac:dyDescent="0.25">
      <c r="A29" s="9" t="s">
        <v>47</v>
      </c>
      <c r="B29" s="10" t="s">
        <v>48</v>
      </c>
      <c r="C29" s="11">
        <v>9049749</v>
      </c>
      <c r="D29" s="11">
        <v>1101087</v>
      </c>
    </row>
    <row r="30" spans="1:4" ht="25.5" x14ac:dyDescent="0.25">
      <c r="A30" s="9" t="s">
        <v>49</v>
      </c>
      <c r="B30" s="10" t="s">
        <v>50</v>
      </c>
      <c r="C30" s="11">
        <v>19463085</v>
      </c>
      <c r="D30" s="11">
        <v>17988349</v>
      </c>
    </row>
    <row r="31" spans="1:4" ht="25.5" x14ac:dyDescent="0.25">
      <c r="A31" s="9" t="s">
        <v>51</v>
      </c>
      <c r="B31" s="10" t="s">
        <v>52</v>
      </c>
      <c r="C31" s="11">
        <v>21279274</v>
      </c>
      <c r="D31" s="11">
        <v>4078569</v>
      </c>
    </row>
    <row r="32" spans="1:4" ht="25.5" x14ac:dyDescent="0.25">
      <c r="A32" s="9" t="s">
        <v>53</v>
      </c>
      <c r="B32" s="10" t="s">
        <v>54</v>
      </c>
      <c r="C32" s="11">
        <v>24443697</v>
      </c>
      <c r="D32" s="11">
        <v>34341490</v>
      </c>
    </row>
    <row r="33" spans="1:4" ht="38.25" x14ac:dyDescent="0.25">
      <c r="A33" s="9" t="s">
        <v>55</v>
      </c>
      <c r="B33" s="10" t="s">
        <v>56</v>
      </c>
      <c r="C33" s="11">
        <v>14216937</v>
      </c>
      <c r="D33" s="11">
        <v>21707347</v>
      </c>
    </row>
    <row r="34" spans="1:4" ht="25.5" x14ac:dyDescent="0.25">
      <c r="A34" s="9" t="s">
        <v>57</v>
      </c>
      <c r="B34" s="10" t="s">
        <v>58</v>
      </c>
      <c r="C34" s="11">
        <v>147138</v>
      </c>
      <c r="D34" s="11">
        <v>147138</v>
      </c>
    </row>
    <row r="35" spans="1:4" ht="25.5" x14ac:dyDescent="0.25">
      <c r="A35" s="9" t="s">
        <v>59</v>
      </c>
      <c r="B35" s="10" t="s">
        <v>60</v>
      </c>
      <c r="C35" s="11">
        <v>5646108</v>
      </c>
      <c r="D35" s="11">
        <v>5646108</v>
      </c>
    </row>
    <row r="36" spans="1:4" ht="25.5" x14ac:dyDescent="0.25">
      <c r="A36" s="9" t="s">
        <v>61</v>
      </c>
      <c r="B36" s="10" t="s">
        <v>62</v>
      </c>
      <c r="C36" s="11">
        <v>3732028</v>
      </c>
      <c r="D36" s="11">
        <v>5912412</v>
      </c>
    </row>
    <row r="37" spans="1:4" ht="25.5" x14ac:dyDescent="0.25">
      <c r="A37" s="9" t="s">
        <v>63</v>
      </c>
      <c r="B37" s="10" t="s">
        <v>64</v>
      </c>
      <c r="C37" s="11">
        <v>701473</v>
      </c>
      <c r="D37" s="11">
        <v>928473</v>
      </c>
    </row>
    <row r="38" spans="1:4" ht="25.5" x14ac:dyDescent="0.25">
      <c r="A38" s="9" t="s">
        <v>65</v>
      </c>
      <c r="B38" s="10" t="s">
        <v>66</v>
      </c>
      <c r="C38" s="11">
        <v>13</v>
      </c>
      <c r="D38" s="11">
        <v>12</v>
      </c>
    </row>
    <row r="39" spans="1:4" ht="25.5" x14ac:dyDescent="0.25">
      <c r="A39" s="9" t="s">
        <v>67</v>
      </c>
      <c r="B39" s="10" t="s">
        <v>68</v>
      </c>
      <c r="C39" s="11">
        <v>1494689</v>
      </c>
      <c r="D39" s="11">
        <v>1494689</v>
      </c>
    </row>
    <row r="40" spans="1:4" ht="38.25" x14ac:dyDescent="0.25">
      <c r="A40" s="9" t="s">
        <v>69</v>
      </c>
      <c r="B40" s="10" t="s">
        <v>70</v>
      </c>
      <c r="C40" s="11">
        <v>1494689</v>
      </c>
      <c r="D40" s="11">
        <v>1494689</v>
      </c>
    </row>
    <row r="41" spans="1:4" ht="25.5" x14ac:dyDescent="0.25">
      <c r="A41" s="9" t="s">
        <v>71</v>
      </c>
      <c r="B41" s="10" t="s">
        <v>72</v>
      </c>
      <c r="C41" s="11">
        <v>61424512</v>
      </c>
      <c r="D41" s="11">
        <v>61424512</v>
      </c>
    </row>
    <row r="42" spans="1:4" ht="38.25" x14ac:dyDescent="0.25">
      <c r="A42" s="9" t="s">
        <v>73</v>
      </c>
      <c r="B42" s="10" t="s">
        <v>74</v>
      </c>
      <c r="C42" s="11">
        <v>61424512</v>
      </c>
      <c r="D42" s="11">
        <v>61424512</v>
      </c>
    </row>
    <row r="43" spans="1:4" x14ac:dyDescent="0.25">
      <c r="A43" s="12" t="s">
        <v>75</v>
      </c>
      <c r="B43" s="13" t="s">
        <v>76</v>
      </c>
      <c r="C43" s="14">
        <v>140460964</v>
      </c>
      <c r="D43" s="14">
        <f>D27+D28+D32+D39+D41</f>
        <v>123734654</v>
      </c>
    </row>
    <row r="44" spans="1:4" x14ac:dyDescent="0.25">
      <c r="A44" s="9" t="s">
        <v>77</v>
      </c>
      <c r="B44" s="10" t="s">
        <v>78</v>
      </c>
      <c r="C44" s="11">
        <v>8399703</v>
      </c>
      <c r="D44" s="11">
        <v>8399703</v>
      </c>
    </row>
    <row r="45" spans="1:4" x14ac:dyDescent="0.25">
      <c r="A45" s="9" t="s">
        <v>79</v>
      </c>
      <c r="B45" s="10" t="s">
        <v>80</v>
      </c>
      <c r="C45" s="11">
        <v>8334857</v>
      </c>
      <c r="D45" s="11">
        <v>8334857</v>
      </c>
    </row>
    <row r="46" spans="1:4" x14ac:dyDescent="0.25">
      <c r="A46" s="9" t="s">
        <v>81</v>
      </c>
      <c r="B46" s="10" t="s">
        <v>82</v>
      </c>
      <c r="C46" s="11">
        <v>64846</v>
      </c>
      <c r="D46" s="11">
        <v>64846</v>
      </c>
    </row>
    <row r="47" spans="1:4" x14ac:dyDescent="0.25">
      <c r="A47" s="9" t="s">
        <v>83</v>
      </c>
      <c r="B47" s="10" t="s">
        <v>84</v>
      </c>
      <c r="C47" s="11">
        <v>155000</v>
      </c>
      <c r="D47" s="11">
        <v>84000</v>
      </c>
    </row>
    <row r="48" spans="1:4" ht="25.5" x14ac:dyDescent="0.25">
      <c r="A48" s="9" t="s">
        <v>85</v>
      </c>
      <c r="B48" s="10" t="s">
        <v>86</v>
      </c>
      <c r="C48" s="11">
        <v>0</v>
      </c>
      <c r="D48" s="11">
        <v>0</v>
      </c>
    </row>
    <row r="49" spans="1:4" x14ac:dyDescent="0.25">
      <c r="A49" s="12" t="s">
        <v>87</v>
      </c>
      <c r="B49" s="13" t="s">
        <v>88</v>
      </c>
      <c r="C49" s="14">
        <v>8554703</v>
      </c>
      <c r="D49" s="14">
        <f>D44+D47</f>
        <v>8483703</v>
      </c>
    </row>
    <row r="50" spans="1:4" x14ac:dyDescent="0.25">
      <c r="A50" s="12" t="s">
        <v>89</v>
      </c>
      <c r="B50" s="13" t="s">
        <v>90</v>
      </c>
      <c r="C50" s="14">
        <v>149015667</v>
      </c>
      <c r="D50" s="14">
        <f>D43+D49</f>
        <v>132218357</v>
      </c>
    </row>
    <row r="51" spans="1:4" x14ac:dyDescent="0.25">
      <c r="A51" s="9" t="s">
        <v>91</v>
      </c>
      <c r="B51" s="10" t="s">
        <v>92</v>
      </c>
      <c r="C51" s="11">
        <v>3355086</v>
      </c>
      <c r="D51" s="11">
        <v>319331</v>
      </c>
    </row>
    <row r="52" spans="1:4" ht="25.5" x14ac:dyDescent="0.25">
      <c r="A52" s="9" t="s">
        <v>93</v>
      </c>
      <c r="B52" s="10" t="s">
        <v>94</v>
      </c>
      <c r="C52" s="11">
        <v>65651473</v>
      </c>
      <c r="D52" s="11">
        <v>125249771</v>
      </c>
    </row>
    <row r="53" spans="1:4" ht="25.5" x14ac:dyDescent="0.25">
      <c r="A53" s="12" t="s">
        <v>95</v>
      </c>
      <c r="B53" s="13" t="s">
        <v>96</v>
      </c>
      <c r="C53" s="14">
        <v>69006559</v>
      </c>
      <c r="D53" s="14">
        <f>D51+D52</f>
        <v>125569102</v>
      </c>
    </row>
    <row r="54" spans="1:4" x14ac:dyDescent="0.25">
      <c r="A54" s="9" t="s">
        <v>97</v>
      </c>
      <c r="B54" s="10" t="s">
        <v>98</v>
      </c>
      <c r="C54" s="11">
        <v>27716298</v>
      </c>
      <c r="D54" s="11">
        <v>42879043</v>
      </c>
    </row>
    <row r="55" spans="1:4" x14ac:dyDescent="0.25">
      <c r="A55" s="12" t="s">
        <v>99</v>
      </c>
      <c r="B55" s="13" t="s">
        <v>100</v>
      </c>
      <c r="C55" s="14">
        <v>27716298</v>
      </c>
      <c r="D55" s="14">
        <f>SUM(D54)</f>
        <v>42879043</v>
      </c>
    </row>
    <row r="56" spans="1:4" x14ac:dyDescent="0.25">
      <c r="A56" s="9" t="s">
        <v>101</v>
      </c>
      <c r="B56" s="10" t="s">
        <v>102</v>
      </c>
      <c r="C56" s="11">
        <v>781739</v>
      </c>
      <c r="D56" s="11">
        <v>151205</v>
      </c>
    </row>
    <row r="57" spans="1:4" x14ac:dyDescent="0.25">
      <c r="A57" s="12" t="s">
        <v>103</v>
      </c>
      <c r="B57" s="13" t="s">
        <v>104</v>
      </c>
      <c r="C57" s="14">
        <v>781739</v>
      </c>
      <c r="D57" s="14">
        <f>SUM(D56)</f>
        <v>151205</v>
      </c>
    </row>
    <row r="58" spans="1:4" x14ac:dyDescent="0.25">
      <c r="A58" s="12" t="s">
        <v>105</v>
      </c>
      <c r="B58" s="13" t="s">
        <v>106</v>
      </c>
      <c r="C58" s="14">
        <v>97504596</v>
      </c>
      <c r="D58" s="14">
        <f>D53+D55+D57</f>
        <v>168599350</v>
      </c>
    </row>
    <row r="59" spans="1:4" x14ac:dyDescent="0.25">
      <c r="A59" s="12" t="s">
        <v>107</v>
      </c>
      <c r="B59" s="13" t="s">
        <v>108</v>
      </c>
      <c r="C59" s="14">
        <v>2089546733</v>
      </c>
      <c r="D59" s="14">
        <f>D20+D26+D50+D58</f>
        <v>2845135836</v>
      </c>
    </row>
    <row r="60" spans="1:4" x14ac:dyDescent="0.25">
      <c r="A60" s="9" t="s">
        <v>109</v>
      </c>
      <c r="B60" s="10" t="s">
        <v>110</v>
      </c>
      <c r="C60" s="11">
        <v>1848112718</v>
      </c>
      <c r="D60" s="11">
        <v>1848112718</v>
      </c>
    </row>
    <row r="61" spans="1:4" x14ac:dyDescent="0.25">
      <c r="A61" s="9" t="s">
        <v>111</v>
      </c>
      <c r="B61" s="10" t="s">
        <v>112</v>
      </c>
      <c r="C61" s="11">
        <v>646695</v>
      </c>
      <c r="D61" s="11">
        <v>3440016</v>
      </c>
    </row>
    <row r="62" spans="1:4" x14ac:dyDescent="0.25">
      <c r="A62" s="9" t="s">
        <v>113</v>
      </c>
      <c r="B62" s="10" t="s">
        <v>114</v>
      </c>
      <c r="C62" s="11">
        <v>49142380</v>
      </c>
      <c r="D62" s="11">
        <v>49142380</v>
      </c>
    </row>
    <row r="63" spans="1:4" x14ac:dyDescent="0.25">
      <c r="A63" s="9" t="s">
        <v>115</v>
      </c>
      <c r="B63" s="10" t="s">
        <v>116</v>
      </c>
      <c r="C63" s="11">
        <v>11318258</v>
      </c>
      <c r="D63" s="11">
        <v>164734525</v>
      </c>
    </row>
    <row r="64" spans="1:4" x14ac:dyDescent="0.25">
      <c r="A64" s="9" t="s">
        <v>117</v>
      </c>
      <c r="B64" s="10" t="s">
        <v>118</v>
      </c>
      <c r="C64" s="11">
        <v>153416267</v>
      </c>
      <c r="D64" s="11">
        <v>220311833</v>
      </c>
    </row>
    <row r="65" spans="1:4" x14ac:dyDescent="0.25">
      <c r="A65" s="12" t="s">
        <v>119</v>
      </c>
      <c r="B65" s="13" t="s">
        <v>120</v>
      </c>
      <c r="C65" s="14">
        <v>2062636318</v>
      </c>
      <c r="D65" s="14">
        <f>SUM(D60:D64)</f>
        <v>2285741472</v>
      </c>
    </row>
    <row r="66" spans="1:4" ht="25.5" x14ac:dyDescent="0.25">
      <c r="A66" s="9" t="s">
        <v>121</v>
      </c>
      <c r="B66" s="10" t="s">
        <v>122</v>
      </c>
      <c r="C66" s="11">
        <v>1</v>
      </c>
      <c r="D66" s="11">
        <v>12864</v>
      </c>
    </row>
    <row r="67" spans="1:4" ht="25.5" x14ac:dyDescent="0.25">
      <c r="A67" s="9" t="s">
        <v>123</v>
      </c>
      <c r="B67" s="10" t="s">
        <v>124</v>
      </c>
      <c r="C67" s="11">
        <v>34000</v>
      </c>
      <c r="D67" s="11">
        <v>47000</v>
      </c>
    </row>
    <row r="68" spans="1:4" s="3" customFormat="1" x14ac:dyDescent="0.25">
      <c r="A68" s="9">
        <v>191</v>
      </c>
      <c r="B68" s="10" t="s">
        <v>146</v>
      </c>
      <c r="C68" s="11">
        <v>0</v>
      </c>
      <c r="D68" s="11">
        <v>4079215</v>
      </c>
    </row>
    <row r="69" spans="1:4" s="3" customFormat="1" x14ac:dyDescent="0.25">
      <c r="A69" s="9">
        <v>192</v>
      </c>
      <c r="B69" s="10" t="s">
        <v>147</v>
      </c>
      <c r="C69" s="11">
        <v>0</v>
      </c>
      <c r="D69" s="11">
        <v>10119896</v>
      </c>
    </row>
    <row r="70" spans="1:4" x14ac:dyDescent="0.25">
      <c r="A70" s="12" t="s">
        <v>125</v>
      </c>
      <c r="B70" s="13" t="s">
        <v>126</v>
      </c>
      <c r="C70" s="14">
        <v>34001</v>
      </c>
      <c r="D70" s="14">
        <f>D66+D67+D68+D69</f>
        <v>14258975</v>
      </c>
    </row>
    <row r="71" spans="1:4" ht="25.5" x14ac:dyDescent="0.25">
      <c r="A71" s="9" t="s">
        <v>127</v>
      </c>
      <c r="B71" s="10" t="s">
        <v>128</v>
      </c>
      <c r="C71" s="11">
        <v>4837588</v>
      </c>
      <c r="D71" s="11">
        <v>9204690</v>
      </c>
    </row>
    <row r="72" spans="1:4" ht="25.5" x14ac:dyDescent="0.25">
      <c r="A72" s="9" t="s">
        <v>129</v>
      </c>
      <c r="B72" s="10" t="s">
        <v>130</v>
      </c>
      <c r="C72" s="11">
        <v>4837588</v>
      </c>
      <c r="D72" s="11">
        <v>9204690</v>
      </c>
    </row>
    <row r="73" spans="1:4" ht="25.5" x14ac:dyDescent="0.25">
      <c r="A73" s="12" t="s">
        <v>131</v>
      </c>
      <c r="B73" s="13" t="s">
        <v>132</v>
      </c>
      <c r="C73" s="14">
        <v>4837588</v>
      </c>
      <c r="D73" s="14">
        <f>D71</f>
        <v>9204690</v>
      </c>
    </row>
    <row r="74" spans="1:4" x14ac:dyDescent="0.25">
      <c r="A74" s="9" t="s">
        <v>133</v>
      </c>
      <c r="B74" s="10" t="s">
        <v>134</v>
      </c>
      <c r="C74" s="11">
        <v>10501737</v>
      </c>
      <c r="D74" s="11">
        <v>9973590</v>
      </c>
    </row>
    <row r="75" spans="1:4" s="3" customFormat="1" ht="25.5" x14ac:dyDescent="0.25">
      <c r="A75" s="9">
        <v>235</v>
      </c>
      <c r="B75" s="10" t="s">
        <v>148</v>
      </c>
      <c r="C75" s="11">
        <v>0</v>
      </c>
      <c r="D75" s="11">
        <v>93500</v>
      </c>
    </row>
    <row r="76" spans="1:4" s="3" customFormat="1" x14ac:dyDescent="0.25">
      <c r="A76" s="9">
        <v>236</v>
      </c>
      <c r="B76" s="10" t="s">
        <v>149</v>
      </c>
      <c r="C76" s="11">
        <v>0</v>
      </c>
      <c r="D76" s="11">
        <v>525173</v>
      </c>
    </row>
    <row r="77" spans="1:4" ht="25.5" x14ac:dyDescent="0.25">
      <c r="A77" s="12" t="s">
        <v>135</v>
      </c>
      <c r="B77" s="13" t="s">
        <v>136</v>
      </c>
      <c r="C77" s="14">
        <v>10501737</v>
      </c>
      <c r="D77" s="14">
        <f>D74+D75+D76</f>
        <v>10592263</v>
      </c>
    </row>
    <row r="78" spans="1:4" x14ac:dyDescent="0.25">
      <c r="A78" s="12" t="s">
        <v>137</v>
      </c>
      <c r="B78" s="13" t="s">
        <v>138</v>
      </c>
      <c r="C78" s="14">
        <v>15373326</v>
      </c>
      <c r="D78" s="14">
        <f>D70+D73+D77</f>
        <v>34055928</v>
      </c>
    </row>
    <row r="79" spans="1:4" x14ac:dyDescent="0.25">
      <c r="A79" s="9" t="s">
        <v>139</v>
      </c>
      <c r="B79" s="10" t="s">
        <v>140</v>
      </c>
      <c r="C79" s="11">
        <v>11537089</v>
      </c>
      <c r="D79" s="11">
        <v>7595810</v>
      </c>
    </row>
    <row r="80" spans="1:4" s="3" customFormat="1" x14ac:dyDescent="0.25">
      <c r="A80" s="9">
        <v>248</v>
      </c>
      <c r="B80" s="10" t="s">
        <v>150</v>
      </c>
      <c r="C80" s="11">
        <v>0</v>
      </c>
      <c r="D80" s="11">
        <v>517742626</v>
      </c>
    </row>
    <row r="81" spans="1:4" x14ac:dyDescent="0.25">
      <c r="A81" s="12" t="s">
        <v>141</v>
      </c>
      <c r="B81" s="13" t="s">
        <v>142</v>
      </c>
      <c r="C81" s="14">
        <v>11537089</v>
      </c>
      <c r="D81" s="14">
        <f>SUM(D79:D80)</f>
        <v>525338436</v>
      </c>
    </row>
    <row r="82" spans="1:4" x14ac:dyDescent="0.25">
      <c r="A82" s="12" t="s">
        <v>143</v>
      </c>
      <c r="B82" s="13" t="s">
        <v>144</v>
      </c>
      <c r="C82" s="14">
        <v>2089546733</v>
      </c>
      <c r="D82" s="14">
        <f>D65+D78+D81</f>
        <v>2845135836</v>
      </c>
    </row>
  </sheetData>
  <mergeCells count="3">
    <mergeCell ref="A1:D1"/>
    <mergeCell ref="A3:D3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2021-05-18T09:53:50Z</cp:lastPrinted>
  <dcterms:created xsi:type="dcterms:W3CDTF">2021-04-14T08:08:50Z</dcterms:created>
  <dcterms:modified xsi:type="dcterms:W3CDTF">2021-05-18T09:54:28Z</dcterms:modified>
</cp:coreProperties>
</file>