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360" yWindow="105" windowWidth="18870" windowHeight="11790"/>
  </bookViews>
  <sheets>
    <sheet name="4. " sheetId="13" r:id="rId1"/>
    <sheet name="4.1 " sheetId="8" r:id="rId2"/>
    <sheet name="4.2" sheetId="11" r:id="rId3"/>
    <sheet name="4.3" sheetId="3" r:id="rId4"/>
    <sheet name="4.4" sheetId="12" r:id="rId5"/>
  </sheets>
  <definedNames>
    <definedName name="_xlnm.Print_Titles" localSheetId="0">'4. '!$1:$2</definedName>
    <definedName name="_xlnm.Print_Area" localSheetId="2">'4.2'!$A$1:$F$45</definedName>
    <definedName name="_xlnm.Print_Area" localSheetId="3">'4.3'!$A$1:$J$47</definedName>
    <definedName name="_xlnm.Print_Area" localSheetId="4">'4.4'!$A$1:$F$24</definedName>
  </definedNames>
  <calcPr calcId="162913" calcMode="manual"/>
</workbook>
</file>

<file path=xl/calcChain.xml><?xml version="1.0" encoding="utf-8"?>
<calcChain xmlns="http://schemas.openxmlformats.org/spreadsheetml/2006/main">
  <c r="F24" i="12" l="1"/>
  <c r="B24" i="12"/>
  <c r="J42" i="3"/>
  <c r="D19" i="3"/>
  <c r="D44" i="3" s="1"/>
  <c r="E24" i="12"/>
  <c r="D24" i="12"/>
  <c r="C24" i="12"/>
  <c r="C13" i="11"/>
  <c r="E44" i="11"/>
  <c r="J14" i="3"/>
  <c r="I14" i="3"/>
  <c r="E42" i="3"/>
  <c r="D42" i="3"/>
  <c r="E19" i="3"/>
  <c r="E44" i="3" s="1"/>
  <c r="H42" i="3"/>
  <c r="H14" i="3"/>
  <c r="G42" i="3"/>
  <c r="G14" i="3"/>
  <c r="C42" i="3"/>
  <c r="C20" i="3"/>
  <c r="C19" i="3"/>
  <c r="C44" i="3" s="1"/>
  <c r="B42" i="3"/>
  <c r="B20" i="3"/>
  <c r="B19" i="3"/>
  <c r="B44" i="3" s="1"/>
  <c r="B23" i="11"/>
  <c r="C23" i="11"/>
  <c r="D44" i="11"/>
  <c r="C44" i="11"/>
  <c r="B44" i="11"/>
  <c r="E36" i="11"/>
  <c r="D36" i="11"/>
  <c r="C36" i="11"/>
  <c r="B36" i="11"/>
  <c r="E23" i="11"/>
  <c r="D23" i="11"/>
  <c r="E13" i="11"/>
  <c r="D13" i="11"/>
  <c r="B13" i="11"/>
  <c r="F44" i="11"/>
  <c r="F36" i="11"/>
  <c r="F23" i="11"/>
  <c r="F13" i="11"/>
  <c r="I42" i="3"/>
  <c r="J44" i="3" l="1"/>
  <c r="I44" i="3"/>
  <c r="E45" i="11"/>
  <c r="D45" i="11"/>
  <c r="H44" i="3"/>
  <c r="G44" i="3"/>
  <c r="B24" i="11"/>
  <c r="B45" i="11"/>
  <c r="C45" i="11"/>
  <c r="C24" i="11"/>
  <c r="E24" i="11"/>
  <c r="F24" i="11"/>
  <c r="F45" i="11"/>
  <c r="D24" i="11"/>
</calcChain>
</file>

<file path=xl/sharedStrings.xml><?xml version="1.0" encoding="utf-8"?>
<sst xmlns="http://schemas.openxmlformats.org/spreadsheetml/2006/main" count="424" uniqueCount="392">
  <si>
    <t>Megnevezés</t>
  </si>
  <si>
    <t xml:space="preserve">  1. Működési célú bevételek</t>
  </si>
  <si>
    <t>1. Működési célú kiadások</t>
  </si>
  <si>
    <t>Személyi juttatás</t>
  </si>
  <si>
    <t>Járulékok</t>
  </si>
  <si>
    <t>Dologi kiadás</t>
  </si>
  <si>
    <t>Működési célú pénzeszköz átadás, egyéb juttatás</t>
  </si>
  <si>
    <t>Vagyongazdálkodás működési bevétele</t>
  </si>
  <si>
    <t>Társadalom és szociálpolitikai juttatások</t>
  </si>
  <si>
    <t>Ellátottak pénzbeli juttatásai</t>
  </si>
  <si>
    <t xml:space="preserve">Működési célú kiadások összesen: </t>
  </si>
  <si>
    <t>Működési célú bevételek összesen:</t>
  </si>
  <si>
    <t>2. Felhalmozási célú bevételek</t>
  </si>
  <si>
    <t>2. Felhalmozási célú kiadások</t>
  </si>
  <si>
    <t>Támogatások összesen</t>
  </si>
  <si>
    <t>Felújítások (célonként ÁFA-val együtt)</t>
  </si>
  <si>
    <r>
      <t>Ebből:</t>
    </r>
    <r>
      <rPr>
        <i/>
        <sz val="10"/>
        <rFont val="Times New Roman"/>
        <family val="1"/>
        <charset val="238"/>
      </rPr>
      <t xml:space="preserve">  Egyéb központi támogatás</t>
    </r>
  </si>
  <si>
    <t>Beruházási kiadások (célonként, ÁFA-val együtt)</t>
  </si>
  <si>
    <t>Felhalmozási célú pénzeszköz átadás</t>
  </si>
  <si>
    <t>Pénzbeni és szoc. ell. normatívából</t>
  </si>
  <si>
    <t>Felhalmozási c. hitel visszafizetés</t>
  </si>
  <si>
    <t>Felhalmozási célú kölcsönök nyújtása</t>
  </si>
  <si>
    <t>Felhalmozási és tőke jellegű bevételek (saját)</t>
  </si>
  <si>
    <t>Előző évi maradv. eredm. felhalmozási része</t>
  </si>
  <si>
    <t>Tárgyi eszközök, immateriális javak értékesítése</t>
  </si>
  <si>
    <t>Felhalmozási célú hitel, kötvény</t>
  </si>
  <si>
    <t>Felhalmozási bevételek összesen</t>
  </si>
  <si>
    <t>Felhalmozási kiadások összesen</t>
  </si>
  <si>
    <t>Mindösszesen:</t>
  </si>
  <si>
    <t>Többlet:</t>
  </si>
  <si>
    <t>Támogatás értékű felhalmozási bevételek</t>
  </si>
  <si>
    <t xml:space="preserve">Előző évi pénzmaradvány működési része </t>
  </si>
  <si>
    <t>Önkormányzati érdekeltségű társaságok bevételei</t>
  </si>
  <si>
    <t>Költségvetési támogatás működési célú</t>
  </si>
  <si>
    <t>Működési célú kölcsönök visszafizetése</t>
  </si>
  <si>
    <t>Felhalmozásra átvett (vagyongazdálkodás)</t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</si>
  <si>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</si>
  <si>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</si>
  <si>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</si>
  <si>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</si>
  <si>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</si>
  <si>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</si>
  <si>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</si>
  <si>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</si>
  <si>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</si>
  <si>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</si>
  <si>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</si>
  <si>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</si>
  <si>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</si>
  <si>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</si>
  <si>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</si>
  <si>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</si>
  <si>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</si>
  <si>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</si>
  <si>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</si>
  <si>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</si>
  <si>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</si>
  <si>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</si>
  <si>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28</t>
  </si>
  <si>
    <t>29</t>
  </si>
  <si>
    <t>34</t>
  </si>
  <si>
    <t>35</t>
  </si>
  <si>
    <t>43</t>
  </si>
  <si>
    <t>47</t>
  </si>
  <si>
    <t>50</t>
  </si>
  <si>
    <t>51</t>
  </si>
  <si>
    <t>53</t>
  </si>
  <si>
    <t>54</t>
  </si>
  <si>
    <t>56</t>
  </si>
  <si>
    <t>57</t>
  </si>
  <si>
    <t>58</t>
  </si>
  <si>
    <t>60</t>
  </si>
  <si>
    <t>61</t>
  </si>
  <si>
    <t>62</t>
  </si>
  <si>
    <t>66</t>
  </si>
  <si>
    <t>67</t>
  </si>
  <si>
    <t>68</t>
  </si>
  <si>
    <t>69</t>
  </si>
  <si>
    <t>70</t>
  </si>
  <si>
    <t>72</t>
  </si>
  <si>
    <t>73</t>
  </si>
  <si>
    <t>74</t>
  </si>
  <si>
    <t>78</t>
  </si>
  <si>
    <t>79</t>
  </si>
  <si>
    <t>81</t>
  </si>
  <si>
    <t>85</t>
  </si>
  <si>
    <t>88</t>
  </si>
  <si>
    <t>89</t>
  </si>
  <si>
    <t>92</t>
  </si>
  <si>
    <t>101</t>
  </si>
  <si>
    <t>113</t>
  </si>
  <si>
    <t>114</t>
  </si>
  <si>
    <t>133</t>
  </si>
  <si>
    <t>136</t>
  </si>
  <si>
    <t>142</t>
  </si>
  <si>
    <t>Működési célú támogatás</t>
  </si>
  <si>
    <t>Államháztartási bevételek megelőlegezés</t>
  </si>
  <si>
    <t>Fejlesztési támogatás</t>
  </si>
  <si>
    <t>Települési hulladékkezelés felhalmozási bevétele</t>
  </si>
  <si>
    <t xml:space="preserve">Támogatásértékű felhalmozási kiadás </t>
  </si>
  <si>
    <t xml:space="preserve">Felhalmozási kölcsön törlesztés </t>
  </si>
  <si>
    <t xml:space="preserve">Hulladékgazdálkodási Társulás beruházás </t>
  </si>
  <si>
    <t>Előző időszak</t>
  </si>
  <si>
    <t>Tárgyi időszak</t>
  </si>
  <si>
    <t>148</t>
  </si>
  <si>
    <t xml:space="preserve">Ebből társulások bevétele </t>
  </si>
  <si>
    <t xml:space="preserve">Ebből társulások kiadása </t>
  </si>
  <si>
    <r>
      <t>Megjegyzés:</t>
    </r>
    <r>
      <rPr>
        <sz val="11"/>
        <rFont val="Times New Roman"/>
        <family val="1"/>
      </rPr>
      <t xml:space="preserve"> Társulások </t>
    </r>
  </si>
  <si>
    <t>ESZKÖZÖK ÖSSZESEN (=A+B+C+D+E+F)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</si>
  <si>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</si>
  <si>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</si>
  <si>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</si>
  <si>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B/I Készletek (=B/I/1+…+B/I/5)</t>
  </si>
  <si>
    <t>D/I Költségvetési évben esedékes követelések (=D/I/1+…+D/I/8)</t>
  </si>
  <si>
    <t>D/II Költségvetési évet követően esedékes követelések (=D/II/1+…+D/II/8)</t>
  </si>
  <si>
    <t>D) KÖVETELÉSEK  (=D/I+D/II+D/III)</t>
  </si>
  <si>
    <t>G/IV Felhalmozott eredmény</t>
  </si>
  <si>
    <t>G/VI Mérleg szerinti eredmény</t>
  </si>
  <si>
    <t>H/I Költségvetési évben esedékes kötelezettségek (=H/I/1+…+H/I/9)</t>
  </si>
  <si>
    <t>H/II Költségvetési évet követően esedékes kötelezettségek (=H/II/1+…+H/II/9)</t>
  </si>
  <si>
    <t>H) KÖTELEZETTSÉGEK (=H/I+H/II+H/III)</t>
  </si>
  <si>
    <t xml:space="preserve">Bevételek </t>
  </si>
  <si>
    <t>Működési bevételek</t>
  </si>
  <si>
    <t>Működési célú pénzeszköz átvétel</t>
  </si>
  <si>
    <t xml:space="preserve">Működési bevétel összesen </t>
  </si>
  <si>
    <t xml:space="preserve">Felhalmozási bevételek </t>
  </si>
  <si>
    <t>Felhalmozási célú pénzeszköz átvétel</t>
  </si>
  <si>
    <t>Felhalmozási kölcsön visszatérülés</t>
  </si>
  <si>
    <t xml:space="preserve">Felhalmozási bevétel összesen </t>
  </si>
  <si>
    <t xml:space="preserve">MINDÖSSZESEN </t>
  </si>
  <si>
    <t>Kiadások</t>
  </si>
  <si>
    <t>Működési célú kiadások</t>
  </si>
  <si>
    <t>Személyi juttatások</t>
  </si>
  <si>
    <t>Munkaadót terhelő járulékok</t>
  </si>
  <si>
    <t xml:space="preserve">Dologi kidások </t>
  </si>
  <si>
    <t>Támogatásértékű működési kiadás</t>
  </si>
  <si>
    <t xml:space="preserve">Működési célú kiadások összesen </t>
  </si>
  <si>
    <t xml:space="preserve">Felhalmozási célú kiadások </t>
  </si>
  <si>
    <t xml:space="preserve">Felújítás kiadás </t>
  </si>
  <si>
    <t xml:space="preserve">Felhalmozási célú kiadás összesn </t>
  </si>
  <si>
    <t>2018.</t>
  </si>
  <si>
    <t xml:space="preserve">Az önkormányzat egyéb sajátos bevételei: </t>
  </si>
  <si>
    <t>- lakbér</t>
  </si>
  <si>
    <t xml:space="preserve">- bérleti díj </t>
  </si>
  <si>
    <t xml:space="preserve">- tárgyi eszközök, immateriális javak értékesítése </t>
  </si>
  <si>
    <t>Saját folyó bevétel</t>
  </si>
  <si>
    <t xml:space="preserve">Rövid lejáratú kötelezettségek: </t>
  </si>
  <si>
    <t>- tőketörlesztés (hitel, kötvény)</t>
  </si>
  <si>
    <t xml:space="preserve">- kamat </t>
  </si>
  <si>
    <t xml:space="preserve">Összesen </t>
  </si>
  <si>
    <r>
      <t>Kezességvállalás</t>
    </r>
    <r>
      <rPr>
        <sz val="11"/>
        <rFont val="Times New Roman"/>
        <family val="1"/>
        <charset val="238"/>
      </rPr>
      <t xml:space="preserve"> (beváltott) </t>
    </r>
  </si>
  <si>
    <t xml:space="preserve">- Csongrádi Közmű Szolgáltató Kft. </t>
  </si>
  <si>
    <t>Csongrád Városi Önkormányzat</t>
  </si>
  <si>
    <t xml:space="preserve">Működési célú pénzeszközátvétel </t>
  </si>
  <si>
    <t xml:space="preserve">Felhalomzási célú pénzeszköz átvétel </t>
  </si>
  <si>
    <t>Egyéb felhalmozási célú kiadás</t>
  </si>
  <si>
    <t xml:space="preserve">Felhalmozási és tőke jellegű 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</si>
  <si>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</si>
  <si>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</si>
  <si>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</si>
  <si>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</si>
  <si>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</si>
  <si>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</si>
  <si>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</si>
  <si>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</si>
  <si>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</si>
  <si>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B/I/1 Vásárolt készletek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</si>
  <si>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</si>
  <si>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</si>
  <si>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</si>
  <si>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</si>
  <si>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</si>
  <si>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C/IV/1 Kincstáron kívüli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</si>
  <si>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</si>
  <si>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</si>
  <si>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</si>
  <si>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</si>
  <si>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</si>
  <si>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</si>
  <si>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</si>
  <si>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</si>
  <si>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</si>
  <si>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</si>
  <si>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</si>
  <si>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</si>
  <si>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</si>
  <si>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</si>
  <si>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</si>
  <si>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</si>
  <si>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</si>
  <si>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</si>
  <si>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</si>
  <si>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</si>
  <si>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</si>
  <si>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</si>
  <si>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</si>
  <si>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</si>
  <si>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</si>
  <si>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</si>
  <si>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</si>
  <si>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</si>
  <si>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</si>
  <si>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158</t>
  </si>
  <si>
    <t>159</t>
  </si>
  <si>
    <t>161</t>
  </si>
  <si>
    <t>166</t>
  </si>
  <si>
    <t>167</t>
  </si>
  <si>
    <t>G/I  Nemzeti vagyon induláskori értéke</t>
  </si>
  <si>
    <t>G/II Nemzeti vagyon változásai</t>
  </si>
  <si>
    <t>171</t>
  </si>
  <si>
    <t>G/ SAJÁT TŐKE  (= G/I+…+G/VI)</t>
  </si>
  <si>
    <t>176</t>
  </si>
  <si>
    <t>H/I/3 Költségvetési évben esedékes kötelezettségek dologi kiadásokra</t>
  </si>
  <si>
    <t>178</t>
  </si>
  <si>
    <t>H/I/5 Költségvetési évben esedékes kötelezettségek egyéb működési célú kiadásokra (&gt;=H/I/5a+H/I/5b)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</si>
  <si>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</si>
  <si>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</si>
  <si>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</si>
  <si>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</si>
  <si>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H/II/3 Költségvetési évet követően esedékes kötelezettségek dologi kiadásokra</t>
  </si>
  <si>
    <t>212</t>
  </si>
  <si>
    <t>H/III/3 Más szervezetet megillető bevételek elszámolása</t>
  </si>
  <si>
    <t>H/III/8 Letétre, megőrzésre, fedezetkezelésre átvett pénzeszközök, biztosítékok</t>
  </si>
  <si>
    <t>236</t>
  </si>
  <si>
    <t>H/III Kötelezettség jellegű sajátos elszámolások (=H/III/1+…+H/III/10)</t>
  </si>
  <si>
    <t>J/2 Költségek, ráfordítások passzív időbeli elhatárolása</t>
  </si>
  <si>
    <t>J) PASSZÍV IDŐBELI ELHATÁROLÁSOK (=J/1+J/2+J/3)</t>
  </si>
  <si>
    <t>FORRÁSOK ÖSSZESEN (=G+H+I+J)</t>
  </si>
  <si>
    <t>2020. évi</t>
  </si>
  <si>
    <t>Sajátos működési bevétel (adóbevételek működésre)</t>
  </si>
  <si>
    <t>Felhalmozási célú támogatás (helyi adókból)</t>
  </si>
  <si>
    <t>Beruházás kiadás (vagyongazdálkodás + intézményi)</t>
  </si>
  <si>
    <t>Adatok Ft-ban</t>
  </si>
  <si>
    <t xml:space="preserve">Megnevezés </t>
  </si>
  <si>
    <t>- osztalék, koncesszió</t>
  </si>
  <si>
    <t>eredeti (Ft)</t>
  </si>
  <si>
    <t>tény (Ft)</t>
  </si>
  <si>
    <t>Felhalmozási célú támogatások</t>
  </si>
  <si>
    <t>Helyi adók felhalmozásra</t>
  </si>
  <si>
    <t xml:space="preserve">Felhalmozási célú támogatás </t>
  </si>
  <si>
    <t>32</t>
  </si>
  <si>
    <t>B/I/4  Befejezetlen termelés, félkész termékek, késztermékek</t>
  </si>
  <si>
    <t>80</t>
  </si>
  <si>
    <t>D/I/5a - ebből: költségvetési évben esedékes követelések immateriális javak értékesítésére</t>
  </si>
  <si>
    <t>D/II/4d - ebből: költségvetési évet követően esedékes követelések kiszámlázott általános forgalmi adóra</t>
  </si>
  <si>
    <t>143</t>
  </si>
  <si>
    <t>149</t>
  </si>
  <si>
    <t>152</t>
  </si>
  <si>
    <t>E/I/2 Más előzetesen felszámított levonható általános forgalmi adó</t>
  </si>
  <si>
    <t>164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</si>
  <si>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</si>
  <si>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</si>
  <si>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</si>
  <si>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</si>
  <si>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177</t>
  </si>
  <si>
    <t>186</t>
  </si>
  <si>
    <t>191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</si>
  <si>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</si>
  <si>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</si>
  <si>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</si>
  <si>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244</t>
  </si>
  <si>
    <t>247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</si>
  <si>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</si>
  <si>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</si>
  <si>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</si>
  <si>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</si>
  <si>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</si>
  <si>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</si>
  <si>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</si>
  <si>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</si>
  <si>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</si>
  <si>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</si>
  <si>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</si>
  <si>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</si>
  <si>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</si>
  <si>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</si>
  <si>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</si>
  <si>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</si>
  <si>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</si>
  <si>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</si>
  <si>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</si>
  <si>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</si>
  <si>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</si>
  <si>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</si>
  <si>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</si>
  <si>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</si>
  <si>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</si>
  <si>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</si>
  <si>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44</t>
  </si>
  <si>
    <t>C)  MÉRLEG SZERINTI EREDMÉNY (=±A±B)</t>
  </si>
  <si>
    <t>Központosított támogatásokból felhalmozási célú</t>
  </si>
  <si>
    <t>Ebből társulások bevétele</t>
  </si>
  <si>
    <t xml:space="preserve">Vagyongazdálkodás működési bevétele </t>
  </si>
  <si>
    <t>Homokhátsági Munkaszervezet (saját + átvett)</t>
  </si>
  <si>
    <t xml:space="preserve">Likvid hitel felvétele </t>
  </si>
  <si>
    <t>Felhalmozási hitel</t>
  </si>
  <si>
    <t xml:space="preserve">Likvid hitel törlesztése </t>
  </si>
  <si>
    <t>Hulladéklerakó saját + átvett</t>
  </si>
  <si>
    <t>Lekötött bankbetétek megszüntetése</t>
  </si>
  <si>
    <t xml:space="preserve">Korábban nyújtott kölcsönök visszatérülése (vagyon) </t>
  </si>
  <si>
    <t>71</t>
  </si>
  <si>
    <t>D/I/4b - ebből: költségvetési évben esedékes követelések tulajdonosi bevételekre</t>
  </si>
  <si>
    <t>155</t>
  </si>
  <si>
    <t>D/III/7 Folyósított, megelőlegezett társadalombiztosítási és családtámogatási ellátások elszámolása</t>
  </si>
  <si>
    <t xml:space="preserve">Bankbetét lekötés </t>
  </si>
  <si>
    <t xml:space="preserve">Felhalmozási célú  támogatás </t>
  </si>
  <si>
    <t xml:space="preserve">Egyéb működési célú bevétel (vagyongazdálkodás) </t>
  </si>
  <si>
    <t>Módosítások (+/-)</t>
  </si>
  <si>
    <t>Helyi adó, gépjárműadó bírságok, pótlékok, egyéb sajátos bevétel működésre</t>
  </si>
  <si>
    <t>Hosszú lejáratú értékpapírok értékesítése</t>
  </si>
  <si>
    <t xml:space="preserve">Működési bevételek (intézményi) </t>
  </si>
  <si>
    <t xml:space="preserve">Likvid hitel </t>
  </si>
  <si>
    <t>Likvid hitel törlesztés</t>
  </si>
  <si>
    <t>2021. évi terv</t>
  </si>
  <si>
    <t>2022. évi terv</t>
  </si>
  <si>
    <t>Költségvetési támogatás (működésre)</t>
  </si>
  <si>
    <t>Támogatás megelőlegezés</t>
  </si>
  <si>
    <t>52</t>
  </si>
  <si>
    <t>C/III/2 Kincstárban vezetett forintszámlák</t>
  </si>
  <si>
    <t>179</t>
  </si>
  <si>
    <t>G/III Egyéb eszközök induláskori értéke és változásai</t>
  </si>
  <si>
    <t>180</t>
  </si>
  <si>
    <t>188</t>
  </si>
  <si>
    <t>192</t>
  </si>
  <si>
    <t>193</t>
  </si>
  <si>
    <t>209</t>
  </si>
  <si>
    <t>222</t>
  </si>
  <si>
    <t>223</t>
  </si>
  <si>
    <t>H/II/9a - ebből: költségvetési évet követően esedékes kötelezettségek hosszú lejáratú hitelek, kölcsönök törlesztésére pénzügyi vállalkozásnak</t>
  </si>
  <si>
    <t>227</t>
  </si>
  <si>
    <t>233</t>
  </si>
  <si>
    <t>234</t>
  </si>
  <si>
    <t>240</t>
  </si>
  <si>
    <t>243</t>
  </si>
  <si>
    <t>249</t>
  </si>
  <si>
    <t>250</t>
  </si>
  <si>
    <t>39</t>
  </si>
  <si>
    <t>26 Pénzügyi műveletek egyéb ráfordításai (&gt;=26a+26b)</t>
  </si>
  <si>
    <t>2021. terv.</t>
  </si>
  <si>
    <t>2023. terv</t>
  </si>
  <si>
    <t xml:space="preserve">2022. terv. </t>
  </si>
  <si>
    <t>Rövid lejáratú kötelezettséggel csökkentett saját folyó bevétel</t>
  </si>
  <si>
    <t>2020-2023. években éves kötelezettségvállalás felső határa</t>
  </si>
  <si>
    <t xml:space="preserve">Korrigált saját folyó bevétel = 
éves kötelezettségvállalás  felső határa (50%)
</t>
  </si>
  <si>
    <t xml:space="preserve"> - CSOTERM - hitelfelvétel</t>
  </si>
  <si>
    <t>2023. évi terv</t>
  </si>
  <si>
    <t>2021. évi</t>
  </si>
  <si>
    <t>2022. évi</t>
  </si>
  <si>
    <t>2023. évi</t>
  </si>
  <si>
    <t>Hitel törlesztés (tőke)</t>
  </si>
  <si>
    <t>D/I/5c - ebből: költségvetési évben esedékes követelések egyéb tárgyi eszközök értékesítésére</t>
  </si>
  <si>
    <t>D/II/3 Költségvetési évet követően esedékes közhatalmi bevételre (=D/II/3a+…+D/II/3f)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</si>
  <si>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</si>
  <si>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</si>
  <si>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</si>
  <si>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D/III1d - ebből: igénybe vett szolgáltatásra adott előlegek</t>
  </si>
  <si>
    <t>H/I/1 Költségvetési évben esedékes kötelezettaségek személyi juttatásokra</t>
  </si>
  <si>
    <t>D/I/4f - ebből: költségvetési évben esedékes követelések kamatbevételekre és más nyereségjellegű bevételekre</t>
  </si>
  <si>
    <t>18 Részesedésekből származó eredményszemléletű bevételek, árfolyamnyereségek</t>
  </si>
  <si>
    <t>Működési bevétel</t>
  </si>
  <si>
    <t>Államháztartáson belüli megelőlegezés</t>
  </si>
  <si>
    <t>Fejlesztési célú támogatások</t>
  </si>
  <si>
    <t>Költségvetési maradvány felhalmozásra felhaszn.</t>
  </si>
  <si>
    <t>Hitelkamat</t>
  </si>
  <si>
    <t>21 Pénzügyi műveletek egyéb eredményszemléletű bevételei (&gt;=26a+26b)</t>
  </si>
  <si>
    <t>Költségvetési maradvány működésre felhasználva</t>
  </si>
  <si>
    <t>Vagyon működési bevételéből átkezelt</t>
  </si>
  <si>
    <t xml:space="preserve">Kölcsön nyújtás </t>
  </si>
  <si>
    <t>Hosszú lejáratú értékpapírok beváltása</t>
  </si>
  <si>
    <t>Első lakáshoz jutók támogatása</t>
  </si>
  <si>
    <t>D/II/4i - ebből: költségvetési évet követően esedékes követelések egyéb működési bevételekre</t>
  </si>
  <si>
    <t>E/III/1 December havi illetmények, munkabérek elszámolása</t>
  </si>
  <si>
    <t>E/III Egyéb sajátos eszközoldali elszámolások (=E/III/1+E/III/2)</t>
  </si>
  <si>
    <t>H/I/9 Költségvetési évben esedékes kötelezettségek finanszírozási kiadásokra (&gt;=H/I/5a+H/I/5b)</t>
  </si>
  <si>
    <t>H/I/8 Költségvetési évben esedékes kötelezettségek egyéb felhalmozási célú kiadásokra (&gt;=H/I/9a+…H/I/9l)</t>
  </si>
  <si>
    <t>H/I/9a - ebből: költségvetési évben esedékes kötelezettségek hosszú lejáratú hitelek, kölcsönök törlesztésére pénzügyi vállalkozásnak</t>
  </si>
  <si>
    <t xml:space="preserve">D/I/1a - ebből: költségvetési évben esedékes követelések működési célú visszatérítendő támogatások, kölcsönök visszatérülésére államháztartáson belülről </t>
  </si>
  <si>
    <t>4.3 Csongrád Városi Önkormányzat Működési és felhalmozási bevételek és kiadások mérlege 2018-2020. év</t>
  </si>
  <si>
    <t xml:space="preserve">2019. </t>
  </si>
  <si>
    <t xml:space="preserve">2020. évi </t>
  </si>
  <si>
    <t>2019.</t>
  </si>
  <si>
    <t>2020. évi tény</t>
  </si>
  <si>
    <t>2024. évi terv</t>
  </si>
  <si>
    <t>2024. évi</t>
  </si>
  <si>
    <t xml:space="preserve">Iparűzési adóbevétel miatt kieső adóbevétel kompenzációja </t>
  </si>
  <si>
    <t>4.4 Az éves kötelezettségvállalás felső határának számítása 2020-2024. években</t>
  </si>
  <si>
    <t>2024. terv</t>
  </si>
  <si>
    <t>2020. tény</t>
  </si>
  <si>
    <t>Vagyon működésből fejl. átkezelt</t>
  </si>
  <si>
    <t>Hiány: (hitel)</t>
  </si>
  <si>
    <t>Tervezett helyi és átengedett adó /közhatalmi bevételek/</t>
  </si>
  <si>
    <t xml:space="preserve">Intézményi beruházás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</si>
</sst>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32" x14ac:knownFonts="1"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</font>
    <font>
      <b/>
      <sz val="12"/>
      <name val="Arial CE"/>
      <charset val="238"/>
    </font>
    <font>
      <i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b/>
      <sz val="13"/>
      <name val="Times New Roman"/>
      <family val="1"/>
    </font>
    <font>
      <b/>
      <sz val="13"/>
      <name val="Arial CE"/>
      <charset val="238"/>
    </font>
    <font>
      <sz val="9.5"/>
      <name val="Arial CE"/>
      <charset val="238"/>
    </font>
    <font>
      <b/>
      <sz val="9.5"/>
      <name val="Arial CE"/>
      <charset val="238"/>
    </font>
    <font>
      <sz val="12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9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 indent="4"/>
    </xf>
    <xf numFmtId="0" fontId="2" fillId="0" borderId="13" xfId="0" applyFont="1" applyBorder="1" applyAlignment="1">
      <alignment horizontal="justify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justify" vertic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0" fontId="14" fillId="0" borderId="0" xfId="0" applyFont="1"/>
    <xf numFmtId="0" fontId="0" fillId="0" borderId="0" xfId="0" applyBorder="1"/>
    <xf numFmtId="0" fontId="0" fillId="0" borderId="16" xfId="0" applyBorder="1"/>
    <xf numFmtId="0" fontId="14" fillId="0" borderId="8" xfId="0" applyFont="1" applyFill="1" applyBorder="1"/>
    <xf numFmtId="0" fontId="14" fillId="0" borderId="8" xfId="0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8" fillId="0" borderId="8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top" wrapText="1"/>
    </xf>
    <xf numFmtId="3" fontId="19" fillId="0" borderId="7" xfId="0" applyNumberFormat="1" applyFont="1" applyBorder="1" applyAlignment="1">
      <alignment horizontal="left" vertical="center" wrapText="1"/>
    </xf>
    <xf numFmtId="3" fontId="19" fillId="0" borderId="9" xfId="0" applyNumberFormat="1" applyFont="1" applyBorder="1" applyAlignment="1">
      <alignment horizontal="left" vertical="center" wrapText="1"/>
    </xf>
    <xf numFmtId="3" fontId="23" fillId="0" borderId="8" xfId="0" applyNumberFormat="1" applyFont="1" applyBorder="1"/>
    <xf numFmtId="3" fontId="23" fillId="0" borderId="8" xfId="0" applyNumberFormat="1" applyFont="1" applyBorder="1" applyAlignment="1">
      <alignment horizontal="center"/>
    </xf>
    <xf numFmtId="0" fontId="22" fillId="0" borderId="0" xfId="0" applyFont="1" applyBorder="1"/>
    <xf numFmtId="0" fontId="22" fillId="0" borderId="16" xfId="0" applyFont="1" applyBorder="1"/>
    <xf numFmtId="0" fontId="23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justify" vertical="top" wrapText="1"/>
    </xf>
    <xf numFmtId="3" fontId="24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0" fontId="28" fillId="2" borderId="8" xfId="0" applyFont="1" applyFill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left" vertical="top" wrapText="1"/>
    </xf>
    <xf numFmtId="3" fontId="29" fillId="0" borderId="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 vertical="top" wrapText="1"/>
    </xf>
    <xf numFmtId="3" fontId="30" fillId="0" borderId="8" xfId="0" applyNumberFormat="1" applyFont="1" applyBorder="1" applyAlignment="1">
      <alignment horizontal="right" vertical="top" wrapText="1"/>
    </xf>
    <xf numFmtId="0" fontId="27" fillId="2" borderId="8" xfId="0" applyFont="1" applyFill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left" vertical="top" wrapText="1"/>
    </xf>
    <xf numFmtId="3" fontId="25" fillId="0" borderId="8" xfId="0" applyNumberFormat="1" applyFont="1" applyBorder="1" applyAlignment="1">
      <alignment horizontal="right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left" vertical="top" wrapText="1"/>
    </xf>
    <xf numFmtId="3" fontId="26" fillId="0" borderId="8" xfId="0" applyNumberFormat="1" applyFont="1" applyBorder="1" applyAlignment="1">
      <alignment horizontal="right" vertical="top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 wrapText="1"/>
    </xf>
    <xf numFmtId="3" fontId="4" fillId="0" borderId="8" xfId="0" applyNumberFormat="1" applyFont="1" applyBorder="1" applyAlignment="1">
      <alignment horizontal="right" vertical="top" wrapText="1"/>
    </xf>
    <xf numFmtId="3" fontId="10" fillId="0" borderId="8" xfId="0" applyNumberFormat="1" applyFont="1" applyBorder="1" applyAlignment="1">
      <alignment horizontal="right" vertical="top" wrapText="1"/>
    </xf>
    <xf numFmtId="3" fontId="18" fillId="0" borderId="8" xfId="0" applyNumberFormat="1" applyFont="1" applyBorder="1" applyAlignment="1">
      <alignment horizontal="right" vertical="top" wrapText="1"/>
    </xf>
    <xf numFmtId="3" fontId="4" fillId="0" borderId="8" xfId="2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justify" vertical="top" wrapText="1"/>
    </xf>
    <xf numFmtId="0" fontId="31" fillId="0" borderId="8" xfId="0" applyFont="1" applyBorder="1" applyAlignment="1">
      <alignment horizontal="justify" vertical="top" wrapText="1"/>
    </xf>
    <xf numFmtId="3" fontId="22" fillId="0" borderId="8" xfId="0" applyNumberFormat="1" applyFont="1" applyBorder="1"/>
    <xf numFmtId="0" fontId="15" fillId="0" borderId="8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8" xfId="0" applyFont="1" applyBorder="1"/>
    <xf numFmtId="3" fontId="0" fillId="0" borderId="8" xfId="0" applyNumberFormat="1" applyBorder="1"/>
    <xf numFmtId="0" fontId="0" fillId="0" borderId="0" xfId="0" applyFont="1"/>
    <xf numFmtId="3" fontId="1" fillId="0" borderId="0" xfId="0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24" fillId="0" borderId="26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19" fillId="0" borderId="26" xfId="0" applyNumberFormat="1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right" vertical="top" wrapText="1"/>
    </xf>
    <xf numFmtId="3" fontId="5" fillId="0" borderId="4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3" fontId="1" fillId="0" borderId="29" xfId="0" applyNumberFormat="1" applyFont="1" applyBorder="1" applyAlignment="1">
      <alignment horizontal="right" vertical="center" wrapText="1"/>
    </xf>
    <xf numFmtId="3" fontId="1" fillId="0" borderId="30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view="pageLayout" topLeftCell="B1" zoomScaleSheetLayoutView="100" workbookViewId="0">
      <selection activeCell="B3" sqref="B3"/>
    </sheetView>
  </sheetViews>
  <sheetFormatPr defaultColWidth="9.42578125" defaultRowHeight="12.75" x14ac:dyDescent="0.2"/>
  <cols>
    <col min="1" max="1" width="9.42578125" customWidth="1"/>
    <col min="2" max="2" width="74.28515625" customWidth="1"/>
    <col min="3" max="3" width="14.85546875" customWidth="1"/>
    <col min="4" max="4" width="15.85546875" customWidth="1"/>
    <col min="5" max="5" width="14.85546875" customWidth="1"/>
  </cols>
  <sheetData>
    <row r="1" spans="1:5" ht="37.5" customHeight="1" x14ac:dyDescent="0.2">
      <c r="A1" s="71"/>
      <c r="B1" s="71" t="s">
        <v>0</v>
      </c>
      <c r="C1" s="78" t="s">
        <v>102</v>
      </c>
      <c r="D1" s="71" t="s">
        <v>307</v>
      </c>
      <c r="E1" s="71" t="s">
        <v>103</v>
      </c>
    </row>
    <row r="2" spans="1:5" ht="15" x14ac:dyDescent="0.2">
      <c r="A2" s="71">
        <v>1</v>
      </c>
      <c r="B2" s="71">
        <v>2</v>
      </c>
      <c r="C2" s="71">
        <v>3</v>
      </c>
      <c r="D2" s="71">
        <v>4</v>
      </c>
      <c r="E2" s="71">
        <v>5</v>
      </c>
    </row>
    <row r="3" spans="1:5" x14ac:dyDescent="0.2">
      <c r="A3" s="72" t="s">
        <v>36</v>
      </c>
      <c r="B3" s="73" t="s">
        <v>157</v>
      </c>
      <c r="C3" s="74">
        <v>0</v>
      </c>
      <c r="D3" s="74">
        <v>0</v>
      </c>
      <c r="E3" s="74">
        <v>6749365</v>
      </c>
    </row>
    <row r="4" spans="1:5" x14ac:dyDescent="0.2">
      <c r="A4" s="72" t="s">
        <v>37</v>
      </c>
      <c r="B4" s="73" t="s">
        <v>158</v>
      </c>
      <c r="C4" s="74">
        <v>4134204</v>
      </c>
      <c r="D4" s="74">
        <v>0</v>
      </c>
      <c r="E4" s="74">
        <v>3940178</v>
      </c>
    </row>
    <row r="5" spans="1:5" x14ac:dyDescent="0.2">
      <c r="A5" s="75" t="s">
        <v>39</v>
      </c>
      <c r="B5" s="76" t="s">
        <v>159</v>
      </c>
      <c r="C5" s="77">
        <v>4134204</v>
      </c>
      <c r="D5" s="77">
        <v>0</v>
      </c>
      <c r="E5" s="77">
        <v>10689543</v>
      </c>
    </row>
    <row r="6" spans="1:5" ht="13.5" customHeight="1" x14ac:dyDescent="0.2">
      <c r="A6" s="72" t="s">
        <v>40</v>
      </c>
      <c r="B6" s="73" t="s">
        <v>160</v>
      </c>
      <c r="C6" s="74">
        <v>20482180253</v>
      </c>
      <c r="D6" s="74">
        <v>0</v>
      </c>
      <c r="E6" s="74">
        <v>20827448804</v>
      </c>
    </row>
    <row r="7" spans="1:5" ht="18" customHeight="1" x14ac:dyDescent="0.2">
      <c r="A7" s="72" t="s">
        <v>41</v>
      </c>
      <c r="B7" s="73" t="s">
        <v>161</v>
      </c>
      <c r="C7" s="74">
        <v>638761587</v>
      </c>
      <c r="D7" s="74">
        <v>0</v>
      </c>
      <c r="E7" s="74">
        <v>529489408</v>
      </c>
    </row>
    <row r="8" spans="1:5" x14ac:dyDescent="0.2">
      <c r="A8" s="72" t="s">
        <v>42</v>
      </c>
      <c r="B8" s="73" t="s">
        <v>162</v>
      </c>
      <c r="C8" s="74">
        <v>1905507</v>
      </c>
      <c r="D8" s="74">
        <v>0</v>
      </c>
      <c r="E8" s="74">
        <v>1597252267</v>
      </c>
    </row>
    <row r="9" spans="1:5" x14ac:dyDescent="0.2">
      <c r="A9" s="75" t="s">
        <v>44</v>
      </c>
      <c r="B9" s="76" t="s">
        <v>109</v>
      </c>
      <c r="C9" s="77">
        <v>23026449808</v>
      </c>
      <c r="D9" s="77">
        <v>0</v>
      </c>
      <c r="E9" s="77">
        <v>22954190479</v>
      </c>
    </row>
    <row r="10" spans="1:5" ht="15.75" customHeight="1" x14ac:dyDescent="0.2">
      <c r="A10" s="72" t="s">
        <v>45</v>
      </c>
      <c r="B10" s="73" t="s">
        <v>163</v>
      </c>
      <c r="C10" s="74">
        <v>122122000</v>
      </c>
      <c r="D10" s="74">
        <v>0</v>
      </c>
      <c r="E10" s="74">
        <v>122122000</v>
      </c>
    </row>
    <row r="11" spans="1:5" ht="13.5" customHeight="1" x14ac:dyDescent="0.2">
      <c r="A11" s="72" t="s">
        <v>47</v>
      </c>
      <c r="B11" s="73" t="s">
        <v>164</v>
      </c>
      <c r="C11" s="74">
        <v>121990000</v>
      </c>
      <c r="D11" s="74">
        <v>0</v>
      </c>
      <c r="E11" s="74">
        <v>121990000</v>
      </c>
    </row>
    <row r="12" spans="1:5" x14ac:dyDescent="0.2">
      <c r="A12" s="72" t="s">
        <v>49</v>
      </c>
      <c r="B12" s="73" t="s">
        <v>165</v>
      </c>
      <c r="C12" s="74">
        <v>132000</v>
      </c>
      <c r="D12" s="74">
        <v>0</v>
      </c>
      <c r="E12" s="74">
        <v>132000</v>
      </c>
    </row>
    <row r="13" spans="1:5" ht="18" customHeight="1" x14ac:dyDescent="0.2">
      <c r="A13" s="75" t="s">
        <v>54</v>
      </c>
      <c r="B13" s="76" t="s">
        <v>110</v>
      </c>
      <c r="C13" s="77">
        <v>122122000</v>
      </c>
      <c r="D13" s="77">
        <v>0</v>
      </c>
      <c r="E13" s="77">
        <v>122122000</v>
      </c>
    </row>
    <row r="14" spans="1:5" ht="27.75" customHeight="1" x14ac:dyDescent="0.2">
      <c r="A14" s="75" t="s">
        <v>58</v>
      </c>
      <c r="B14" s="76" t="s">
        <v>111</v>
      </c>
      <c r="C14" s="77">
        <v>23152706012</v>
      </c>
      <c r="D14" s="77">
        <v>0</v>
      </c>
      <c r="E14" s="77">
        <v>23087002022</v>
      </c>
    </row>
    <row r="15" spans="1:5" x14ac:dyDescent="0.2">
      <c r="A15" s="72" t="s">
        <v>59</v>
      </c>
      <c r="B15" s="73" t="s">
        <v>166</v>
      </c>
      <c r="C15" s="74">
        <v>9502736</v>
      </c>
      <c r="D15" s="74">
        <v>0</v>
      </c>
      <c r="E15" s="74">
        <v>11166696</v>
      </c>
    </row>
    <row r="16" spans="1:5" x14ac:dyDescent="0.2">
      <c r="A16" s="72" t="s">
        <v>240</v>
      </c>
      <c r="B16" s="73" t="s">
        <v>241</v>
      </c>
      <c r="C16" s="74">
        <v>5100840</v>
      </c>
      <c r="D16" s="74">
        <v>0</v>
      </c>
      <c r="E16" s="74">
        <v>5100840</v>
      </c>
    </row>
    <row r="17" spans="1:5" x14ac:dyDescent="0.2">
      <c r="A17" s="75" t="s">
        <v>60</v>
      </c>
      <c r="B17" s="76" t="s">
        <v>112</v>
      </c>
      <c r="C17" s="77">
        <v>14603576</v>
      </c>
      <c r="D17" s="77">
        <v>0</v>
      </c>
      <c r="E17" s="77">
        <v>16267536</v>
      </c>
    </row>
    <row r="18" spans="1:5" ht="15.75" customHeight="1" x14ac:dyDescent="0.2">
      <c r="A18" s="75" t="s">
        <v>62</v>
      </c>
      <c r="B18" s="76" t="s">
        <v>167</v>
      </c>
      <c r="C18" s="77">
        <v>14603576</v>
      </c>
      <c r="D18" s="77">
        <v>0</v>
      </c>
      <c r="E18" s="77">
        <v>16267536</v>
      </c>
    </row>
    <row r="19" spans="1:5" x14ac:dyDescent="0.2">
      <c r="A19" s="72" t="s">
        <v>63</v>
      </c>
      <c r="B19" s="73" t="s">
        <v>168</v>
      </c>
      <c r="C19" s="74">
        <v>1253470</v>
      </c>
      <c r="D19" s="74">
        <v>0</v>
      </c>
      <c r="E19" s="74">
        <v>1507595</v>
      </c>
    </row>
    <row r="20" spans="1:5" ht="15" customHeight="1" x14ac:dyDescent="0.2">
      <c r="A20" s="75" t="s">
        <v>64</v>
      </c>
      <c r="B20" s="76" t="s">
        <v>169</v>
      </c>
      <c r="C20" s="77">
        <v>1253470</v>
      </c>
      <c r="D20" s="77">
        <v>0</v>
      </c>
      <c r="E20" s="84">
        <v>1507595</v>
      </c>
    </row>
    <row r="21" spans="1:5" x14ac:dyDescent="0.2">
      <c r="A21" s="72" t="s">
        <v>65</v>
      </c>
      <c r="B21" s="80" t="s">
        <v>170</v>
      </c>
      <c r="C21" s="74">
        <v>299108054</v>
      </c>
      <c r="D21" s="74">
        <v>0</v>
      </c>
      <c r="E21" s="74">
        <v>255031386</v>
      </c>
    </row>
    <row r="22" spans="1:5" x14ac:dyDescent="0.2">
      <c r="A22" s="72" t="s">
        <v>317</v>
      </c>
      <c r="B22" s="73" t="s">
        <v>318</v>
      </c>
      <c r="C22" s="74">
        <v>348181049</v>
      </c>
      <c r="D22" s="74">
        <v>0</v>
      </c>
      <c r="E22" s="74">
        <v>83961682</v>
      </c>
    </row>
    <row r="23" spans="1:5" x14ac:dyDescent="0.2">
      <c r="A23" s="75" t="s">
        <v>66</v>
      </c>
      <c r="B23" s="76" t="s">
        <v>171</v>
      </c>
      <c r="C23" s="77">
        <v>647289103</v>
      </c>
      <c r="D23" s="77">
        <v>0</v>
      </c>
      <c r="E23" s="77">
        <v>338993068</v>
      </c>
    </row>
    <row r="24" spans="1:5" x14ac:dyDescent="0.2">
      <c r="A24" s="72" t="s">
        <v>67</v>
      </c>
      <c r="B24" s="73" t="s">
        <v>172</v>
      </c>
      <c r="C24" s="74">
        <v>801647</v>
      </c>
      <c r="D24" s="74">
        <v>0</v>
      </c>
      <c r="E24" s="74">
        <v>765246</v>
      </c>
    </row>
    <row r="25" spans="1:5" x14ac:dyDescent="0.2">
      <c r="A25" s="75" t="s">
        <v>68</v>
      </c>
      <c r="B25" s="76" t="s">
        <v>173</v>
      </c>
      <c r="C25" s="77">
        <v>801647</v>
      </c>
      <c r="D25" s="77">
        <v>0</v>
      </c>
      <c r="E25" s="84">
        <v>765246</v>
      </c>
    </row>
    <row r="26" spans="1:5" x14ac:dyDescent="0.2">
      <c r="A26" s="75" t="s">
        <v>69</v>
      </c>
      <c r="B26" s="76" t="s">
        <v>174</v>
      </c>
      <c r="C26" s="77">
        <v>649344220</v>
      </c>
      <c r="D26" s="77">
        <v>0</v>
      </c>
      <c r="E26" s="77">
        <v>341265909</v>
      </c>
    </row>
    <row r="27" spans="1:5" ht="26.25" customHeight="1" x14ac:dyDescent="0.2">
      <c r="A27" s="72" t="s">
        <v>70</v>
      </c>
      <c r="B27" s="80" t="s">
        <v>175</v>
      </c>
      <c r="C27" s="74">
        <v>1520339</v>
      </c>
      <c r="D27" s="74">
        <v>0</v>
      </c>
      <c r="E27" s="74">
        <v>18130341</v>
      </c>
    </row>
    <row r="28" spans="1:5" ht="26.25" customHeight="1" x14ac:dyDescent="0.2">
      <c r="A28" s="72">
        <v>59</v>
      </c>
      <c r="B28" s="80" t="s">
        <v>376</v>
      </c>
      <c r="C28" s="74">
        <v>0</v>
      </c>
      <c r="D28" s="74"/>
      <c r="E28" s="74">
        <v>16610002</v>
      </c>
    </row>
    <row r="29" spans="1:5" ht="27.75" customHeight="1" x14ac:dyDescent="0.2">
      <c r="A29" s="72" t="s">
        <v>71</v>
      </c>
      <c r="B29" s="73" t="s">
        <v>176</v>
      </c>
      <c r="C29" s="74">
        <v>107490363</v>
      </c>
      <c r="D29" s="74">
        <v>0</v>
      </c>
      <c r="E29" s="74">
        <v>100990363</v>
      </c>
    </row>
    <row r="30" spans="1:5" ht="30.75" customHeight="1" x14ac:dyDescent="0.2">
      <c r="A30" s="72" t="s">
        <v>72</v>
      </c>
      <c r="B30" s="73" t="s">
        <v>177</v>
      </c>
      <c r="C30" s="74">
        <v>106000000</v>
      </c>
      <c r="D30" s="74">
        <v>0</v>
      </c>
      <c r="E30" s="74">
        <v>99500000</v>
      </c>
    </row>
    <row r="31" spans="1:5" ht="28.5" customHeight="1" x14ac:dyDescent="0.2">
      <c r="A31" s="72" t="s">
        <v>73</v>
      </c>
      <c r="B31" s="73" t="s">
        <v>178</v>
      </c>
      <c r="C31" s="74">
        <v>52453594</v>
      </c>
      <c r="D31" s="74">
        <v>0</v>
      </c>
      <c r="E31" s="74">
        <v>68724192</v>
      </c>
    </row>
    <row r="32" spans="1:5" ht="15.75" customHeight="1" x14ac:dyDescent="0.2">
      <c r="A32" s="72" t="s">
        <v>74</v>
      </c>
      <c r="B32" s="73" t="s">
        <v>179</v>
      </c>
      <c r="C32" s="74">
        <v>6904801</v>
      </c>
      <c r="D32" s="74">
        <v>0</v>
      </c>
      <c r="E32" s="74">
        <v>12761214</v>
      </c>
    </row>
    <row r="33" spans="1:5" ht="25.5" x14ac:dyDescent="0.2">
      <c r="A33" s="72" t="s">
        <v>75</v>
      </c>
      <c r="B33" s="73" t="s">
        <v>180</v>
      </c>
      <c r="C33" s="74">
        <v>36755983</v>
      </c>
      <c r="D33" s="74">
        <v>0</v>
      </c>
      <c r="E33" s="74">
        <v>49798595</v>
      </c>
    </row>
    <row r="34" spans="1:5" ht="25.5" x14ac:dyDescent="0.2">
      <c r="A34" s="72" t="s">
        <v>76</v>
      </c>
      <c r="B34" s="73" t="s">
        <v>181</v>
      </c>
      <c r="C34" s="74">
        <v>8792810</v>
      </c>
      <c r="D34" s="74">
        <v>0</v>
      </c>
      <c r="E34" s="74">
        <v>6164383</v>
      </c>
    </row>
    <row r="35" spans="1:5" ht="24" customHeight="1" x14ac:dyDescent="0.2">
      <c r="A35" s="72" t="s">
        <v>77</v>
      </c>
      <c r="B35" s="73" t="s">
        <v>182</v>
      </c>
      <c r="C35" s="74">
        <v>108614048</v>
      </c>
      <c r="D35" s="74">
        <v>0</v>
      </c>
      <c r="E35" s="74">
        <v>135682804</v>
      </c>
    </row>
    <row r="36" spans="1:5" ht="25.5" customHeight="1" x14ac:dyDescent="0.2">
      <c r="A36" s="72" t="s">
        <v>78</v>
      </c>
      <c r="B36" s="73" t="s">
        <v>183</v>
      </c>
      <c r="C36" s="74">
        <v>61554520</v>
      </c>
      <c r="D36" s="74">
        <v>0</v>
      </c>
      <c r="E36" s="74">
        <v>67564619</v>
      </c>
    </row>
    <row r="37" spans="1:5" ht="19.5" customHeight="1" x14ac:dyDescent="0.2">
      <c r="A37" s="72" t="s">
        <v>300</v>
      </c>
      <c r="B37" s="73" t="s">
        <v>301</v>
      </c>
      <c r="C37" s="74">
        <v>6362205</v>
      </c>
      <c r="D37" s="74">
        <v>0</v>
      </c>
      <c r="E37" s="74">
        <v>6471688</v>
      </c>
    </row>
    <row r="38" spans="1:5" ht="19.5" customHeight="1" x14ac:dyDescent="0.2">
      <c r="A38" s="72" t="s">
        <v>79</v>
      </c>
      <c r="B38" s="73" t="s">
        <v>184</v>
      </c>
      <c r="C38" s="74">
        <v>7065265</v>
      </c>
      <c r="D38" s="74">
        <v>0</v>
      </c>
      <c r="E38" s="74">
        <v>8802418</v>
      </c>
    </row>
    <row r="39" spans="1:5" ht="27.75" customHeight="1" x14ac:dyDescent="0.2">
      <c r="A39" s="72" t="s">
        <v>80</v>
      </c>
      <c r="B39" s="73" t="s">
        <v>185</v>
      </c>
      <c r="C39" s="74">
        <v>13054997</v>
      </c>
      <c r="D39" s="74">
        <v>0</v>
      </c>
      <c r="E39" s="74">
        <v>17820236</v>
      </c>
    </row>
    <row r="40" spans="1:5" ht="28.5" customHeight="1" x14ac:dyDescent="0.2">
      <c r="A40" s="72" t="s">
        <v>81</v>
      </c>
      <c r="B40" s="80" t="s">
        <v>186</v>
      </c>
      <c r="C40" s="74">
        <v>1308000</v>
      </c>
      <c r="D40" s="74">
        <v>0</v>
      </c>
      <c r="E40" s="74">
        <v>241000</v>
      </c>
    </row>
    <row r="41" spans="1:5" ht="28.5" customHeight="1" x14ac:dyDescent="0.2">
      <c r="A41" s="72">
        <v>75</v>
      </c>
      <c r="B41" s="73" t="s">
        <v>186</v>
      </c>
      <c r="C41" s="74">
        <v>1607</v>
      </c>
      <c r="D41" s="74">
        <v>0</v>
      </c>
      <c r="E41" s="74">
        <v>0</v>
      </c>
    </row>
    <row r="42" spans="1:5" ht="25.5" x14ac:dyDescent="0.2">
      <c r="A42" s="72" t="s">
        <v>82</v>
      </c>
      <c r="B42" s="80" t="s">
        <v>357</v>
      </c>
      <c r="C42" s="74">
        <v>19267454</v>
      </c>
      <c r="D42" s="74">
        <v>0</v>
      </c>
      <c r="E42" s="74">
        <v>34782843</v>
      </c>
    </row>
    <row r="43" spans="1:5" ht="30" customHeight="1" x14ac:dyDescent="0.2">
      <c r="A43" s="72" t="s">
        <v>83</v>
      </c>
      <c r="B43" s="73" t="s">
        <v>187</v>
      </c>
      <c r="C43" s="74">
        <v>1422026</v>
      </c>
      <c r="D43" s="74">
        <v>0</v>
      </c>
      <c r="E43" s="74">
        <v>5983323</v>
      </c>
    </row>
    <row r="44" spans="1:5" ht="25.5" x14ac:dyDescent="0.2">
      <c r="A44" s="72" t="s">
        <v>242</v>
      </c>
      <c r="B44" s="73" t="s">
        <v>243</v>
      </c>
      <c r="C44" s="74">
        <v>709</v>
      </c>
      <c r="D44" s="74">
        <v>0</v>
      </c>
      <c r="E44" s="74">
        <v>709</v>
      </c>
    </row>
    <row r="45" spans="1:5" ht="19.5" customHeight="1" x14ac:dyDescent="0.2">
      <c r="A45" s="72" t="s">
        <v>84</v>
      </c>
      <c r="B45" s="80" t="s">
        <v>188</v>
      </c>
      <c r="C45" s="74">
        <v>240215</v>
      </c>
      <c r="D45" s="74">
        <v>0</v>
      </c>
      <c r="E45" s="74">
        <v>4801512</v>
      </c>
    </row>
    <row r="46" spans="1:5" ht="26.25" customHeight="1" x14ac:dyDescent="0.2">
      <c r="A46" s="72">
        <v>82</v>
      </c>
      <c r="B46" s="80" t="s">
        <v>350</v>
      </c>
      <c r="C46" s="74">
        <v>1181102</v>
      </c>
      <c r="D46" s="74">
        <v>0</v>
      </c>
      <c r="E46" s="74">
        <v>1181102</v>
      </c>
    </row>
    <row r="47" spans="1:5" ht="25.5" x14ac:dyDescent="0.2">
      <c r="A47" s="72" t="s">
        <v>85</v>
      </c>
      <c r="B47" s="73" t="s">
        <v>189</v>
      </c>
      <c r="C47" s="74">
        <v>94622500</v>
      </c>
      <c r="D47" s="74">
        <v>0</v>
      </c>
      <c r="E47" s="74">
        <v>100220619</v>
      </c>
    </row>
    <row r="48" spans="1:5" ht="32.25" customHeight="1" x14ac:dyDescent="0.2">
      <c r="A48" s="72" t="s">
        <v>86</v>
      </c>
      <c r="B48" s="73" t="s">
        <v>190</v>
      </c>
      <c r="C48" s="74">
        <v>94622500</v>
      </c>
      <c r="D48" s="74">
        <v>0</v>
      </c>
      <c r="E48" s="74">
        <v>100220619</v>
      </c>
    </row>
    <row r="49" spans="1:5" ht="25.5" x14ac:dyDescent="0.2">
      <c r="A49" s="72" t="s">
        <v>87</v>
      </c>
      <c r="B49" s="73" t="s">
        <v>191</v>
      </c>
      <c r="C49" s="74">
        <v>19013939</v>
      </c>
      <c r="D49" s="74">
        <v>0</v>
      </c>
      <c r="E49" s="74">
        <v>16153990</v>
      </c>
    </row>
    <row r="50" spans="1:5" ht="28.5" customHeight="1" x14ac:dyDescent="0.2">
      <c r="A50" s="72" t="s">
        <v>88</v>
      </c>
      <c r="B50" s="73" t="s">
        <v>192</v>
      </c>
      <c r="C50" s="74">
        <v>19013939</v>
      </c>
      <c r="D50" s="74">
        <v>0</v>
      </c>
      <c r="E50" s="74">
        <v>16153990</v>
      </c>
    </row>
    <row r="51" spans="1:5" x14ac:dyDescent="0.2">
      <c r="A51" s="75" t="s">
        <v>89</v>
      </c>
      <c r="B51" s="76" t="s">
        <v>113</v>
      </c>
      <c r="C51" s="77">
        <v>385136809</v>
      </c>
      <c r="D51" s="77">
        <v>0</v>
      </c>
      <c r="E51" s="77">
        <v>445885632</v>
      </c>
    </row>
    <row r="52" spans="1:5" s="100" customFormat="1" x14ac:dyDescent="0.2">
      <c r="A52" s="79">
        <v>106</v>
      </c>
      <c r="B52" s="80" t="s">
        <v>351</v>
      </c>
      <c r="C52" s="81">
        <v>428418631</v>
      </c>
      <c r="D52" s="81"/>
      <c r="E52" s="74">
        <v>505901060</v>
      </c>
    </row>
    <row r="53" spans="1:5" s="100" customFormat="1" ht="25.5" x14ac:dyDescent="0.2">
      <c r="A53" s="79">
        <v>110</v>
      </c>
      <c r="B53" s="80" t="s">
        <v>352</v>
      </c>
      <c r="C53" s="81">
        <v>3000</v>
      </c>
      <c r="D53" s="81"/>
      <c r="E53" s="81">
        <v>6000</v>
      </c>
    </row>
    <row r="54" spans="1:5" s="100" customFormat="1" ht="25.5" x14ac:dyDescent="0.2">
      <c r="A54" s="79">
        <v>111</v>
      </c>
      <c r="B54" s="80" t="s">
        <v>353</v>
      </c>
      <c r="C54" s="81">
        <v>428349685</v>
      </c>
      <c r="D54" s="81"/>
      <c r="E54" s="81">
        <v>505890681</v>
      </c>
    </row>
    <row r="55" spans="1:5" s="100" customFormat="1" ht="25.5" x14ac:dyDescent="0.2">
      <c r="A55" s="79">
        <v>112</v>
      </c>
      <c r="B55" s="80" t="s">
        <v>354</v>
      </c>
      <c r="C55" s="81">
        <v>65946</v>
      </c>
      <c r="D55" s="81"/>
      <c r="E55" s="81">
        <v>4379</v>
      </c>
    </row>
    <row r="56" spans="1:5" ht="30.75" customHeight="1" x14ac:dyDescent="0.2">
      <c r="A56" s="72" t="s">
        <v>90</v>
      </c>
      <c r="B56" s="73" t="s">
        <v>193</v>
      </c>
      <c r="C56" s="74">
        <v>428741</v>
      </c>
      <c r="D56" s="74">
        <v>0</v>
      </c>
      <c r="E56" s="74">
        <v>140169</v>
      </c>
    </row>
    <row r="57" spans="1:5" ht="29.25" customHeight="1" x14ac:dyDescent="0.2">
      <c r="A57" s="72" t="s">
        <v>91</v>
      </c>
      <c r="B57" s="73" t="s">
        <v>194</v>
      </c>
      <c r="C57" s="74">
        <v>399710</v>
      </c>
      <c r="D57" s="74">
        <v>0</v>
      </c>
      <c r="E57" s="74">
        <v>77297</v>
      </c>
    </row>
    <row r="58" spans="1:5" ht="25.5" x14ac:dyDescent="0.2">
      <c r="A58" s="72">
        <v>117</v>
      </c>
      <c r="B58" s="80" t="s">
        <v>244</v>
      </c>
      <c r="C58" s="74">
        <v>29031</v>
      </c>
      <c r="D58" s="74">
        <v>0</v>
      </c>
      <c r="E58" s="74">
        <v>20872</v>
      </c>
    </row>
    <row r="59" spans="1:5" ht="25.5" x14ac:dyDescent="0.2">
      <c r="A59" s="72">
        <v>122</v>
      </c>
      <c r="B59" s="80" t="s">
        <v>370</v>
      </c>
      <c r="C59" s="74">
        <v>0</v>
      </c>
      <c r="D59" s="74">
        <v>0</v>
      </c>
      <c r="E59" s="74">
        <v>42000</v>
      </c>
    </row>
    <row r="60" spans="1:5" ht="25.5" x14ac:dyDescent="0.2">
      <c r="A60" s="72" t="s">
        <v>92</v>
      </c>
      <c r="B60" s="73" t="s">
        <v>195</v>
      </c>
      <c r="C60" s="74">
        <v>2522204</v>
      </c>
      <c r="D60" s="74">
        <v>0</v>
      </c>
      <c r="E60" s="74">
        <v>4302804</v>
      </c>
    </row>
    <row r="61" spans="1:5" ht="26.25" customHeight="1" x14ac:dyDescent="0.2">
      <c r="A61" s="72" t="s">
        <v>93</v>
      </c>
      <c r="B61" s="73" t="s">
        <v>196</v>
      </c>
      <c r="C61" s="74">
        <v>2522204</v>
      </c>
      <c r="D61" s="74">
        <v>0</v>
      </c>
      <c r="E61" s="74">
        <v>4302804</v>
      </c>
    </row>
    <row r="62" spans="1:5" x14ac:dyDescent="0.2">
      <c r="A62" s="75" t="s">
        <v>94</v>
      </c>
      <c r="B62" s="76" t="s">
        <v>114</v>
      </c>
      <c r="C62" s="77">
        <v>431369576</v>
      </c>
      <c r="D62" s="77">
        <v>0</v>
      </c>
      <c r="E62" s="77">
        <v>510344033</v>
      </c>
    </row>
    <row r="63" spans="1:5" x14ac:dyDescent="0.2">
      <c r="A63" s="72" t="s">
        <v>245</v>
      </c>
      <c r="B63" s="73" t="s">
        <v>197</v>
      </c>
      <c r="C63" s="74">
        <v>653350126</v>
      </c>
      <c r="D63" s="74">
        <v>0</v>
      </c>
      <c r="E63" s="74">
        <v>10024939</v>
      </c>
    </row>
    <row r="64" spans="1:5" x14ac:dyDescent="0.2">
      <c r="A64" s="72">
        <v>147</v>
      </c>
      <c r="B64" s="80" t="s">
        <v>355</v>
      </c>
      <c r="C64" s="74">
        <v>1500000</v>
      </c>
      <c r="D64" s="74"/>
      <c r="E64" s="74">
        <v>1500000</v>
      </c>
    </row>
    <row r="65" spans="1:5" x14ac:dyDescent="0.2">
      <c r="A65" s="72" t="s">
        <v>104</v>
      </c>
      <c r="B65" s="73" t="s">
        <v>198</v>
      </c>
      <c r="C65" s="74">
        <v>1046654</v>
      </c>
      <c r="D65" s="74">
        <v>0</v>
      </c>
      <c r="E65" s="74">
        <v>4320098</v>
      </c>
    </row>
    <row r="66" spans="1:5" x14ac:dyDescent="0.2">
      <c r="A66" s="72" t="s">
        <v>246</v>
      </c>
      <c r="B66" s="73" t="s">
        <v>199</v>
      </c>
      <c r="C66" s="74">
        <v>650803472</v>
      </c>
      <c r="D66" s="74">
        <v>0</v>
      </c>
      <c r="E66" s="74">
        <v>4204841</v>
      </c>
    </row>
    <row r="67" spans="1:5" x14ac:dyDescent="0.2">
      <c r="A67" s="72" t="s">
        <v>247</v>
      </c>
      <c r="B67" s="73" t="s">
        <v>200</v>
      </c>
      <c r="C67" s="74">
        <v>1140000</v>
      </c>
      <c r="D67" s="74">
        <v>0</v>
      </c>
      <c r="E67" s="74">
        <v>1140000</v>
      </c>
    </row>
    <row r="68" spans="1:5" ht="25.5" customHeight="1" x14ac:dyDescent="0.2">
      <c r="A68" s="72" t="s">
        <v>302</v>
      </c>
      <c r="B68" s="73" t="s">
        <v>303</v>
      </c>
      <c r="C68" s="74">
        <v>874896</v>
      </c>
      <c r="D68" s="74">
        <v>0</v>
      </c>
      <c r="E68" s="74">
        <v>0</v>
      </c>
    </row>
    <row r="69" spans="1:5" x14ac:dyDescent="0.2">
      <c r="A69" s="75" t="s">
        <v>202</v>
      </c>
      <c r="B69" s="76" t="s">
        <v>201</v>
      </c>
      <c r="C69" s="77">
        <v>655365022</v>
      </c>
      <c r="D69" s="77">
        <v>0</v>
      </c>
      <c r="E69" s="77">
        <v>11164939</v>
      </c>
    </row>
    <row r="70" spans="1:5" x14ac:dyDescent="0.2">
      <c r="A70" s="75" t="s">
        <v>203</v>
      </c>
      <c r="B70" s="76" t="s">
        <v>115</v>
      </c>
      <c r="C70" s="77">
        <v>1471871407</v>
      </c>
      <c r="D70" s="77">
        <v>0</v>
      </c>
      <c r="E70" s="77">
        <v>967394604</v>
      </c>
    </row>
    <row r="71" spans="1:5" ht="20.25" customHeight="1" x14ac:dyDescent="0.2">
      <c r="A71" s="72" t="s">
        <v>204</v>
      </c>
      <c r="B71" s="80" t="s">
        <v>248</v>
      </c>
      <c r="C71" s="74">
        <v>20697319</v>
      </c>
      <c r="D71" s="74">
        <v>0</v>
      </c>
      <c r="E71" s="74">
        <v>31742302</v>
      </c>
    </row>
    <row r="72" spans="1:5" ht="25.5" x14ac:dyDescent="0.2">
      <c r="A72" s="75" t="s">
        <v>249</v>
      </c>
      <c r="B72" s="76" t="s">
        <v>250</v>
      </c>
      <c r="C72" s="77">
        <v>20697319</v>
      </c>
      <c r="D72" s="77">
        <v>0</v>
      </c>
      <c r="E72" s="84">
        <v>31742302</v>
      </c>
    </row>
    <row r="73" spans="1:5" x14ac:dyDescent="0.2">
      <c r="A73" s="72" t="s">
        <v>205</v>
      </c>
      <c r="B73" s="73" t="s">
        <v>251</v>
      </c>
      <c r="C73" s="74">
        <v>-19509180</v>
      </c>
      <c r="D73" s="74">
        <v>0</v>
      </c>
      <c r="E73" s="74">
        <v>-73975496</v>
      </c>
    </row>
    <row r="74" spans="1:5" ht="18.75" customHeight="1" x14ac:dyDescent="0.2">
      <c r="A74" s="75" t="s">
        <v>206</v>
      </c>
      <c r="B74" s="76" t="s">
        <v>252</v>
      </c>
      <c r="C74" s="84">
        <v>-19509180</v>
      </c>
      <c r="D74" s="77">
        <v>0</v>
      </c>
      <c r="E74" s="84">
        <v>-73975496</v>
      </c>
    </row>
    <row r="75" spans="1:5" ht="18.75" customHeight="1" x14ac:dyDescent="0.2">
      <c r="A75" s="75">
        <v>168</v>
      </c>
      <c r="B75" s="83" t="s">
        <v>371</v>
      </c>
      <c r="C75" s="77">
        <v>0</v>
      </c>
      <c r="D75" s="77"/>
      <c r="E75" s="81">
        <v>2193713</v>
      </c>
    </row>
    <row r="76" spans="1:5" ht="18.75" customHeight="1" x14ac:dyDescent="0.2">
      <c r="A76" s="75">
        <v>170</v>
      </c>
      <c r="B76" s="83" t="s">
        <v>372</v>
      </c>
      <c r="C76" s="77">
        <v>0</v>
      </c>
      <c r="D76" s="77"/>
      <c r="E76" s="77">
        <v>2193713</v>
      </c>
    </row>
    <row r="77" spans="1:5" ht="18" customHeight="1" x14ac:dyDescent="0.2">
      <c r="A77" s="75" t="s">
        <v>209</v>
      </c>
      <c r="B77" s="76" t="s">
        <v>253</v>
      </c>
      <c r="C77" s="77">
        <v>1188139</v>
      </c>
      <c r="D77" s="77">
        <v>0</v>
      </c>
      <c r="E77" s="77">
        <v>-40039481</v>
      </c>
    </row>
    <row r="78" spans="1:5" x14ac:dyDescent="0.2">
      <c r="A78" s="75" t="s">
        <v>211</v>
      </c>
      <c r="B78" s="76" t="s">
        <v>108</v>
      </c>
      <c r="C78" s="77">
        <v>25289713354</v>
      </c>
      <c r="D78" s="77">
        <v>0</v>
      </c>
      <c r="E78" s="77">
        <v>24371890590</v>
      </c>
    </row>
    <row r="79" spans="1:5" x14ac:dyDescent="0.2">
      <c r="A79" s="72" t="s">
        <v>254</v>
      </c>
      <c r="B79" s="73" t="s">
        <v>207</v>
      </c>
      <c r="C79" s="81">
        <v>613834320</v>
      </c>
      <c r="D79" s="81">
        <v>0</v>
      </c>
      <c r="E79" s="74">
        <v>613834320</v>
      </c>
    </row>
    <row r="80" spans="1:5" x14ac:dyDescent="0.2">
      <c r="A80" s="72" t="s">
        <v>213</v>
      </c>
      <c r="B80" s="73" t="s">
        <v>208</v>
      </c>
      <c r="C80" s="81">
        <v>210186362</v>
      </c>
      <c r="D80" s="81">
        <v>0</v>
      </c>
      <c r="E80" s="74">
        <v>7764279256</v>
      </c>
    </row>
    <row r="81" spans="1:5" x14ac:dyDescent="0.2">
      <c r="A81" s="72" t="s">
        <v>319</v>
      </c>
      <c r="B81" s="73" t="s">
        <v>320</v>
      </c>
      <c r="C81" s="74">
        <v>750294555</v>
      </c>
      <c r="D81" s="74">
        <v>0</v>
      </c>
      <c r="E81" s="74">
        <v>750294555</v>
      </c>
    </row>
    <row r="82" spans="1:5" x14ac:dyDescent="0.2">
      <c r="A82" s="72" t="s">
        <v>321</v>
      </c>
      <c r="B82" s="73" t="s">
        <v>116</v>
      </c>
      <c r="C82" s="74">
        <v>22889281427</v>
      </c>
      <c r="D82" s="74">
        <v>0</v>
      </c>
      <c r="E82" s="74">
        <v>15581723571</v>
      </c>
    </row>
    <row r="83" spans="1:5" x14ac:dyDescent="0.2">
      <c r="A83" s="72" t="s">
        <v>216</v>
      </c>
      <c r="B83" s="73" t="s">
        <v>117</v>
      </c>
      <c r="C83" s="74">
        <v>229036788</v>
      </c>
      <c r="D83" s="74">
        <v>0</v>
      </c>
      <c r="E83" s="74">
        <v>-938901976</v>
      </c>
    </row>
    <row r="84" spans="1:5" x14ac:dyDescent="0.2">
      <c r="A84" s="75" t="s">
        <v>218</v>
      </c>
      <c r="B84" s="76" t="s">
        <v>210</v>
      </c>
      <c r="C84" s="74">
        <v>24692633452</v>
      </c>
      <c r="D84" s="77">
        <v>0</v>
      </c>
      <c r="E84" s="77">
        <v>23771229726</v>
      </c>
    </row>
    <row r="85" spans="1:5" s="100" customFormat="1" x14ac:dyDescent="0.2">
      <c r="A85" s="79">
        <v>184</v>
      </c>
      <c r="B85" s="80" t="s">
        <v>356</v>
      </c>
      <c r="C85" s="74">
        <v>14516</v>
      </c>
      <c r="D85" s="81">
        <v>0</v>
      </c>
      <c r="E85" s="81">
        <v>0</v>
      </c>
    </row>
    <row r="86" spans="1:5" ht="15.75" customHeight="1" x14ac:dyDescent="0.2">
      <c r="A86" s="72" t="s">
        <v>255</v>
      </c>
      <c r="B86" s="73" t="s">
        <v>212</v>
      </c>
      <c r="C86" s="74">
        <v>64138819</v>
      </c>
      <c r="D86" s="74">
        <v>0</v>
      </c>
      <c r="E86" s="74">
        <v>45168519</v>
      </c>
    </row>
    <row r="87" spans="1:5" ht="27" customHeight="1" x14ac:dyDescent="0.2">
      <c r="A87" s="72" t="s">
        <v>322</v>
      </c>
      <c r="B87" s="80" t="s">
        <v>214</v>
      </c>
      <c r="C87" s="81">
        <v>8604311</v>
      </c>
      <c r="D87" s="81">
        <v>0</v>
      </c>
      <c r="E87" s="74">
        <v>3604311</v>
      </c>
    </row>
    <row r="88" spans="1:5" x14ac:dyDescent="0.2">
      <c r="A88" s="72" t="s">
        <v>256</v>
      </c>
      <c r="B88" s="73" t="s">
        <v>215</v>
      </c>
      <c r="C88" s="81">
        <v>1508500</v>
      </c>
      <c r="D88" s="74">
        <v>0</v>
      </c>
      <c r="E88" s="74">
        <v>0</v>
      </c>
    </row>
    <row r="89" spans="1:5" x14ac:dyDescent="0.2">
      <c r="A89" s="72" t="s">
        <v>323</v>
      </c>
      <c r="B89" s="73" t="s">
        <v>217</v>
      </c>
      <c r="C89" s="74">
        <v>46600564</v>
      </c>
      <c r="D89" s="74">
        <v>0</v>
      </c>
      <c r="E89" s="74">
        <v>70284014</v>
      </c>
    </row>
    <row r="90" spans="1:5" ht="25.5" x14ac:dyDescent="0.2">
      <c r="A90" s="72" t="s">
        <v>324</v>
      </c>
      <c r="B90" s="80" t="s">
        <v>374</v>
      </c>
      <c r="C90" s="74">
        <v>15110002</v>
      </c>
      <c r="D90" s="74">
        <v>0</v>
      </c>
      <c r="E90" s="74">
        <v>15110002</v>
      </c>
    </row>
    <row r="91" spans="1:5" ht="25.5" x14ac:dyDescent="0.2">
      <c r="A91" s="72">
        <v>196</v>
      </c>
      <c r="B91" s="80" t="s">
        <v>373</v>
      </c>
      <c r="C91" s="74">
        <v>0</v>
      </c>
      <c r="D91" s="74"/>
      <c r="E91" s="74">
        <v>45265808</v>
      </c>
    </row>
    <row r="92" spans="1:5" ht="25.5" x14ac:dyDescent="0.2">
      <c r="A92" s="72">
        <v>197</v>
      </c>
      <c r="B92" s="80" t="s">
        <v>375</v>
      </c>
      <c r="C92" s="74">
        <v>0</v>
      </c>
      <c r="D92" s="74">
        <v>0</v>
      </c>
      <c r="E92" s="74">
        <v>45265808</v>
      </c>
    </row>
    <row r="93" spans="1:5" x14ac:dyDescent="0.2">
      <c r="A93" s="75" t="s">
        <v>325</v>
      </c>
      <c r="B93" s="76" t="s">
        <v>118</v>
      </c>
      <c r="C93" s="74">
        <v>135976712</v>
      </c>
      <c r="D93" s="77">
        <v>0</v>
      </c>
      <c r="E93" s="77">
        <v>179432654</v>
      </c>
    </row>
    <row r="94" spans="1:5" x14ac:dyDescent="0.2">
      <c r="A94" s="72" t="s">
        <v>220</v>
      </c>
      <c r="B94" s="73" t="s">
        <v>219</v>
      </c>
      <c r="C94" s="74">
        <v>12286287</v>
      </c>
      <c r="D94" s="74">
        <v>0</v>
      </c>
      <c r="E94" s="74">
        <v>5175926</v>
      </c>
    </row>
    <row r="95" spans="1:5" ht="25.5" x14ac:dyDescent="0.2">
      <c r="A95" s="72" t="s">
        <v>326</v>
      </c>
      <c r="B95" s="73" t="s">
        <v>257</v>
      </c>
      <c r="C95" s="74">
        <v>261166798</v>
      </c>
      <c r="D95" s="74">
        <v>0</v>
      </c>
      <c r="E95" s="74">
        <v>200681072</v>
      </c>
    </row>
    <row r="96" spans="1:5" ht="25.5" x14ac:dyDescent="0.2">
      <c r="A96" s="72" t="s">
        <v>327</v>
      </c>
      <c r="B96" s="73" t="s">
        <v>328</v>
      </c>
      <c r="C96" s="74">
        <v>223392885</v>
      </c>
      <c r="D96" s="74">
        <v>0</v>
      </c>
      <c r="E96" s="74">
        <v>150193302</v>
      </c>
    </row>
    <row r="97" spans="1:5" ht="25.5" x14ac:dyDescent="0.2">
      <c r="A97" s="72" t="s">
        <v>329</v>
      </c>
      <c r="B97" s="73" t="s">
        <v>258</v>
      </c>
      <c r="C97" s="74">
        <v>37773913</v>
      </c>
      <c r="D97" s="74">
        <v>0</v>
      </c>
      <c r="E97" s="74">
        <v>50487770</v>
      </c>
    </row>
    <row r="98" spans="1:5" ht="15" customHeight="1" x14ac:dyDescent="0.2">
      <c r="A98" s="75" t="s">
        <v>330</v>
      </c>
      <c r="B98" s="76" t="s">
        <v>119</v>
      </c>
      <c r="C98" s="84">
        <v>273453085</v>
      </c>
      <c r="D98" s="84">
        <v>0</v>
      </c>
      <c r="E98" s="77">
        <v>205856998</v>
      </c>
    </row>
    <row r="99" spans="1:5" x14ac:dyDescent="0.2">
      <c r="A99" s="72" t="s">
        <v>331</v>
      </c>
      <c r="B99" s="73" t="s">
        <v>259</v>
      </c>
      <c r="C99" s="81">
        <v>19723949</v>
      </c>
      <c r="D99" s="81">
        <v>0</v>
      </c>
      <c r="E99" s="74">
        <v>60684143</v>
      </c>
    </row>
    <row r="100" spans="1:5" x14ac:dyDescent="0.2">
      <c r="A100" s="72" t="s">
        <v>223</v>
      </c>
      <c r="B100" s="73" t="s">
        <v>221</v>
      </c>
      <c r="C100" s="74">
        <v>3443360</v>
      </c>
      <c r="D100" s="74">
        <v>0</v>
      </c>
      <c r="E100" s="81">
        <v>2432157</v>
      </c>
    </row>
    <row r="101" spans="1:5" x14ac:dyDescent="0.2">
      <c r="A101" s="72" t="s">
        <v>332</v>
      </c>
      <c r="B101" s="73" t="s">
        <v>222</v>
      </c>
      <c r="C101" s="81">
        <v>12524869</v>
      </c>
      <c r="D101" s="81">
        <v>0</v>
      </c>
      <c r="E101" s="74">
        <v>257046</v>
      </c>
    </row>
    <row r="102" spans="1:5" x14ac:dyDescent="0.2">
      <c r="A102" s="75" t="s">
        <v>333</v>
      </c>
      <c r="B102" s="76" t="s">
        <v>224</v>
      </c>
      <c r="C102" s="84">
        <v>35692178</v>
      </c>
      <c r="D102" s="84">
        <v>0</v>
      </c>
      <c r="E102" s="77">
        <v>63553346</v>
      </c>
    </row>
    <row r="103" spans="1:5" x14ac:dyDescent="0.2">
      <c r="A103" s="75" t="s">
        <v>260</v>
      </c>
      <c r="B103" s="76" t="s">
        <v>120</v>
      </c>
      <c r="C103" s="84">
        <v>445121975</v>
      </c>
      <c r="D103" s="84">
        <v>0</v>
      </c>
      <c r="E103" s="77">
        <v>448842998</v>
      </c>
    </row>
    <row r="104" spans="1:5" x14ac:dyDescent="0.2">
      <c r="A104" s="72" t="s">
        <v>261</v>
      </c>
      <c r="B104" s="73" t="s">
        <v>225</v>
      </c>
      <c r="C104" s="74">
        <v>151957927</v>
      </c>
      <c r="D104" s="74">
        <v>0</v>
      </c>
      <c r="E104" s="74">
        <v>151817866</v>
      </c>
    </row>
    <row r="105" spans="1:5" x14ac:dyDescent="0.2">
      <c r="A105" s="75" t="s">
        <v>334</v>
      </c>
      <c r="B105" s="76" t="s">
        <v>226</v>
      </c>
      <c r="C105" s="77">
        <v>151957927</v>
      </c>
      <c r="D105" s="77">
        <v>0</v>
      </c>
      <c r="E105" s="84">
        <v>151817866</v>
      </c>
    </row>
    <row r="106" spans="1:5" x14ac:dyDescent="0.2">
      <c r="A106" s="75" t="s">
        <v>335</v>
      </c>
      <c r="B106" s="76" t="s">
        <v>227</v>
      </c>
      <c r="C106" s="77">
        <v>25289713354</v>
      </c>
      <c r="D106" s="77">
        <v>0</v>
      </c>
      <c r="E106" s="77">
        <v>24371890590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&amp;C&amp;"Arial CE,Félkövér"&amp;12 4. MÉRLEG 2020.&amp;Radatok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zoomScaleSheetLayoutView="100" workbookViewId="0">
      <selection activeCell="E32" sqref="E32"/>
    </sheetView>
  </sheetViews>
  <sheetFormatPr defaultRowHeight="12.75" x14ac:dyDescent="0.2"/>
  <cols>
    <col min="1" max="1" width="8.140625" customWidth="1"/>
    <col min="2" max="2" width="41" customWidth="1"/>
    <col min="3" max="3" width="22.7109375" customWidth="1"/>
    <col min="4" max="4" width="18.85546875" customWidth="1"/>
    <col min="5" max="5" width="22.7109375" customWidth="1"/>
  </cols>
  <sheetData>
    <row r="1" spans="1:5" ht="15" x14ac:dyDescent="0.2">
      <c r="A1" s="78"/>
      <c r="B1" s="78" t="s">
        <v>0</v>
      </c>
      <c r="C1" s="78" t="s">
        <v>102</v>
      </c>
      <c r="D1" s="78" t="s">
        <v>307</v>
      </c>
      <c r="E1" s="78" t="s">
        <v>103</v>
      </c>
    </row>
    <row r="2" spans="1:5" ht="15" x14ac:dyDescent="0.2">
      <c r="A2" s="78">
        <v>1</v>
      </c>
      <c r="B2" s="78">
        <v>2</v>
      </c>
      <c r="C2" s="78">
        <v>3</v>
      </c>
      <c r="D2" s="78">
        <v>4</v>
      </c>
      <c r="E2" s="78">
        <v>5</v>
      </c>
    </row>
    <row r="3" spans="1:5" ht="15.75" customHeight="1" x14ac:dyDescent="0.2">
      <c r="A3" s="79" t="s">
        <v>36</v>
      </c>
      <c r="B3" s="80" t="s">
        <v>262</v>
      </c>
      <c r="C3" s="81">
        <v>1598819429</v>
      </c>
      <c r="D3" s="81">
        <v>0</v>
      </c>
      <c r="E3" s="81">
        <v>1132222887</v>
      </c>
    </row>
    <row r="4" spans="1:5" ht="25.5" x14ac:dyDescent="0.2">
      <c r="A4" s="79" t="s">
        <v>37</v>
      </c>
      <c r="B4" s="80" t="s">
        <v>263</v>
      </c>
      <c r="C4" s="81">
        <v>439310835</v>
      </c>
      <c r="D4" s="81">
        <v>0</v>
      </c>
      <c r="E4" s="81">
        <v>417285686</v>
      </c>
    </row>
    <row r="5" spans="1:5" ht="25.5" x14ac:dyDescent="0.2">
      <c r="A5" s="79" t="s">
        <v>38</v>
      </c>
      <c r="B5" s="80" t="s">
        <v>264</v>
      </c>
      <c r="C5" s="81">
        <v>31632803</v>
      </c>
      <c r="D5" s="81">
        <v>0</v>
      </c>
      <c r="E5" s="81">
        <v>32471701</v>
      </c>
    </row>
    <row r="6" spans="1:5" ht="25.5" x14ac:dyDescent="0.2">
      <c r="A6" s="82" t="s">
        <v>39</v>
      </c>
      <c r="B6" s="83" t="s">
        <v>265</v>
      </c>
      <c r="C6" s="84">
        <v>2069763067</v>
      </c>
      <c r="D6" s="84">
        <v>0</v>
      </c>
      <c r="E6" s="84">
        <v>1581980274</v>
      </c>
    </row>
    <row r="7" spans="1:5" ht="25.5" x14ac:dyDescent="0.2">
      <c r="A7" s="79" t="s">
        <v>42</v>
      </c>
      <c r="B7" s="80" t="s">
        <v>266</v>
      </c>
      <c r="C7" s="81">
        <v>2751877114</v>
      </c>
      <c r="D7" s="81">
        <v>0</v>
      </c>
      <c r="E7" s="81">
        <v>2719282776</v>
      </c>
    </row>
    <row r="8" spans="1:5" ht="25.5" x14ac:dyDescent="0.2">
      <c r="A8" s="79" t="s">
        <v>43</v>
      </c>
      <c r="B8" s="80" t="s">
        <v>267</v>
      </c>
      <c r="C8" s="81">
        <v>891560708</v>
      </c>
      <c r="D8" s="81">
        <v>0</v>
      </c>
      <c r="E8" s="81">
        <v>856413938</v>
      </c>
    </row>
    <row r="9" spans="1:5" ht="25.5" x14ac:dyDescent="0.2">
      <c r="A9" s="79" t="s">
        <v>44</v>
      </c>
      <c r="B9" s="80" t="s">
        <v>268</v>
      </c>
      <c r="C9" s="81">
        <v>416006646</v>
      </c>
      <c r="D9" s="81">
        <v>0</v>
      </c>
      <c r="E9" s="81">
        <v>241463172</v>
      </c>
    </row>
    <row r="10" spans="1:5" ht="25.5" x14ac:dyDescent="0.2">
      <c r="A10" s="79" t="s">
        <v>45</v>
      </c>
      <c r="B10" s="80" t="s">
        <v>269</v>
      </c>
      <c r="C10" s="81">
        <v>116716546</v>
      </c>
      <c r="D10" s="81">
        <v>0</v>
      </c>
      <c r="E10" s="81">
        <v>106978323</v>
      </c>
    </row>
    <row r="11" spans="1:5" ht="25.5" x14ac:dyDescent="0.2">
      <c r="A11" s="82" t="s">
        <v>46</v>
      </c>
      <c r="B11" s="83" t="s">
        <v>270</v>
      </c>
      <c r="C11" s="84">
        <v>4176161014</v>
      </c>
      <c r="D11" s="84">
        <v>0</v>
      </c>
      <c r="E11" s="84">
        <v>3924138209</v>
      </c>
    </row>
    <row r="12" spans="1:5" x14ac:dyDescent="0.2">
      <c r="A12" s="79" t="s">
        <v>47</v>
      </c>
      <c r="B12" s="80" t="s">
        <v>271</v>
      </c>
      <c r="C12" s="81">
        <v>267311737</v>
      </c>
      <c r="D12" s="81">
        <v>0</v>
      </c>
      <c r="E12" s="81">
        <v>247367646</v>
      </c>
    </row>
    <row r="13" spans="1:5" x14ac:dyDescent="0.2">
      <c r="A13" s="79" t="s">
        <v>48</v>
      </c>
      <c r="B13" s="80" t="s">
        <v>272</v>
      </c>
      <c r="C13" s="81">
        <v>854412950</v>
      </c>
      <c r="D13" s="81">
        <v>0</v>
      </c>
      <c r="E13" s="81">
        <v>860559909</v>
      </c>
    </row>
    <row r="14" spans="1:5" x14ac:dyDescent="0.2">
      <c r="A14" s="79" t="s">
        <v>49</v>
      </c>
      <c r="B14" s="80" t="s">
        <v>273</v>
      </c>
      <c r="C14" s="81">
        <v>35757467</v>
      </c>
      <c r="D14" s="81">
        <v>0</v>
      </c>
      <c r="E14" s="81">
        <v>32292393</v>
      </c>
    </row>
    <row r="15" spans="1:5" ht="25.5" x14ac:dyDescent="0.2">
      <c r="A15" s="82" t="s">
        <v>50</v>
      </c>
      <c r="B15" s="83" t="s">
        <v>274</v>
      </c>
      <c r="C15" s="84">
        <v>1157482154</v>
      </c>
      <c r="D15" s="84">
        <v>0</v>
      </c>
      <c r="E15" s="84">
        <v>1140219948</v>
      </c>
    </row>
    <row r="16" spans="1:5" x14ac:dyDescent="0.2">
      <c r="A16" s="79" t="s">
        <v>51</v>
      </c>
      <c r="B16" s="80" t="s">
        <v>275</v>
      </c>
      <c r="C16" s="81">
        <v>1387459132</v>
      </c>
      <c r="D16" s="81">
        <v>0</v>
      </c>
      <c r="E16" s="81">
        <v>1412864625</v>
      </c>
    </row>
    <row r="17" spans="1:5" x14ac:dyDescent="0.2">
      <c r="A17" s="79" t="s">
        <v>52</v>
      </c>
      <c r="B17" s="80" t="s">
        <v>276</v>
      </c>
      <c r="C17" s="81">
        <v>184130852</v>
      </c>
      <c r="D17" s="81">
        <v>0</v>
      </c>
      <c r="E17" s="81">
        <v>241951408</v>
      </c>
    </row>
    <row r="18" spans="1:5" x14ac:dyDescent="0.2">
      <c r="A18" s="79" t="s">
        <v>53</v>
      </c>
      <c r="B18" s="80" t="s">
        <v>277</v>
      </c>
      <c r="C18" s="81">
        <v>284309620</v>
      </c>
      <c r="D18" s="81">
        <v>0</v>
      </c>
      <c r="E18" s="81">
        <v>268447560</v>
      </c>
    </row>
    <row r="19" spans="1:5" ht="25.5" x14ac:dyDescent="0.2">
      <c r="A19" s="82" t="s">
        <v>54</v>
      </c>
      <c r="B19" s="83" t="s">
        <v>278</v>
      </c>
      <c r="C19" s="84">
        <v>1855899604</v>
      </c>
      <c r="D19" s="84">
        <v>0</v>
      </c>
      <c r="E19" s="84">
        <v>1924363593</v>
      </c>
    </row>
    <row r="20" spans="1:5" x14ac:dyDescent="0.2">
      <c r="A20" s="82" t="s">
        <v>55</v>
      </c>
      <c r="B20" s="83" t="s">
        <v>279</v>
      </c>
      <c r="C20" s="84">
        <v>620341177</v>
      </c>
      <c r="D20" s="84">
        <v>0</v>
      </c>
      <c r="E20" s="84">
        <v>632194054</v>
      </c>
    </row>
    <row r="21" spans="1:5" x14ac:dyDescent="0.2">
      <c r="A21" s="82" t="s">
        <v>56</v>
      </c>
      <c r="B21" s="83" t="s">
        <v>280</v>
      </c>
      <c r="C21" s="84">
        <v>2387650422</v>
      </c>
      <c r="D21" s="84">
        <v>0</v>
      </c>
      <c r="E21" s="84">
        <v>2748242628</v>
      </c>
    </row>
    <row r="22" spans="1:5" ht="25.5" x14ac:dyDescent="0.2">
      <c r="A22" s="82" t="s">
        <v>57</v>
      </c>
      <c r="B22" s="83" t="s">
        <v>281</v>
      </c>
      <c r="C22" s="84">
        <v>224550724</v>
      </c>
      <c r="D22" s="84">
        <v>0</v>
      </c>
      <c r="E22" s="84">
        <v>-938901740</v>
      </c>
    </row>
    <row r="23" spans="1:5" ht="38.25" x14ac:dyDescent="0.2">
      <c r="A23" s="79">
        <v>26</v>
      </c>
      <c r="B23" s="80" t="s">
        <v>358</v>
      </c>
      <c r="C23" s="81">
        <v>5040000</v>
      </c>
      <c r="D23" s="81"/>
      <c r="E23" s="81">
        <v>0</v>
      </c>
    </row>
    <row r="24" spans="1:5" ht="25.5" x14ac:dyDescent="0.2">
      <c r="A24" s="79" t="s">
        <v>58</v>
      </c>
      <c r="B24" s="80" t="s">
        <v>282</v>
      </c>
      <c r="C24" s="81">
        <v>81494</v>
      </c>
      <c r="D24" s="81">
        <v>0</v>
      </c>
      <c r="E24" s="81">
        <v>1368</v>
      </c>
    </row>
    <row r="25" spans="1:5" ht="25.5" x14ac:dyDescent="0.2">
      <c r="A25" s="79">
        <v>29</v>
      </c>
      <c r="B25" s="80" t="s">
        <v>364</v>
      </c>
      <c r="C25" s="81">
        <v>561225</v>
      </c>
      <c r="D25" s="81"/>
      <c r="E25" s="81">
        <v>0</v>
      </c>
    </row>
    <row r="26" spans="1:5" ht="38.25" x14ac:dyDescent="0.2">
      <c r="A26" s="82" t="s">
        <v>240</v>
      </c>
      <c r="B26" s="83" t="s">
        <v>283</v>
      </c>
      <c r="C26" s="84">
        <v>5682719</v>
      </c>
      <c r="D26" s="84">
        <v>0</v>
      </c>
      <c r="E26" s="84">
        <v>1368</v>
      </c>
    </row>
    <row r="27" spans="1:5" ht="25.5" x14ac:dyDescent="0.2">
      <c r="A27" s="79" t="s">
        <v>61</v>
      </c>
      <c r="B27" s="80" t="s">
        <v>284</v>
      </c>
      <c r="C27" s="81">
        <v>86151</v>
      </c>
      <c r="D27" s="81">
        <v>0</v>
      </c>
      <c r="E27" s="81">
        <v>1604</v>
      </c>
    </row>
    <row r="28" spans="1:5" ht="25.5" x14ac:dyDescent="0.2">
      <c r="A28" s="79" t="s">
        <v>336</v>
      </c>
      <c r="B28" s="80" t="s">
        <v>337</v>
      </c>
      <c r="C28" s="81">
        <v>1110504</v>
      </c>
      <c r="D28" s="81">
        <v>0</v>
      </c>
      <c r="E28" s="81">
        <v>0</v>
      </c>
    </row>
    <row r="29" spans="1:5" ht="25.5" x14ac:dyDescent="0.2">
      <c r="A29" s="82" t="s">
        <v>285</v>
      </c>
      <c r="B29" s="83" t="s">
        <v>286</v>
      </c>
      <c r="C29" s="84">
        <v>1196655</v>
      </c>
      <c r="D29" s="84">
        <v>0</v>
      </c>
      <c r="E29" s="84">
        <v>1604</v>
      </c>
    </row>
    <row r="30" spans="1:5" ht="25.5" x14ac:dyDescent="0.2">
      <c r="A30" s="82" t="s">
        <v>62</v>
      </c>
      <c r="B30" s="83" t="s">
        <v>287</v>
      </c>
      <c r="C30" s="84">
        <v>4486064</v>
      </c>
      <c r="D30" s="84">
        <v>0</v>
      </c>
      <c r="E30" s="84">
        <v>-236</v>
      </c>
    </row>
    <row r="31" spans="1:5" x14ac:dyDescent="0.2">
      <c r="A31" s="82" t="s">
        <v>288</v>
      </c>
      <c r="B31" s="83" t="s">
        <v>289</v>
      </c>
      <c r="C31" s="84">
        <v>229036788</v>
      </c>
      <c r="D31" s="84">
        <v>0</v>
      </c>
      <c r="E31" s="84">
        <v>-938901976</v>
      </c>
    </row>
  </sheetData>
  <phoneticPr fontId="3" type="noConversion"/>
  <pageMargins left="0.74803149606299213" right="0.74803149606299213" top="1.0449999999999999" bottom="0.98425196850393704" header="0.51181102362204722" footer="0.51181102362204722"/>
  <pageSetup paperSize="9" scale="76" orientation="portrait" r:id="rId1"/>
  <headerFooter alignWithMargins="0">
    <oddHeader xml:space="preserve">&amp;L&amp;"Times,Félkövér"Csongrád Városi Önkormányzat&amp;C&amp;"Times ,Félkövér"&amp;14 4.1. Eredménykimutatás 2020.&amp;R&amp;"Times ,Normál"4.1. melléklet a ..../2021. (IV. ...) 
önkormányzati rendelethez
Adatok Ft-ban </oddHead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Layout" topLeftCell="B1" zoomScaleSheetLayoutView="100" workbookViewId="0">
      <selection activeCell="C24" sqref="C24"/>
    </sheetView>
  </sheetViews>
  <sheetFormatPr defaultColWidth="41.140625" defaultRowHeight="12.75" x14ac:dyDescent="0.2"/>
  <cols>
    <col min="1" max="1" width="46.85546875" customWidth="1"/>
    <col min="2" max="2" width="22.5703125" customWidth="1"/>
    <col min="3" max="3" width="23.28515625" customWidth="1"/>
    <col min="4" max="4" width="21.85546875" customWidth="1"/>
    <col min="5" max="5" width="22.42578125" customWidth="1"/>
    <col min="6" max="6" width="23" customWidth="1"/>
  </cols>
  <sheetData>
    <row r="1" spans="1:6" x14ac:dyDescent="0.2">
      <c r="A1" s="30" t="s">
        <v>121</v>
      </c>
      <c r="B1" s="30" t="s">
        <v>381</v>
      </c>
      <c r="C1" s="30" t="s">
        <v>313</v>
      </c>
      <c r="D1" s="30" t="s">
        <v>314</v>
      </c>
      <c r="E1" s="30" t="s">
        <v>345</v>
      </c>
      <c r="F1" s="30" t="s">
        <v>382</v>
      </c>
    </row>
    <row r="2" spans="1:6" x14ac:dyDescent="0.2">
      <c r="A2" s="95" t="s">
        <v>122</v>
      </c>
      <c r="B2" s="94"/>
      <c r="C2" s="94"/>
      <c r="D2" s="94"/>
      <c r="E2" s="94"/>
      <c r="F2" s="94"/>
    </row>
    <row r="3" spans="1:6" x14ac:dyDescent="0.2">
      <c r="A3" s="96" t="s">
        <v>359</v>
      </c>
      <c r="B3" s="94">
        <v>541406484</v>
      </c>
      <c r="C3" s="94">
        <v>371256298</v>
      </c>
      <c r="D3" s="94">
        <v>430000000</v>
      </c>
      <c r="E3" s="94">
        <v>440000000</v>
      </c>
      <c r="F3" s="94">
        <v>450000000</v>
      </c>
    </row>
    <row r="4" spans="1:6" x14ac:dyDescent="0.2">
      <c r="A4" s="96" t="s">
        <v>229</v>
      </c>
      <c r="B4" s="94">
        <v>909410106</v>
      </c>
      <c r="C4" s="94">
        <v>839000000</v>
      </c>
      <c r="D4" s="94">
        <v>1070000000</v>
      </c>
      <c r="E4" s="94">
        <v>1100000000</v>
      </c>
      <c r="F4" s="94">
        <v>1150000000</v>
      </c>
    </row>
    <row r="5" spans="1:6" x14ac:dyDescent="0.2">
      <c r="A5" s="96" t="s">
        <v>292</v>
      </c>
      <c r="B5" s="94"/>
      <c r="C5" s="94">
        <v>165090000</v>
      </c>
      <c r="D5" s="94">
        <v>230000000</v>
      </c>
      <c r="E5" s="94">
        <v>240000000</v>
      </c>
      <c r="F5" s="94">
        <v>250000000</v>
      </c>
    </row>
    <row r="6" spans="1:6" x14ac:dyDescent="0.2">
      <c r="A6" s="96" t="s">
        <v>315</v>
      </c>
      <c r="B6" s="94">
        <v>1905374711</v>
      </c>
      <c r="C6" s="94">
        <v>1261431249</v>
      </c>
      <c r="D6" s="94">
        <v>970000000</v>
      </c>
      <c r="E6" s="94">
        <v>980000000</v>
      </c>
      <c r="F6" s="94">
        <v>1000000000</v>
      </c>
    </row>
    <row r="7" spans="1:6" x14ac:dyDescent="0.2">
      <c r="A7" s="96" t="s">
        <v>384</v>
      </c>
      <c r="B7" s="94"/>
      <c r="C7" s="94">
        <v>66630343</v>
      </c>
      <c r="D7" s="94"/>
      <c r="E7" s="94"/>
      <c r="F7" s="94"/>
    </row>
    <row r="8" spans="1:6" x14ac:dyDescent="0.2">
      <c r="A8" s="96" t="s">
        <v>123</v>
      </c>
      <c r="B8" s="94">
        <v>45641412</v>
      </c>
      <c r="C8" s="94">
        <v>416156507</v>
      </c>
      <c r="D8" s="94">
        <v>420000000</v>
      </c>
      <c r="E8" s="94">
        <v>430000000</v>
      </c>
      <c r="F8" s="94">
        <v>440000000</v>
      </c>
    </row>
    <row r="9" spans="1:6" x14ac:dyDescent="0.2">
      <c r="A9" s="96" t="s">
        <v>293</v>
      </c>
      <c r="B9" s="94"/>
      <c r="C9" s="94">
        <v>58128000</v>
      </c>
      <c r="D9" s="94">
        <v>70000000</v>
      </c>
      <c r="E9" s="94">
        <v>75000000</v>
      </c>
      <c r="F9" s="94">
        <v>80000000</v>
      </c>
    </row>
    <row r="10" spans="1:6" x14ac:dyDescent="0.2">
      <c r="A10" s="96" t="s">
        <v>365</v>
      </c>
      <c r="B10" s="94">
        <v>1058149477</v>
      </c>
      <c r="C10" s="94"/>
      <c r="D10" s="94"/>
      <c r="E10" s="94"/>
      <c r="F10" s="94"/>
    </row>
    <row r="11" spans="1:6" x14ac:dyDescent="0.2">
      <c r="A11" s="96" t="s">
        <v>360</v>
      </c>
      <c r="B11" s="94">
        <v>54927653</v>
      </c>
      <c r="C11" s="94"/>
      <c r="D11" s="94"/>
      <c r="E11" s="94"/>
      <c r="F11" s="94"/>
    </row>
    <row r="12" spans="1:6" x14ac:dyDescent="0.2">
      <c r="A12" s="96" t="s">
        <v>294</v>
      </c>
      <c r="B12" s="94">
        <v>0</v>
      </c>
      <c r="C12" s="94">
        <v>200000000</v>
      </c>
      <c r="D12" s="94">
        <v>150000000</v>
      </c>
      <c r="E12" s="94">
        <v>150000000</v>
      </c>
      <c r="F12" s="94">
        <v>150000000</v>
      </c>
    </row>
    <row r="13" spans="1:6" x14ac:dyDescent="0.2">
      <c r="A13" s="31" t="s">
        <v>124</v>
      </c>
      <c r="B13" s="54">
        <f>SUM(B3:B12)</f>
        <v>4514909843</v>
      </c>
      <c r="C13" s="54">
        <f>SUM(C3:C12)</f>
        <v>3377692397</v>
      </c>
      <c r="D13" s="54">
        <f>SUM(D3:D12)</f>
        <v>3340000000</v>
      </c>
      <c r="E13" s="54">
        <f>SUM(E3:E12)</f>
        <v>3415000000</v>
      </c>
      <c r="F13" s="54">
        <f>SUM(F3:F12)</f>
        <v>3520000000</v>
      </c>
    </row>
    <row r="14" spans="1:6" x14ac:dyDescent="0.2">
      <c r="A14" s="95" t="s">
        <v>125</v>
      </c>
      <c r="B14" s="94"/>
      <c r="C14" s="94"/>
      <c r="D14" s="94"/>
      <c r="E14" s="94"/>
      <c r="F14" s="94"/>
    </row>
    <row r="15" spans="1:6" x14ac:dyDescent="0.2">
      <c r="A15" s="96" t="s">
        <v>156</v>
      </c>
      <c r="B15" s="94">
        <v>28493714</v>
      </c>
      <c r="C15" s="94">
        <v>240000000</v>
      </c>
      <c r="D15" s="94">
        <v>85000000</v>
      </c>
      <c r="E15" s="94">
        <v>85000000</v>
      </c>
      <c r="F15" s="94">
        <v>85000000</v>
      </c>
    </row>
    <row r="16" spans="1:6" x14ac:dyDescent="0.2">
      <c r="A16" s="96" t="s">
        <v>126</v>
      </c>
      <c r="B16" s="94">
        <v>7828000</v>
      </c>
      <c r="C16" s="94">
        <v>34000000</v>
      </c>
      <c r="D16" s="94">
        <v>600000000</v>
      </c>
      <c r="E16" s="94">
        <v>620000000</v>
      </c>
      <c r="F16" s="94">
        <v>630000000</v>
      </c>
    </row>
    <row r="17" spans="1:6" x14ac:dyDescent="0.2">
      <c r="A17" s="96" t="s">
        <v>127</v>
      </c>
      <c r="B17" s="94"/>
      <c r="C17" s="94">
        <v>8000000</v>
      </c>
      <c r="D17" s="94">
        <v>9000000</v>
      </c>
      <c r="E17" s="94">
        <v>9000000</v>
      </c>
      <c r="F17" s="94">
        <v>10000000</v>
      </c>
    </row>
    <row r="18" spans="1:6" x14ac:dyDescent="0.2">
      <c r="A18" s="96" t="s">
        <v>361</v>
      </c>
      <c r="B18" s="94">
        <v>250983172</v>
      </c>
      <c r="C18" s="94"/>
      <c r="D18" s="94">
        <v>10000000</v>
      </c>
      <c r="E18" s="94">
        <v>10000000</v>
      </c>
      <c r="F18" s="94">
        <v>11000000</v>
      </c>
    </row>
    <row r="19" spans="1:6" x14ac:dyDescent="0.2">
      <c r="A19" s="97" t="s">
        <v>230</v>
      </c>
      <c r="B19" s="94">
        <v>146591445</v>
      </c>
      <c r="C19" s="94">
        <v>41763000</v>
      </c>
      <c r="D19" s="94">
        <v>60000000</v>
      </c>
      <c r="E19" s="94">
        <v>70000000</v>
      </c>
      <c r="F19" s="94">
        <v>80000000</v>
      </c>
    </row>
    <row r="20" spans="1:6" x14ac:dyDescent="0.2">
      <c r="A20" s="97" t="s">
        <v>362</v>
      </c>
      <c r="B20" s="94">
        <v>210867587</v>
      </c>
      <c r="C20" s="94"/>
      <c r="D20" s="94"/>
      <c r="E20" s="94"/>
      <c r="F20" s="94"/>
    </row>
    <row r="21" spans="1:6" x14ac:dyDescent="0.2">
      <c r="A21" s="96" t="s">
        <v>295</v>
      </c>
      <c r="B21" s="94">
        <v>950225</v>
      </c>
      <c r="C21" s="94">
        <v>118090000</v>
      </c>
      <c r="D21" s="94">
        <v>50000000</v>
      </c>
      <c r="E21" s="94">
        <v>50000000</v>
      </c>
      <c r="F21" s="94">
        <v>50000000</v>
      </c>
    </row>
    <row r="22" spans="1:6" x14ac:dyDescent="0.2">
      <c r="A22" s="97" t="s">
        <v>366</v>
      </c>
      <c r="B22" s="94"/>
      <c r="C22" s="94">
        <v>20410000</v>
      </c>
      <c r="D22" s="94"/>
      <c r="E22" s="94"/>
      <c r="F22" s="94"/>
    </row>
    <row r="23" spans="1:6" s="32" customFormat="1" x14ac:dyDescent="0.2">
      <c r="A23" s="31" t="s">
        <v>128</v>
      </c>
      <c r="B23" s="54">
        <f>SUM(B14:B22)</f>
        <v>645714143</v>
      </c>
      <c r="C23" s="54">
        <f>SUM(C14:C22)</f>
        <v>462263000</v>
      </c>
      <c r="D23" s="54">
        <f>SUM(D14:D22)</f>
        <v>814000000</v>
      </c>
      <c r="E23" s="54">
        <f>SUM(E14:E22)</f>
        <v>844000000</v>
      </c>
      <c r="F23" s="54">
        <f>SUM(F14:F22)</f>
        <v>866000000</v>
      </c>
    </row>
    <row r="24" spans="1:6" x14ac:dyDescent="0.2">
      <c r="A24" s="30" t="s">
        <v>129</v>
      </c>
      <c r="B24" s="55">
        <f>SUM(B13+B23)</f>
        <v>5160623986</v>
      </c>
      <c r="C24" s="55">
        <f>SUM(C13+C23)</f>
        <v>3839955397</v>
      </c>
      <c r="D24" s="55">
        <f>SUM(D13+D23)</f>
        <v>4154000000</v>
      </c>
      <c r="E24" s="55">
        <f>SUM(E13+E23)</f>
        <v>4259000000</v>
      </c>
      <c r="F24" s="55">
        <f>SUM(F13+F23)</f>
        <v>4386000000</v>
      </c>
    </row>
    <row r="25" spans="1:6" x14ac:dyDescent="0.2">
      <c r="A25" s="33"/>
      <c r="B25" s="56"/>
      <c r="C25" s="56"/>
      <c r="D25" s="56"/>
      <c r="E25" s="56"/>
      <c r="F25" s="56"/>
    </row>
    <row r="26" spans="1:6" x14ac:dyDescent="0.2">
      <c r="A26" s="34"/>
      <c r="B26" s="57"/>
      <c r="C26" s="57"/>
      <c r="D26" s="57"/>
      <c r="E26" s="57"/>
      <c r="F26" s="57"/>
    </row>
    <row r="27" spans="1:6" x14ac:dyDescent="0.2">
      <c r="A27" s="30" t="s">
        <v>130</v>
      </c>
      <c r="B27" s="58" t="s">
        <v>228</v>
      </c>
      <c r="C27" s="58" t="s">
        <v>346</v>
      </c>
      <c r="D27" s="58" t="s">
        <v>347</v>
      </c>
      <c r="E27" s="58" t="s">
        <v>348</v>
      </c>
      <c r="F27" s="58" t="s">
        <v>383</v>
      </c>
    </row>
    <row r="28" spans="1:6" x14ac:dyDescent="0.2">
      <c r="A28" s="95" t="s">
        <v>131</v>
      </c>
      <c r="B28" s="98"/>
      <c r="C28" s="98"/>
      <c r="D28" s="98"/>
      <c r="E28" s="98"/>
      <c r="F28" s="98"/>
    </row>
    <row r="29" spans="1:6" x14ac:dyDescent="0.2">
      <c r="A29" s="96" t="s">
        <v>132</v>
      </c>
      <c r="B29" s="94">
        <v>1653755797</v>
      </c>
      <c r="C29" s="94">
        <v>1482642014</v>
      </c>
      <c r="D29" s="94">
        <v>1470000000</v>
      </c>
      <c r="E29" s="94">
        <v>1500000000</v>
      </c>
      <c r="F29" s="94">
        <v>1550000000</v>
      </c>
    </row>
    <row r="30" spans="1:6" x14ac:dyDescent="0.2">
      <c r="A30" s="96" t="s">
        <v>133</v>
      </c>
      <c r="B30" s="94">
        <v>270761361</v>
      </c>
      <c r="C30" s="94">
        <v>227760105</v>
      </c>
      <c r="D30" s="94">
        <v>255000000</v>
      </c>
      <c r="E30" s="94">
        <v>260000000</v>
      </c>
      <c r="F30" s="94">
        <v>270000000</v>
      </c>
    </row>
    <row r="31" spans="1:6" x14ac:dyDescent="0.2">
      <c r="A31" s="96" t="s">
        <v>134</v>
      </c>
      <c r="B31" s="94">
        <v>2052904244</v>
      </c>
      <c r="C31" s="94">
        <v>1283919034</v>
      </c>
      <c r="D31" s="94">
        <v>1280000000</v>
      </c>
      <c r="E31" s="94">
        <v>1314000000</v>
      </c>
      <c r="F31" s="94">
        <v>1348000000</v>
      </c>
    </row>
    <row r="32" spans="1:6" x14ac:dyDescent="0.2">
      <c r="A32" s="96" t="s">
        <v>9</v>
      </c>
      <c r="B32" s="94">
        <v>30101246</v>
      </c>
      <c r="C32" s="94">
        <v>30800000</v>
      </c>
      <c r="D32" s="94">
        <v>30000000</v>
      </c>
      <c r="E32" s="94">
        <v>31000000</v>
      </c>
      <c r="F32" s="94">
        <v>32000000</v>
      </c>
    </row>
    <row r="33" spans="1:6" x14ac:dyDescent="0.2">
      <c r="A33" s="96" t="s">
        <v>135</v>
      </c>
      <c r="B33" s="94">
        <v>216315980</v>
      </c>
      <c r="C33" s="94">
        <v>146571244</v>
      </c>
      <c r="D33" s="94">
        <v>155000000</v>
      </c>
      <c r="E33" s="94">
        <v>160000000</v>
      </c>
      <c r="F33" s="94">
        <v>170000000</v>
      </c>
    </row>
    <row r="34" spans="1:6" x14ac:dyDescent="0.2">
      <c r="A34" s="96" t="s">
        <v>363</v>
      </c>
      <c r="B34" s="94"/>
      <c r="C34" s="94">
        <v>6000000</v>
      </c>
      <c r="D34" s="94"/>
      <c r="E34" s="94"/>
      <c r="F34" s="94"/>
    </row>
    <row r="35" spans="1:6" x14ac:dyDescent="0.2">
      <c r="A35" s="96" t="s">
        <v>296</v>
      </c>
      <c r="B35" s="94"/>
      <c r="C35" s="94">
        <v>200000000</v>
      </c>
      <c r="D35" s="94">
        <v>150000000</v>
      </c>
      <c r="E35" s="94">
        <v>150000000</v>
      </c>
      <c r="F35" s="94">
        <v>150000000</v>
      </c>
    </row>
    <row r="36" spans="1:6" x14ac:dyDescent="0.2">
      <c r="A36" s="31" t="s">
        <v>136</v>
      </c>
      <c r="B36" s="54">
        <f>SUM(B29:B35)</f>
        <v>4223838628</v>
      </c>
      <c r="C36" s="54">
        <f>SUM(C29:C35)</f>
        <v>3377692397</v>
      </c>
      <c r="D36" s="54">
        <f>SUM(D29:D35)</f>
        <v>3340000000</v>
      </c>
      <c r="E36" s="54">
        <f>SUM(E29:E35)</f>
        <v>3415000000</v>
      </c>
      <c r="F36" s="54">
        <f>SUM(F29:F35)</f>
        <v>3520000000</v>
      </c>
    </row>
    <row r="37" spans="1:6" x14ac:dyDescent="0.2">
      <c r="A37" s="95" t="s">
        <v>137</v>
      </c>
      <c r="B37" s="94"/>
      <c r="C37" s="94"/>
      <c r="D37" s="94"/>
      <c r="E37" s="94"/>
      <c r="F37" s="94"/>
    </row>
    <row r="38" spans="1:6" x14ac:dyDescent="0.2">
      <c r="A38" s="96" t="s">
        <v>231</v>
      </c>
      <c r="B38" s="99">
        <v>63877768</v>
      </c>
      <c r="C38" s="99">
        <v>350763000</v>
      </c>
      <c r="D38" s="94">
        <v>360000000</v>
      </c>
      <c r="E38" s="94">
        <v>370000000</v>
      </c>
      <c r="F38" s="94">
        <v>386776000</v>
      </c>
    </row>
    <row r="39" spans="1:6" x14ac:dyDescent="0.2">
      <c r="A39" s="96" t="s">
        <v>138</v>
      </c>
      <c r="B39" s="94">
        <v>539995975</v>
      </c>
      <c r="C39" s="94">
        <v>62500000</v>
      </c>
      <c r="D39" s="94">
        <v>404776000</v>
      </c>
      <c r="E39" s="94">
        <v>424776000</v>
      </c>
      <c r="F39" s="94">
        <v>430000000</v>
      </c>
    </row>
    <row r="40" spans="1:6" x14ac:dyDescent="0.2">
      <c r="A40" s="96" t="s">
        <v>155</v>
      </c>
      <c r="B40" s="94">
        <v>356400</v>
      </c>
      <c r="C40" s="94">
        <v>7000000</v>
      </c>
      <c r="D40" s="94">
        <v>10000000</v>
      </c>
      <c r="E40" s="94">
        <v>10000000</v>
      </c>
      <c r="F40" s="94">
        <v>10000000</v>
      </c>
    </row>
    <row r="41" spans="1:6" x14ac:dyDescent="0.2">
      <c r="A41" s="97" t="s">
        <v>18</v>
      </c>
      <c r="B41" s="94">
        <v>6300000</v>
      </c>
      <c r="C41" s="94"/>
      <c r="D41" s="94"/>
      <c r="E41" s="94"/>
      <c r="F41" s="94"/>
    </row>
    <row r="42" spans="1:6" x14ac:dyDescent="0.2">
      <c r="A42" s="96" t="s">
        <v>367</v>
      </c>
      <c r="B42" s="94">
        <v>6300000</v>
      </c>
      <c r="C42" s="94">
        <v>8000000</v>
      </c>
      <c r="D42" s="94">
        <v>7000000</v>
      </c>
      <c r="E42" s="94">
        <v>7000000</v>
      </c>
      <c r="F42" s="94">
        <v>7000000</v>
      </c>
    </row>
    <row r="43" spans="1:6" x14ac:dyDescent="0.2">
      <c r="A43" s="96" t="s">
        <v>349</v>
      </c>
      <c r="B43" s="94">
        <v>28884000</v>
      </c>
      <c r="C43" s="94">
        <v>34000000</v>
      </c>
      <c r="D43" s="94">
        <v>32224000</v>
      </c>
      <c r="E43" s="94">
        <v>32224000</v>
      </c>
      <c r="F43" s="94">
        <v>32224000</v>
      </c>
    </row>
    <row r="44" spans="1:6" x14ac:dyDescent="0.2">
      <c r="A44" s="35" t="s">
        <v>139</v>
      </c>
      <c r="B44" s="54">
        <f>SUM(B37:B43)</f>
        <v>645714143</v>
      </c>
      <c r="C44" s="54">
        <f>SUM(C37:C43)</f>
        <v>462263000</v>
      </c>
      <c r="D44" s="54">
        <f>SUM(D37:D43)</f>
        <v>814000000</v>
      </c>
      <c r="E44" s="54">
        <f>SUM(E37:E43)</f>
        <v>844000000</v>
      </c>
      <c r="F44" s="54">
        <f>SUM(F37:F43)</f>
        <v>866000000</v>
      </c>
    </row>
    <row r="45" spans="1:6" x14ac:dyDescent="0.2">
      <c r="A45" s="36" t="s">
        <v>129</v>
      </c>
      <c r="B45" s="55">
        <f>SUM(B36+B44)</f>
        <v>4869552771</v>
      </c>
      <c r="C45" s="55">
        <f>SUM(C36+C44)</f>
        <v>3839955397</v>
      </c>
      <c r="D45" s="55">
        <f>SUM(D36+D44)</f>
        <v>4154000000</v>
      </c>
      <c r="E45" s="55">
        <f>SUM(E36+E44)</f>
        <v>4259000000</v>
      </c>
      <c r="F45" s="55">
        <f>SUM(F36+F44)</f>
        <v>4386000000</v>
      </c>
    </row>
  </sheetData>
  <phoneticPr fontId="3" type="noConversion"/>
  <pageMargins left="0.74803149606299213" right="0.74803149606299213" top="1.05" bottom="0.98425196850393704" header="0.51181102362204722" footer="0.51181102362204722"/>
  <pageSetup paperSize="9" scale="80" orientation="landscape" r:id="rId1"/>
  <headerFooter alignWithMargins="0">
    <oddHeader xml:space="preserve">&amp;C&amp;"Times,Félkövér"&amp;12 4.2. Csongrád Városi Önkormányzat működési és felhalmozási célú 
bevételek és kiadások alakulását bemutató mérleg 2020-2024.
 &amp;RAdatok Ft-ban </oddHeader>
    <oddFooter>&amp;C&amp;8&amp;Z&amp;F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Layout" zoomScaleNormal="100" zoomScaleSheetLayoutView="100" workbookViewId="0">
      <selection sqref="A1:J1"/>
    </sheetView>
  </sheetViews>
  <sheetFormatPr defaultRowHeight="15" x14ac:dyDescent="0.2"/>
  <cols>
    <col min="1" max="1" width="48" style="1" customWidth="1"/>
    <col min="2" max="2" width="15" style="1" customWidth="1"/>
    <col min="3" max="4" width="14.7109375" style="19" customWidth="1"/>
    <col min="5" max="5" width="14.140625" style="19" customWidth="1"/>
    <col min="6" max="6" width="44.5703125" style="1" customWidth="1"/>
    <col min="7" max="7" width="14.42578125" style="1" customWidth="1"/>
    <col min="8" max="8" width="14.85546875" style="1" customWidth="1"/>
    <col min="9" max="9" width="14.28515625" style="1" customWidth="1"/>
    <col min="10" max="10" width="14.140625" style="20" customWidth="1"/>
    <col min="11" max="16384" width="9.140625" style="1"/>
  </cols>
  <sheetData>
    <row r="1" spans="1:10" ht="16.5" x14ac:dyDescent="0.2">
      <c r="A1" s="121" t="s">
        <v>377</v>
      </c>
      <c r="B1" s="121"/>
      <c r="C1" s="121"/>
      <c r="D1" s="121"/>
      <c r="E1" s="121"/>
      <c r="F1" s="122"/>
      <c r="G1" s="122"/>
      <c r="H1" s="122"/>
      <c r="I1" s="122"/>
      <c r="J1" s="122"/>
    </row>
    <row r="2" spans="1:10" ht="16.5" thickBot="1" x14ac:dyDescent="0.25">
      <c r="A2" s="44"/>
      <c r="B2" s="44"/>
      <c r="C2" s="44"/>
      <c r="D2" s="44"/>
      <c r="E2" s="44"/>
      <c r="F2" s="45"/>
      <c r="G2" s="45"/>
      <c r="H2" s="45"/>
      <c r="I2" s="45"/>
      <c r="J2" s="45"/>
    </row>
    <row r="3" spans="1:10" s="4" customFormat="1" ht="14.25" x14ac:dyDescent="0.2">
      <c r="A3" s="2" t="s">
        <v>0</v>
      </c>
      <c r="B3" s="118" t="s">
        <v>140</v>
      </c>
      <c r="C3" s="118" t="s">
        <v>378</v>
      </c>
      <c r="D3" s="123" t="s">
        <v>379</v>
      </c>
      <c r="E3" s="124"/>
      <c r="F3" s="3" t="s">
        <v>0</v>
      </c>
      <c r="G3" s="118" t="s">
        <v>140</v>
      </c>
      <c r="H3" s="118" t="s">
        <v>380</v>
      </c>
      <c r="I3" s="125" t="s">
        <v>228</v>
      </c>
      <c r="J3" s="124"/>
    </row>
    <row r="4" spans="1:10" s="4" customFormat="1" thickBot="1" x14ac:dyDescent="0.25">
      <c r="A4" s="5" t="s">
        <v>1</v>
      </c>
      <c r="B4" s="59" t="s">
        <v>236</v>
      </c>
      <c r="C4" s="61" t="s">
        <v>236</v>
      </c>
      <c r="D4" s="60" t="s">
        <v>235</v>
      </c>
      <c r="E4" s="102" t="s">
        <v>236</v>
      </c>
      <c r="F4" s="6" t="s">
        <v>2</v>
      </c>
      <c r="G4" s="59" t="s">
        <v>236</v>
      </c>
      <c r="H4" s="61" t="s">
        <v>236</v>
      </c>
      <c r="I4" s="60" t="s">
        <v>235</v>
      </c>
      <c r="J4" s="61" t="s">
        <v>236</v>
      </c>
    </row>
    <row r="5" spans="1:10" x14ac:dyDescent="0.2">
      <c r="A5" s="22" t="s">
        <v>33</v>
      </c>
      <c r="B5" s="9">
        <v>891613700</v>
      </c>
      <c r="C5" s="103">
        <v>1709045386</v>
      </c>
      <c r="D5" s="48">
        <v>955877821</v>
      </c>
      <c r="E5" s="103">
        <v>1905374711</v>
      </c>
      <c r="F5" s="7" t="s">
        <v>3</v>
      </c>
      <c r="G5" s="9">
        <v>1432942461</v>
      </c>
      <c r="H5" s="9">
        <v>1562905614</v>
      </c>
      <c r="I5" s="8">
        <v>1386651071</v>
      </c>
      <c r="J5" s="9">
        <v>1653755797</v>
      </c>
    </row>
    <row r="6" spans="1:10" x14ac:dyDescent="0.2">
      <c r="A6" s="23" t="s">
        <v>95</v>
      </c>
      <c r="B6" s="12">
        <v>1318270080</v>
      </c>
      <c r="C6" s="104"/>
      <c r="D6" s="49"/>
      <c r="E6" s="104"/>
      <c r="F6" s="10" t="s">
        <v>4</v>
      </c>
      <c r="G6" s="12">
        <v>275667032</v>
      </c>
      <c r="H6" s="12">
        <v>284880736</v>
      </c>
      <c r="I6" s="11">
        <v>241412924</v>
      </c>
      <c r="J6" s="12">
        <v>270761361</v>
      </c>
    </row>
    <row r="7" spans="1:10" ht="30" x14ac:dyDescent="0.2">
      <c r="A7" s="23" t="s">
        <v>308</v>
      </c>
      <c r="B7" s="12">
        <v>1019818766</v>
      </c>
      <c r="C7" s="104">
        <v>446414132</v>
      </c>
      <c r="D7" s="49">
        <v>957307000</v>
      </c>
      <c r="E7" s="104">
        <v>909410106</v>
      </c>
      <c r="F7" s="10" t="s">
        <v>5</v>
      </c>
      <c r="G7" s="12">
        <v>1452679014</v>
      </c>
      <c r="H7" s="12">
        <v>1491728117</v>
      </c>
      <c r="I7" s="11">
        <v>1145783260</v>
      </c>
      <c r="J7" s="12">
        <v>2052904244</v>
      </c>
    </row>
    <row r="8" spans="1:10" x14ac:dyDescent="0.2">
      <c r="A8" s="23" t="s">
        <v>310</v>
      </c>
      <c r="B8" s="12">
        <v>765238630</v>
      </c>
      <c r="C8" s="104">
        <v>681214589</v>
      </c>
      <c r="D8" s="49">
        <v>418686125</v>
      </c>
      <c r="E8" s="104">
        <v>541406484</v>
      </c>
      <c r="F8" s="10" t="s">
        <v>304</v>
      </c>
      <c r="G8" s="12"/>
      <c r="H8" s="12"/>
      <c r="I8" s="11"/>
      <c r="J8" s="12"/>
    </row>
    <row r="9" spans="1:10" x14ac:dyDescent="0.2">
      <c r="A9" s="23" t="s">
        <v>7</v>
      </c>
      <c r="B9" s="12"/>
      <c r="C9" s="104"/>
      <c r="D9" s="49">
        <v>152496000</v>
      </c>
      <c r="E9" s="104"/>
      <c r="F9" s="10" t="s">
        <v>6</v>
      </c>
      <c r="G9" s="12">
        <v>233203117</v>
      </c>
      <c r="H9" s="12">
        <v>223176953</v>
      </c>
      <c r="I9" s="11">
        <v>144723595</v>
      </c>
      <c r="J9" s="12">
        <v>216315980</v>
      </c>
    </row>
    <row r="10" spans="1:10" x14ac:dyDescent="0.2">
      <c r="A10" s="23" t="s">
        <v>297</v>
      </c>
      <c r="B10" s="12"/>
      <c r="C10" s="104"/>
      <c r="D10" s="49">
        <v>65850230</v>
      </c>
      <c r="E10" s="104"/>
      <c r="F10" s="10" t="s">
        <v>312</v>
      </c>
      <c r="G10" s="12"/>
      <c r="H10" s="12"/>
      <c r="I10" s="11">
        <v>150000000</v>
      </c>
      <c r="J10" s="12"/>
    </row>
    <row r="11" spans="1:10" ht="15.75" x14ac:dyDescent="0.2">
      <c r="A11" s="23" t="s">
        <v>153</v>
      </c>
      <c r="B11" s="70">
        <v>33871096</v>
      </c>
      <c r="C11" s="105">
        <v>205297397</v>
      </c>
      <c r="D11" s="112">
        <v>403569674</v>
      </c>
      <c r="E11" s="105">
        <v>45641412</v>
      </c>
      <c r="F11" s="10" t="s">
        <v>8</v>
      </c>
      <c r="G11" s="12">
        <v>27362690</v>
      </c>
      <c r="H11" s="12"/>
      <c r="I11" s="11">
        <v>28000000</v>
      </c>
      <c r="J11" s="12">
        <v>30101246</v>
      </c>
    </row>
    <row r="12" spans="1:10" ht="15.75" x14ac:dyDescent="0.2">
      <c r="A12" s="23" t="s">
        <v>32</v>
      </c>
      <c r="B12" s="65"/>
      <c r="C12" s="106"/>
      <c r="D12" s="113"/>
      <c r="E12" s="106"/>
      <c r="F12" s="10" t="s">
        <v>363</v>
      </c>
      <c r="G12" s="66"/>
      <c r="H12" s="66">
        <v>26624225</v>
      </c>
      <c r="I12" s="11">
        <v>7216000</v>
      </c>
      <c r="J12" s="66"/>
    </row>
    <row r="13" spans="1:10" ht="15.75" x14ac:dyDescent="0.2">
      <c r="A13" s="23" t="s">
        <v>96</v>
      </c>
      <c r="B13" s="12">
        <v>31119937</v>
      </c>
      <c r="C13" s="104">
        <v>37773913</v>
      </c>
      <c r="D13" s="49"/>
      <c r="E13" s="104">
        <v>54927653</v>
      </c>
      <c r="F13" s="10" t="s">
        <v>316</v>
      </c>
      <c r="G13" s="65">
        <v>28518529</v>
      </c>
      <c r="H13" s="65">
        <v>31119937</v>
      </c>
      <c r="I13" s="11"/>
      <c r="J13" s="65"/>
    </row>
    <row r="14" spans="1:10" ht="15.75" x14ac:dyDescent="0.2">
      <c r="A14" s="23" t="s">
        <v>34</v>
      </c>
      <c r="B14" s="12"/>
      <c r="C14" s="104"/>
      <c r="D14" s="49"/>
      <c r="E14" s="104"/>
      <c r="F14" s="13" t="s">
        <v>10</v>
      </c>
      <c r="G14" s="67">
        <f>SUM(G5:G13)</f>
        <v>3450372843</v>
      </c>
      <c r="H14" s="67">
        <f>SUM(H5:H13)</f>
        <v>3620435582</v>
      </c>
      <c r="I14" s="67">
        <f>SUM(I5:I13)</f>
        <v>3103786850</v>
      </c>
      <c r="J14" s="67">
        <f>SUM(J5:J13)</f>
        <v>4223838628</v>
      </c>
    </row>
    <row r="15" spans="1:10" x14ac:dyDescent="0.2">
      <c r="A15" s="23" t="s">
        <v>31</v>
      </c>
      <c r="B15" s="12">
        <v>141556809</v>
      </c>
      <c r="C15" s="104">
        <v>571810102</v>
      </c>
      <c r="D15" s="49"/>
      <c r="E15" s="104">
        <v>1058149477</v>
      </c>
      <c r="F15" s="13"/>
      <c r="G15" s="15"/>
      <c r="H15" s="15"/>
      <c r="I15" s="14"/>
      <c r="J15" s="15"/>
    </row>
    <row r="16" spans="1:10" x14ac:dyDescent="0.2">
      <c r="A16" s="23" t="s">
        <v>311</v>
      </c>
      <c r="B16" s="12"/>
      <c r="C16" s="104"/>
      <c r="D16" s="49">
        <v>150000000</v>
      </c>
      <c r="E16" s="104"/>
      <c r="F16" s="13"/>
      <c r="G16" s="15"/>
      <c r="H16" s="15"/>
      <c r="I16" s="14"/>
      <c r="J16" s="15"/>
    </row>
    <row r="17" spans="1:10" x14ac:dyDescent="0.2">
      <c r="A17" s="23" t="s">
        <v>298</v>
      </c>
      <c r="B17" s="12"/>
      <c r="C17" s="104"/>
      <c r="D17" s="49"/>
      <c r="E17" s="104"/>
      <c r="F17" s="13"/>
      <c r="G17" s="15"/>
      <c r="H17" s="15"/>
      <c r="I17" s="14"/>
      <c r="J17" s="15"/>
    </row>
    <row r="18" spans="1:10" x14ac:dyDescent="0.2">
      <c r="A18" s="23" t="s">
        <v>306</v>
      </c>
      <c r="B18" s="12"/>
      <c r="C18" s="104"/>
      <c r="D18" s="49"/>
      <c r="E18" s="104"/>
      <c r="F18" s="13"/>
      <c r="G18" s="15"/>
      <c r="H18" s="15"/>
      <c r="I18" s="14"/>
      <c r="J18" s="15"/>
    </row>
    <row r="19" spans="1:10" x14ac:dyDescent="0.2">
      <c r="A19" s="24" t="s">
        <v>11</v>
      </c>
      <c r="B19" s="50">
        <f>SUM(B5:B18)</f>
        <v>4201489018</v>
      </c>
      <c r="C19" s="50">
        <f>SUM(C5:C18)</f>
        <v>3651555519</v>
      </c>
      <c r="D19" s="50">
        <f>SUM(D5:D18)</f>
        <v>3103786850</v>
      </c>
      <c r="E19" s="50">
        <f>SUM(E5:E18)</f>
        <v>4514909843</v>
      </c>
      <c r="F19" s="13"/>
      <c r="G19" s="15"/>
      <c r="H19" s="15"/>
      <c r="I19" s="14"/>
      <c r="J19" s="15"/>
    </row>
    <row r="20" spans="1:10" x14ac:dyDescent="0.2">
      <c r="A20" s="24" t="s">
        <v>105</v>
      </c>
      <c r="B20" s="15">
        <f>SUM(B10)</f>
        <v>0</v>
      </c>
      <c r="C20" s="15">
        <f>SUM(C10)</f>
        <v>0</v>
      </c>
      <c r="D20" s="50"/>
      <c r="E20" s="107"/>
      <c r="F20" s="13"/>
      <c r="G20" s="15"/>
      <c r="H20" s="15"/>
      <c r="I20" s="14"/>
      <c r="J20" s="15"/>
    </row>
    <row r="21" spans="1:10" x14ac:dyDescent="0.2">
      <c r="A21" s="24"/>
      <c r="B21" s="15"/>
      <c r="C21" s="15"/>
      <c r="D21" s="50"/>
      <c r="E21" s="107"/>
      <c r="F21" s="13"/>
      <c r="G21" s="15"/>
      <c r="H21" s="15"/>
      <c r="I21" s="14"/>
      <c r="J21" s="15"/>
    </row>
    <row r="22" spans="1:10" x14ac:dyDescent="0.2">
      <c r="A22" s="24" t="s">
        <v>12</v>
      </c>
      <c r="B22" s="15"/>
      <c r="C22" s="15"/>
      <c r="D22" s="50"/>
      <c r="E22" s="107"/>
      <c r="F22" s="13" t="s">
        <v>13</v>
      </c>
      <c r="G22" s="12"/>
      <c r="H22" s="12"/>
      <c r="I22" s="14"/>
      <c r="J22" s="12"/>
    </row>
    <row r="23" spans="1:10" x14ac:dyDescent="0.2">
      <c r="A23" s="25" t="s">
        <v>14</v>
      </c>
      <c r="B23" s="12"/>
      <c r="C23" s="12"/>
      <c r="D23" s="49"/>
      <c r="E23" s="104"/>
      <c r="F23" s="16" t="s">
        <v>15</v>
      </c>
      <c r="G23" s="12">
        <v>1015322007</v>
      </c>
      <c r="H23" s="12">
        <v>881335935</v>
      </c>
      <c r="I23" s="11">
        <v>366391000</v>
      </c>
      <c r="J23" s="12">
        <v>539995975</v>
      </c>
    </row>
    <row r="24" spans="1:10" x14ac:dyDescent="0.2">
      <c r="A24" s="25" t="s">
        <v>16</v>
      </c>
      <c r="B24" s="53"/>
      <c r="C24" s="53"/>
      <c r="D24" s="52"/>
      <c r="E24" s="108"/>
      <c r="F24" s="16" t="s">
        <v>17</v>
      </c>
      <c r="G24" s="12">
        <v>149489636</v>
      </c>
      <c r="H24" s="12">
        <v>287417359</v>
      </c>
      <c r="I24" s="11">
        <v>303500000</v>
      </c>
      <c r="J24" s="12">
        <v>63877768</v>
      </c>
    </row>
    <row r="25" spans="1:10" x14ac:dyDescent="0.2">
      <c r="A25" s="26" t="s">
        <v>369</v>
      </c>
      <c r="B25" s="53"/>
      <c r="C25" s="53"/>
      <c r="D25" s="52"/>
      <c r="E25" s="108"/>
      <c r="F25" s="16" t="s">
        <v>18</v>
      </c>
      <c r="G25" s="12">
        <v>11050000</v>
      </c>
      <c r="H25" s="12"/>
      <c r="I25" s="11">
        <v>16000000</v>
      </c>
      <c r="J25" s="12"/>
    </row>
    <row r="26" spans="1:10" x14ac:dyDescent="0.2">
      <c r="A26" s="26" t="s">
        <v>97</v>
      </c>
      <c r="B26" s="12"/>
      <c r="C26" s="12"/>
      <c r="D26" s="49"/>
      <c r="E26" s="104"/>
      <c r="F26" s="16" t="s">
        <v>305</v>
      </c>
      <c r="G26" s="12"/>
      <c r="H26" s="12"/>
      <c r="I26" s="11">
        <v>8000000</v>
      </c>
      <c r="J26" s="12">
        <v>6300000</v>
      </c>
    </row>
    <row r="27" spans="1:10" x14ac:dyDescent="0.2">
      <c r="A27" s="26" t="s">
        <v>19</v>
      </c>
      <c r="B27" s="53"/>
      <c r="C27" s="53"/>
      <c r="D27" s="52"/>
      <c r="E27" s="108"/>
      <c r="F27" s="16" t="s">
        <v>20</v>
      </c>
      <c r="G27" s="12"/>
      <c r="H27" s="12">
        <v>11112000</v>
      </c>
      <c r="I27" s="11"/>
      <c r="J27" s="12"/>
    </row>
    <row r="28" spans="1:10" ht="18.75" customHeight="1" x14ac:dyDescent="0.2">
      <c r="A28" s="26" t="s">
        <v>290</v>
      </c>
      <c r="B28" s="53"/>
      <c r="C28" s="53"/>
      <c r="D28" s="52"/>
      <c r="E28" s="108"/>
      <c r="F28" s="16" t="s">
        <v>21</v>
      </c>
      <c r="G28" s="12">
        <v>11050000</v>
      </c>
      <c r="H28" s="12"/>
      <c r="I28" s="11">
        <v>7000000</v>
      </c>
      <c r="J28" s="12">
        <v>6300000</v>
      </c>
    </row>
    <row r="29" spans="1:10" x14ac:dyDescent="0.2">
      <c r="A29" s="25" t="s">
        <v>30</v>
      </c>
      <c r="B29" s="12"/>
      <c r="C29" s="12"/>
      <c r="D29" s="49"/>
      <c r="E29" s="104"/>
      <c r="F29" s="16" t="s">
        <v>391</v>
      </c>
      <c r="G29" s="12"/>
      <c r="H29" s="12"/>
      <c r="I29" s="11">
        <v>8809000</v>
      </c>
      <c r="J29" s="12"/>
    </row>
    <row r="30" spans="1:10" x14ac:dyDescent="0.2">
      <c r="A30" s="25" t="s">
        <v>98</v>
      </c>
      <c r="B30" s="21"/>
      <c r="C30" s="21"/>
      <c r="D30" s="51"/>
      <c r="E30" s="109"/>
      <c r="F30" s="16" t="s">
        <v>368</v>
      </c>
      <c r="G30" s="12"/>
      <c r="H30" s="12"/>
      <c r="I30" s="11"/>
      <c r="J30" s="12"/>
    </row>
    <row r="31" spans="1:10" x14ac:dyDescent="0.2">
      <c r="A31" s="25" t="s">
        <v>22</v>
      </c>
      <c r="B31" s="12">
        <v>13841369</v>
      </c>
      <c r="C31" s="104">
        <v>47116607</v>
      </c>
      <c r="D31" s="49">
        <v>82000000</v>
      </c>
      <c r="E31" s="104">
        <v>28493714</v>
      </c>
      <c r="F31" s="16" t="s">
        <v>237</v>
      </c>
      <c r="G31" s="12"/>
      <c r="H31" s="12"/>
      <c r="I31" s="11"/>
      <c r="J31" s="12"/>
    </row>
    <row r="32" spans="1:10" x14ac:dyDescent="0.2">
      <c r="A32" s="25" t="s">
        <v>23</v>
      </c>
      <c r="B32" s="12">
        <v>448990629</v>
      </c>
      <c r="C32" s="104">
        <v>523988193</v>
      </c>
      <c r="D32" s="49"/>
      <c r="E32" s="104">
        <v>210867587</v>
      </c>
      <c r="F32" s="16" t="s">
        <v>99</v>
      </c>
      <c r="G32" s="12"/>
      <c r="H32" s="12"/>
      <c r="I32" s="11"/>
      <c r="J32" s="12"/>
    </row>
    <row r="33" spans="1:10" x14ac:dyDescent="0.2">
      <c r="A33" s="25" t="s">
        <v>239</v>
      </c>
      <c r="B33" s="12">
        <v>992402907</v>
      </c>
      <c r="C33" s="104">
        <v>484998883</v>
      </c>
      <c r="D33" s="49"/>
      <c r="E33" s="104">
        <v>250983172</v>
      </c>
      <c r="F33" s="16" t="s">
        <v>155</v>
      </c>
      <c r="G33" s="12">
        <v>23434121</v>
      </c>
      <c r="H33" s="12">
        <v>60011816</v>
      </c>
      <c r="I33" s="11"/>
      <c r="J33" s="12">
        <v>356400</v>
      </c>
    </row>
    <row r="34" spans="1:10" x14ac:dyDescent="0.2">
      <c r="A34" s="25" t="s">
        <v>24</v>
      </c>
      <c r="B34" s="12"/>
      <c r="C34" s="104"/>
      <c r="D34" s="49"/>
      <c r="E34" s="104"/>
      <c r="F34" s="16" t="s">
        <v>100</v>
      </c>
      <c r="G34" s="12"/>
      <c r="H34" s="12"/>
      <c r="I34" s="11">
        <v>28884000</v>
      </c>
      <c r="J34" s="12">
        <v>28884000</v>
      </c>
    </row>
    <row r="35" spans="1:10" x14ac:dyDescent="0.2">
      <c r="A35" s="25" t="s">
        <v>238</v>
      </c>
      <c r="B35" s="12"/>
      <c r="C35" s="104">
        <v>718420096</v>
      </c>
      <c r="D35" s="49">
        <v>53693000</v>
      </c>
      <c r="E35" s="104">
        <v>146591445</v>
      </c>
      <c r="F35" s="16" t="s">
        <v>101</v>
      </c>
      <c r="G35" s="12"/>
      <c r="H35" s="12"/>
      <c r="I35" s="11"/>
      <c r="J35" s="12"/>
    </row>
    <row r="36" spans="1:10" x14ac:dyDescent="0.2">
      <c r="A36" s="25" t="s">
        <v>154</v>
      </c>
      <c r="B36" s="12">
        <v>25643171</v>
      </c>
      <c r="C36" s="104">
        <v>7132308</v>
      </c>
      <c r="D36" s="49">
        <v>7000000</v>
      </c>
      <c r="E36" s="104">
        <v>7828000</v>
      </c>
      <c r="F36" s="16"/>
      <c r="G36" s="12"/>
      <c r="H36" s="12"/>
      <c r="I36" s="11"/>
      <c r="J36" s="12"/>
    </row>
    <row r="37" spans="1:10" x14ac:dyDescent="0.2">
      <c r="A37" s="25" t="s">
        <v>309</v>
      </c>
      <c r="B37" s="12"/>
      <c r="C37" s="104"/>
      <c r="D37" s="49"/>
      <c r="E37" s="104"/>
      <c r="F37" s="16"/>
      <c r="G37" s="12"/>
      <c r="H37" s="12"/>
      <c r="I37" s="11"/>
      <c r="J37" s="12"/>
    </row>
    <row r="38" spans="1:10" x14ac:dyDescent="0.2">
      <c r="A38" s="25" t="s">
        <v>299</v>
      </c>
      <c r="B38" s="12"/>
      <c r="C38" s="104"/>
      <c r="D38" s="49">
        <v>8000000</v>
      </c>
      <c r="E38" s="104"/>
      <c r="F38" s="16"/>
      <c r="G38" s="12"/>
      <c r="H38" s="12"/>
      <c r="I38" s="11"/>
      <c r="J38" s="12"/>
    </row>
    <row r="39" spans="1:10" x14ac:dyDescent="0.2">
      <c r="A39" s="25" t="s">
        <v>25</v>
      </c>
      <c r="B39" s="12">
        <v>74149808</v>
      </c>
      <c r="C39" s="104">
        <v>149243077</v>
      </c>
      <c r="D39" s="49">
        <v>84386000</v>
      </c>
      <c r="E39" s="104">
        <v>950225</v>
      </c>
      <c r="F39" s="16"/>
      <c r="G39" s="12"/>
      <c r="H39" s="12"/>
      <c r="I39" s="11"/>
      <c r="J39" s="12"/>
    </row>
    <row r="40" spans="1:10" x14ac:dyDescent="0.2">
      <c r="A40" s="25" t="s">
        <v>35</v>
      </c>
      <c r="B40" s="12"/>
      <c r="C40" s="104"/>
      <c r="D40" s="49">
        <v>460891000</v>
      </c>
      <c r="E40" s="104"/>
      <c r="F40" s="16"/>
      <c r="G40" s="12"/>
      <c r="H40" s="12"/>
      <c r="I40" s="11"/>
      <c r="J40" s="12"/>
    </row>
    <row r="41" spans="1:10" x14ac:dyDescent="0.2">
      <c r="A41" s="25" t="s">
        <v>388</v>
      </c>
      <c r="B41" s="12"/>
      <c r="C41" s="104"/>
      <c r="D41" s="49">
        <v>42614000</v>
      </c>
      <c r="E41" s="104"/>
      <c r="F41" s="16"/>
      <c r="G41" s="12"/>
      <c r="H41" s="12"/>
      <c r="I41" s="11"/>
      <c r="J41" s="12"/>
    </row>
    <row r="42" spans="1:10" x14ac:dyDescent="0.2">
      <c r="A42" s="24" t="s">
        <v>26</v>
      </c>
      <c r="B42" s="15">
        <f>SUM(B22:B41)</f>
        <v>1555027884</v>
      </c>
      <c r="C42" s="15">
        <f>SUM(C22:C41)</f>
        <v>1930899164</v>
      </c>
      <c r="D42" s="15">
        <f>SUM(D22:D41)</f>
        <v>738584000</v>
      </c>
      <c r="E42" s="15">
        <f>SUM(E22:E41)</f>
        <v>645714143</v>
      </c>
      <c r="F42" s="13" t="s">
        <v>27</v>
      </c>
      <c r="G42" s="15">
        <f>SUM(G16:G41)</f>
        <v>1210345764</v>
      </c>
      <c r="H42" s="15">
        <f>SUM(H16:H41)</f>
        <v>1239877110</v>
      </c>
      <c r="I42" s="14">
        <f>SUM(I15:I41)</f>
        <v>738584000</v>
      </c>
      <c r="J42" s="15">
        <f>SUM(J16:J41)</f>
        <v>645714143</v>
      </c>
    </row>
    <row r="43" spans="1:10" x14ac:dyDescent="0.2">
      <c r="A43" s="27" t="s">
        <v>291</v>
      </c>
      <c r="B43" s="15"/>
      <c r="C43" s="15"/>
      <c r="D43" s="50"/>
      <c r="E43" s="107"/>
      <c r="F43" s="5" t="s">
        <v>106</v>
      </c>
      <c r="G43" s="15"/>
      <c r="H43" s="15"/>
      <c r="I43" s="14"/>
      <c r="J43" s="15"/>
    </row>
    <row r="44" spans="1:10" ht="16.5" thickBot="1" x14ac:dyDescent="0.25">
      <c r="A44" s="117" t="s">
        <v>28</v>
      </c>
      <c r="B44" s="110">
        <f>SUM(B19,B42)</f>
        <v>5756516902</v>
      </c>
      <c r="C44" s="110">
        <f>SUM(C19,C42)</f>
        <v>5582454683</v>
      </c>
      <c r="D44" s="110">
        <f>SUM(D19,D42)</f>
        <v>3842370850</v>
      </c>
      <c r="E44" s="110">
        <f>SUM(E19,E42)</f>
        <v>5160623986</v>
      </c>
      <c r="F44" s="5" t="s">
        <v>28</v>
      </c>
      <c r="G44" s="68">
        <f>SUM(G14+G42)</f>
        <v>4660718607</v>
      </c>
      <c r="H44" s="68">
        <f>SUM(H14+H42)</f>
        <v>4860312692</v>
      </c>
      <c r="I44" s="28">
        <f>SUM(I14+I42)</f>
        <v>3842370850</v>
      </c>
      <c r="J44" s="68">
        <f>SUM(J14+J42)</f>
        <v>4869552771</v>
      </c>
    </row>
    <row r="45" spans="1:10" ht="15.75" thickBot="1" x14ac:dyDescent="0.25">
      <c r="A45" s="17" t="s">
        <v>389</v>
      </c>
      <c r="B45" s="116"/>
      <c r="C45" s="115"/>
      <c r="D45" s="115">
        <v>84386000</v>
      </c>
      <c r="E45" s="111"/>
      <c r="F45" s="17" t="s">
        <v>29</v>
      </c>
      <c r="G45" s="46">
        <v>1095798295</v>
      </c>
      <c r="H45" s="46">
        <v>722141991</v>
      </c>
      <c r="I45" s="47">
        <v>0</v>
      </c>
      <c r="J45" s="46">
        <v>291071215</v>
      </c>
    </row>
    <row r="46" spans="1:10" x14ac:dyDescent="0.2">
      <c r="A46" s="29" t="s">
        <v>107</v>
      </c>
      <c r="B46" s="18"/>
      <c r="C46" s="114"/>
      <c r="D46" s="101"/>
    </row>
  </sheetData>
  <mergeCells count="3">
    <mergeCell ref="A1:J1"/>
    <mergeCell ref="D3:E3"/>
    <mergeCell ref="I3:J3"/>
  </mergeCells>
  <phoneticPr fontId="0" type="noConversion"/>
  <pageMargins left="0.98425196850393704" right="0.19685039370078741" top="0.78740157480314965" bottom="0.39370078740157483" header="0.51181102362204722" footer="0.23622047244094491"/>
  <pageSetup paperSize="9" scale="65" orientation="landscape" r:id="rId1"/>
  <headerFooter alignWithMargins="0">
    <oddHeader>&amp;R
adatok eFt-ban és Ft-ban</oddHeader>
    <oddFooter>&amp;L&amp;8&amp;Z&amp;F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5" workbookViewId="0">
      <selection activeCell="F24" sqref="F24"/>
    </sheetView>
  </sheetViews>
  <sheetFormatPr defaultRowHeight="20.25" customHeight="1" x14ac:dyDescent="0.2"/>
  <cols>
    <col min="1" max="1" width="34.7109375" style="38" customWidth="1"/>
    <col min="2" max="2" width="14.85546875" style="38" customWidth="1"/>
    <col min="3" max="3" width="15.28515625" style="38" customWidth="1"/>
    <col min="4" max="4" width="15.42578125" style="38" customWidth="1"/>
    <col min="5" max="5" width="15" style="38" customWidth="1"/>
    <col min="6" max="6" width="14" style="39" customWidth="1"/>
    <col min="7" max="16384" width="9.140625" style="38"/>
  </cols>
  <sheetData>
    <row r="1" spans="1:6" ht="20.25" customHeight="1" x14ac:dyDescent="0.2">
      <c r="A1" s="37"/>
      <c r="B1" s="37"/>
      <c r="C1" s="37"/>
      <c r="D1" s="130"/>
      <c r="E1" s="131"/>
      <c r="F1" s="131"/>
    </row>
    <row r="2" spans="1:6" ht="20.25" customHeight="1" x14ac:dyDescent="0.2">
      <c r="A2" s="37" t="s">
        <v>152</v>
      </c>
      <c r="B2" s="37"/>
      <c r="C2" s="37"/>
      <c r="D2" s="37"/>
      <c r="E2" s="37"/>
    </row>
    <row r="3" spans="1:6" ht="20.25" customHeight="1" x14ac:dyDescent="0.2">
      <c r="A3" s="37"/>
      <c r="B3" s="37"/>
      <c r="C3" s="37"/>
      <c r="D3" s="37"/>
      <c r="E3" s="37"/>
      <c r="F3" s="69"/>
    </row>
    <row r="4" spans="1:6" ht="32.25" customHeight="1" x14ac:dyDescent="0.2">
      <c r="A4" s="126" t="s">
        <v>385</v>
      </c>
      <c r="B4" s="126"/>
      <c r="C4" s="126"/>
      <c r="D4" s="126"/>
      <c r="E4" s="126"/>
      <c r="F4" s="127"/>
    </row>
    <row r="5" spans="1:6" ht="20.25" customHeight="1" x14ac:dyDescent="0.2">
      <c r="A5" s="40"/>
      <c r="B5" s="40"/>
      <c r="C5" s="40"/>
      <c r="D5" s="40"/>
      <c r="E5" s="40"/>
      <c r="F5" s="62" t="s">
        <v>232</v>
      </c>
    </row>
    <row r="6" spans="1:6" ht="33.75" customHeight="1" x14ac:dyDescent="0.2">
      <c r="A6" s="63" t="s">
        <v>233</v>
      </c>
      <c r="B6" s="63" t="s">
        <v>387</v>
      </c>
      <c r="C6" s="63" t="s">
        <v>338</v>
      </c>
      <c r="D6" s="63" t="s">
        <v>340</v>
      </c>
      <c r="E6" s="63" t="s">
        <v>339</v>
      </c>
      <c r="F6" s="63" t="s">
        <v>386</v>
      </c>
    </row>
    <row r="7" spans="1:6" ht="33.75" customHeight="1" x14ac:dyDescent="0.2">
      <c r="A7" s="41" t="s">
        <v>390</v>
      </c>
      <c r="B7" s="87">
        <v>1056001551</v>
      </c>
      <c r="C7" s="87">
        <v>1050000000</v>
      </c>
      <c r="D7" s="87">
        <v>1070000000</v>
      </c>
      <c r="E7" s="87">
        <v>1100000000</v>
      </c>
      <c r="F7" s="87">
        <v>1150000000</v>
      </c>
    </row>
    <row r="8" spans="1:6" ht="38.25" customHeight="1" x14ac:dyDescent="0.2">
      <c r="A8" s="41" t="s">
        <v>141</v>
      </c>
      <c r="B8" s="87">
        <v>161802892</v>
      </c>
      <c r="C8" s="87">
        <v>219200000</v>
      </c>
      <c r="D8" s="87">
        <v>223200000</v>
      </c>
      <c r="E8" s="87">
        <v>227200000</v>
      </c>
      <c r="F8" s="87">
        <v>231200000</v>
      </c>
    </row>
    <row r="9" spans="1:6" ht="20.25" customHeight="1" x14ac:dyDescent="0.2">
      <c r="A9" s="42" t="s">
        <v>142</v>
      </c>
      <c r="B9" s="88">
        <v>51014345</v>
      </c>
      <c r="C9" s="88">
        <v>40000000</v>
      </c>
      <c r="D9" s="88">
        <v>42000000</v>
      </c>
      <c r="E9" s="88">
        <v>44000000</v>
      </c>
      <c r="F9" s="88">
        <v>46000000</v>
      </c>
    </row>
    <row r="10" spans="1:6" ht="20.25" customHeight="1" x14ac:dyDescent="0.2">
      <c r="A10" s="42" t="s">
        <v>143</v>
      </c>
      <c r="B10" s="88">
        <v>49932628</v>
      </c>
      <c r="C10" s="88">
        <v>99200000</v>
      </c>
      <c r="D10" s="88">
        <v>101200000</v>
      </c>
      <c r="E10" s="88">
        <v>103200000</v>
      </c>
      <c r="F10" s="88">
        <v>105200000</v>
      </c>
    </row>
    <row r="11" spans="1:6" ht="31.5" customHeight="1" x14ac:dyDescent="0.2">
      <c r="A11" s="42" t="s">
        <v>144</v>
      </c>
      <c r="B11" s="88">
        <v>28493714</v>
      </c>
      <c r="C11" s="88">
        <v>50000000</v>
      </c>
      <c r="D11" s="88">
        <v>50000000</v>
      </c>
      <c r="E11" s="88">
        <v>50000000</v>
      </c>
      <c r="F11" s="88">
        <v>50000000</v>
      </c>
    </row>
    <row r="12" spans="1:6" ht="20.25" customHeight="1" x14ac:dyDescent="0.2">
      <c r="A12" s="42" t="s">
        <v>234</v>
      </c>
      <c r="B12" s="88">
        <v>32362205</v>
      </c>
      <c r="C12" s="88">
        <v>30000000</v>
      </c>
      <c r="D12" s="88">
        <v>30000000</v>
      </c>
      <c r="E12" s="88">
        <v>30000000</v>
      </c>
      <c r="F12" s="88">
        <v>30000000</v>
      </c>
    </row>
    <row r="13" spans="1:6" ht="20.25" customHeight="1" x14ac:dyDescent="0.2">
      <c r="A13" s="41" t="s">
        <v>145</v>
      </c>
      <c r="B13" s="87">
        <v>1217804443</v>
      </c>
      <c r="C13" s="87">
        <v>1269200000</v>
      </c>
      <c r="D13" s="87">
        <v>1293200000</v>
      </c>
      <c r="E13" s="87">
        <v>1327200000</v>
      </c>
      <c r="F13" s="87">
        <v>1381200000</v>
      </c>
    </row>
    <row r="14" spans="1:6" ht="20.25" customHeight="1" x14ac:dyDescent="0.2">
      <c r="A14" s="41" t="s">
        <v>146</v>
      </c>
      <c r="B14" s="88"/>
      <c r="C14" s="88"/>
      <c r="D14" s="88"/>
      <c r="E14" s="88"/>
      <c r="F14" s="88"/>
    </row>
    <row r="15" spans="1:6" ht="20.25" customHeight="1" x14ac:dyDescent="0.2">
      <c r="A15" s="42" t="s">
        <v>147</v>
      </c>
      <c r="B15" s="88">
        <v>28884000</v>
      </c>
      <c r="C15" s="88">
        <v>28884000</v>
      </c>
      <c r="D15" s="88">
        <v>28884000</v>
      </c>
      <c r="E15" s="88">
        <v>28884000</v>
      </c>
      <c r="F15" s="88">
        <v>32833819</v>
      </c>
    </row>
    <row r="16" spans="1:6" ht="20.25" customHeight="1" x14ac:dyDescent="0.2">
      <c r="A16" s="42" t="s">
        <v>148</v>
      </c>
      <c r="B16" s="88">
        <v>7216000</v>
      </c>
      <c r="C16" s="88">
        <v>7216000</v>
      </c>
      <c r="D16" s="88">
        <v>7216000</v>
      </c>
      <c r="E16" s="88">
        <v>7216000</v>
      </c>
      <c r="F16" s="88">
        <v>2617862</v>
      </c>
    </row>
    <row r="17" spans="1:6" ht="20.25" customHeight="1" x14ac:dyDescent="0.2">
      <c r="A17" s="43" t="s">
        <v>149</v>
      </c>
      <c r="B17" s="89">
        <v>36100000</v>
      </c>
      <c r="C17" s="89">
        <v>36100000</v>
      </c>
      <c r="D17" s="89">
        <v>36100000</v>
      </c>
      <c r="E17" s="89">
        <v>36100000</v>
      </c>
      <c r="F17" s="89">
        <v>39924245</v>
      </c>
    </row>
    <row r="18" spans="1:6" ht="36" customHeight="1" x14ac:dyDescent="0.2">
      <c r="A18" s="128" t="s">
        <v>341</v>
      </c>
      <c r="B18" s="119">
        <v>1181704443</v>
      </c>
      <c r="C18" s="119">
        <v>1233100000</v>
      </c>
      <c r="D18" s="119">
        <v>1257100000</v>
      </c>
      <c r="E18" s="132">
        <v>1291100000</v>
      </c>
      <c r="F18" s="132">
        <v>1341275755</v>
      </c>
    </row>
    <row r="19" spans="1:6" ht="3.75" customHeight="1" x14ac:dyDescent="0.2">
      <c r="A19" s="129"/>
      <c r="B19" s="120"/>
      <c r="C19" s="120"/>
      <c r="D19" s="120"/>
      <c r="E19" s="133"/>
      <c r="F19" s="133"/>
    </row>
    <row r="20" spans="1:6" ht="48" customHeight="1" x14ac:dyDescent="0.2">
      <c r="A20" s="93" t="s">
        <v>343</v>
      </c>
      <c r="B20" s="91">
        <v>590852221</v>
      </c>
      <c r="C20" s="91">
        <v>616550000</v>
      </c>
      <c r="D20" s="91">
        <v>628550000</v>
      </c>
      <c r="E20" s="91">
        <v>645550000</v>
      </c>
      <c r="F20" s="91">
        <v>670637877</v>
      </c>
    </row>
    <row r="21" spans="1:6" ht="20.25" customHeight="1" x14ac:dyDescent="0.2">
      <c r="A21" s="41" t="s">
        <v>150</v>
      </c>
      <c r="B21" s="88"/>
      <c r="C21" s="88"/>
      <c r="D21" s="88"/>
      <c r="E21" s="88"/>
      <c r="F21" s="88"/>
    </row>
    <row r="22" spans="1:6" s="85" customFormat="1" ht="20.25" customHeight="1" x14ac:dyDescent="0.2">
      <c r="A22" s="42" t="s">
        <v>151</v>
      </c>
      <c r="B22" s="88"/>
      <c r="C22" s="88"/>
      <c r="D22" s="88"/>
      <c r="E22" s="88"/>
      <c r="F22" s="88"/>
    </row>
    <row r="23" spans="1:6" ht="20.25" customHeight="1" x14ac:dyDescent="0.2">
      <c r="A23" s="92" t="s">
        <v>344</v>
      </c>
      <c r="B23" s="88"/>
      <c r="C23" s="88"/>
      <c r="D23" s="88"/>
      <c r="E23" s="88"/>
      <c r="F23" s="88"/>
    </row>
    <row r="24" spans="1:6" s="86" customFormat="1" ht="36.75" customHeight="1" x14ac:dyDescent="0.2">
      <c r="A24" s="41" t="s">
        <v>342</v>
      </c>
      <c r="B24" s="90">
        <f>SUM(B20:B23)</f>
        <v>590852221</v>
      </c>
      <c r="C24" s="90">
        <f>SUM(C20:C23)</f>
        <v>616550000</v>
      </c>
      <c r="D24" s="90">
        <f>SUM(D20:D23)</f>
        <v>628550000</v>
      </c>
      <c r="E24" s="90">
        <f>SUM(E20:E23)</f>
        <v>645550000</v>
      </c>
      <c r="F24" s="90">
        <f>SUM(F20:F23)</f>
        <v>670637877</v>
      </c>
    </row>
    <row r="25" spans="1:6" ht="20.25" customHeight="1" x14ac:dyDescent="0.2">
      <c r="A25" s="42"/>
      <c r="B25" s="42"/>
      <c r="C25" s="64"/>
      <c r="D25" s="42"/>
      <c r="E25" s="42"/>
      <c r="F25" s="42"/>
    </row>
  </sheetData>
  <mergeCells count="5">
    <mergeCell ref="A4:F4"/>
    <mergeCell ref="A18:A19"/>
    <mergeCell ref="D1:F1"/>
    <mergeCell ref="E18:E19"/>
    <mergeCell ref="F18:F19"/>
  </mergeCells>
  <phoneticPr fontId="3" type="noConversion"/>
  <pageMargins left="0.55118110236220474" right="0.55118110236220474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4. </vt:lpstr>
      <vt:lpstr>4.1 </vt:lpstr>
      <vt:lpstr>4.2</vt:lpstr>
      <vt:lpstr>4.3</vt:lpstr>
      <vt:lpstr>4.4</vt:lpstr>
      <vt:lpstr>'4. '!Nyomtatási_cím</vt:lpstr>
      <vt:lpstr>'4.2'!Nyomtatási_terület</vt:lpstr>
      <vt:lpstr>'4.3'!Nyomtatási_terület</vt:lpstr>
      <vt:lpstr>'4.4'!Nyomtatási_terület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Szvoboda Lászlóné</cp:lastModifiedBy>
  <cp:lastPrinted>2021-04-15T11:26:16Z</cp:lastPrinted>
  <dcterms:created xsi:type="dcterms:W3CDTF">2004-03-23T11:51:45Z</dcterms:created>
  <dcterms:modified xsi:type="dcterms:W3CDTF">2021-04-29T12:50:59Z</dcterms:modified>
</cp:coreProperties>
</file>