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NEDEK\KÉPVISELŐ-TESTÜLET\2021\Polgármesteri rendeletek\5 2020.évi zárszámadás\2020 évi zárszám terv\feltölthető\"/>
    </mc:Choice>
  </mc:AlternateContent>
  <bookViews>
    <workbookView xWindow="0" yWindow="0" windowWidth="23040" windowHeight="9192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48" i="1" l="1"/>
  <c r="E138" i="1"/>
  <c r="E137" i="1"/>
  <c r="E127" i="1"/>
  <c r="E156" i="1"/>
  <c r="E132" i="1"/>
  <c r="E128" i="1"/>
  <c r="E113" i="1"/>
  <c r="E110" i="1"/>
  <c r="E105" i="1"/>
  <c r="E98" i="1"/>
  <c r="E91" i="1"/>
  <c r="E88" i="1"/>
  <c r="E80" i="1"/>
  <c r="E74" i="1"/>
  <c r="E73" i="1"/>
  <c r="E65" i="1"/>
  <c r="E66" i="1"/>
  <c r="E59" i="1"/>
  <c r="E54" i="1"/>
  <c r="E123" i="1"/>
  <c r="E162" i="1"/>
  <c r="E41" i="1"/>
  <c r="E30" i="1"/>
  <c r="E20" i="1"/>
  <c r="E8" i="1"/>
  <c r="E7" i="1"/>
  <c r="E9" i="1"/>
  <c r="D30" i="1"/>
  <c r="C30" i="1"/>
  <c r="D148" i="1"/>
  <c r="D138" i="1"/>
  <c r="D137" i="1"/>
  <c r="D127" i="1"/>
  <c r="D156" i="1"/>
  <c r="D132" i="1"/>
  <c r="D128" i="1"/>
  <c r="D113" i="1"/>
  <c r="D110" i="1"/>
  <c r="D105" i="1"/>
  <c r="D98" i="1"/>
  <c r="D91" i="1"/>
  <c r="D88" i="1"/>
  <c r="D80" i="1"/>
  <c r="D74" i="1"/>
  <c r="D73" i="1"/>
  <c r="D66" i="1"/>
  <c r="D59" i="1"/>
  <c r="D54" i="1"/>
  <c r="D41" i="1"/>
  <c r="D20" i="1"/>
  <c r="D9" i="1"/>
  <c r="C41" i="1"/>
  <c r="C113" i="1"/>
  <c r="C110" i="1"/>
  <c r="C54" i="1"/>
  <c r="C148" i="1"/>
  <c r="C138" i="1"/>
  <c r="C137" i="1"/>
  <c r="C132" i="1"/>
  <c r="C128" i="1"/>
  <c r="C105" i="1"/>
  <c r="C98" i="1"/>
  <c r="C91" i="1"/>
  <c r="C88" i="1"/>
  <c r="C80" i="1"/>
  <c r="C74" i="1"/>
  <c r="C73" i="1"/>
  <c r="C66" i="1"/>
  <c r="C36" i="1"/>
  <c r="C20" i="1"/>
  <c r="C9" i="1"/>
  <c r="C65" i="1"/>
  <c r="D123" i="1"/>
  <c r="D162" i="1"/>
  <c r="D84" i="1"/>
  <c r="C8" i="1"/>
  <c r="C7" i="1"/>
  <c r="C123" i="1"/>
  <c r="C162" i="1"/>
  <c r="D65" i="1"/>
  <c r="C84" i="1"/>
  <c r="C127" i="1"/>
  <c r="C156" i="1"/>
  <c r="D8" i="1"/>
  <c r="D7" i="1"/>
  <c r="C121" i="1"/>
  <c r="C125" i="1"/>
  <c r="D121" i="1"/>
  <c r="D125" i="1"/>
  <c r="C160" i="1"/>
  <c r="C164" i="1"/>
  <c r="D160" i="1"/>
  <c r="D164" i="1"/>
  <c r="E84" i="1"/>
  <c r="E121" i="1"/>
  <c r="E160" i="1"/>
  <c r="E164" i="1"/>
  <c r="E125" i="1"/>
</calcChain>
</file>

<file path=xl/sharedStrings.xml><?xml version="1.0" encoding="utf-8"?>
<sst xmlns="http://schemas.openxmlformats.org/spreadsheetml/2006/main" count="256" uniqueCount="254">
  <si>
    <t>Rovat szám:</t>
  </si>
  <si>
    <t>Rovat megnevezése:</t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</si>
  <si>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</si>
  <si>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</si>
  <si>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</si>
  <si>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</si>
  <si>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</si>
  <si>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</si>
  <si>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</si>
  <si>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</si>
  <si>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</si>
  <si>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</si>
  <si>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</si>
  <si>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</si>
  <si>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</si>
  <si>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</si>
  <si>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</si>
  <si>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</si>
  <si>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</si>
  <si>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</si>
  <si>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</si>
  <si>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</si>
  <si>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</si>
  <si>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</si>
  <si>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</si>
  <si>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</si>
  <si>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</si>
  <si>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</si>
  <si>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</si>
  <si>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</si>
  <si>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Felhalmozási célú garancia-és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</si>
  <si>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</si>
  <si>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</si>
  <si>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</si>
  <si>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</si>
  <si>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</si>
  <si>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</si>
  <si>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</si>
  <si>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</si>
  <si>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</si>
  <si>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</si>
  <si>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</si>
  <si>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</si>
  <si>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</si>
  <si>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</si>
  <si>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</si>
  <si>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</si>
  <si>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</si>
  <si>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</si>
  <si>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</si>
  <si>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</si>
  <si>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</si>
  <si>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</si>
  <si>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</si>
  <si>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</si>
  <si>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</si>
  <si>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</si>
  <si>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</si>
  <si>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</si>
  <si>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</si>
  <si>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</si>
  <si>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</si>
  <si>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</si>
  <si>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</si>
  <si>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</si>
  <si>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</si>
  <si>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</si>
  <si>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</si>
  <si>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</si>
  <si>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</si>
  <si>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</si>
  <si>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B405</t>
  </si>
  <si>
    <t>B406</t>
  </si>
  <si>
    <t>B407</t>
  </si>
  <si>
    <t>B408</t>
  </si>
  <si>
    <t>B409</t>
  </si>
  <si>
    <t>B410</t>
  </si>
  <si>
    <t>Készletértékesítése ellenértéke</t>
  </si>
  <si>
    <t>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</si>
  <si>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</si>
  <si>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</si>
  <si>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</si>
  <si>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</si>
  <si>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</si>
  <si>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</si>
  <si>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</si>
  <si>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</si>
  <si>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</si>
  <si>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</si>
  <si>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</si>
  <si>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</si>
  <si>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</si>
  <si>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</si>
  <si>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</si>
  <si>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</si>
  <si>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</si>
  <si>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</si>
  <si>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</si>
  <si>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</si>
  <si>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</si>
  <si>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</si>
  <si>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</si>
  <si>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</si>
  <si>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</t>
  </si>
  <si>
    <t>Egyéb működési célú átvett pénzeszközök</t>
  </si>
  <si>
    <t>B7</t>
  </si>
  <si>
    <t>B71</t>
  </si>
  <si>
    <t>B72</t>
  </si>
  <si>
    <t>B73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</si>
  <si>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</si>
  <si>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</si>
  <si>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</si>
  <si>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</si>
  <si>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</si>
  <si>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</si>
  <si>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</si>
  <si>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</si>
  <si>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</si>
  <si>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</si>
  <si>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</si>
  <si>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</si>
  <si>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</si>
  <si>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</si>
  <si>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</si>
  <si>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</si>
  <si>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</si>
  <si>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</si>
  <si>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</si>
  <si>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</si>
  <si>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</si>
  <si>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</si>
  <si>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</si>
  <si>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</si>
  <si>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</si>
  <si>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</si>
  <si>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B8131</t>
  </si>
  <si>
    <t>B8132</t>
  </si>
  <si>
    <t>Maradvány igénybevétele</t>
  </si>
  <si>
    <t>Előző év költségvetési maradvényának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</si>
  <si>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</si>
  <si>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</si>
  <si>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</si>
  <si>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</si>
  <si>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</si>
  <si>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</si>
  <si>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</si>
  <si>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</si>
  <si>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</si>
  <si>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</si>
  <si>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</si>
  <si>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</si>
  <si>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</si>
  <si>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</si>
  <si>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</si>
  <si>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</si>
  <si>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B824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</si>
  <si>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</si>
  <si>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</si>
  <si>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</si>
  <si>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</si>
  <si>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</si>
  <si>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</si>
  <si>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</si>
  <si>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</si>
  <si>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FINANSZÍROZÁSI BEVÉTELEK</t>
  </si>
  <si>
    <t>Települési önkormányzatok egyes köznevelési feladatainak támogatása</t>
  </si>
  <si>
    <t xml:space="preserve"> III.3.d</t>
  </si>
  <si>
    <t>III.5.a</t>
  </si>
  <si>
    <t>Házi segítségnyújtás</t>
  </si>
  <si>
    <t>Gyermekétkeztetés-a finanszírozás szempontjából elismert dolgozók bértámogatása</t>
  </si>
  <si>
    <t>IV.1.d</t>
  </si>
  <si>
    <t>Telelpülési önkormányzatok támogatása a nyilvános könyvtári és közművelődési feladatokhoz</t>
  </si>
  <si>
    <t>Lakott külterülettel kapcsolatos feladatok támogatása</t>
  </si>
  <si>
    <t>Önkormányzat áfa bevétele</t>
  </si>
  <si>
    <t>Gépjárműadók (40%)</t>
  </si>
  <si>
    <t>Kommunális adó bevétel</t>
  </si>
  <si>
    <t>Bírság bevétel</t>
  </si>
  <si>
    <t>Késedelmi pótlék</t>
  </si>
  <si>
    <t>Iparűzési adó bevétel</t>
  </si>
  <si>
    <t>Működési pénzmaradvány</t>
  </si>
  <si>
    <t>Felhalmozási pénzmaradvány</t>
  </si>
  <si>
    <t>Működési célú költségvetési bevételek</t>
  </si>
  <si>
    <t>Felhalmozási célú költségvetési bevételek</t>
  </si>
  <si>
    <t>B8/1</t>
  </si>
  <si>
    <t>B8/2</t>
  </si>
  <si>
    <t>Finanszírozási bevételek (működési)</t>
  </si>
  <si>
    <t>Finanszírozási bevételek (felhalmozási)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</si>
  <si>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</si>
  <si>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</si>
  <si>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</si>
  <si>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</si>
  <si>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B1-B8</t>
  </si>
  <si>
    <t>B2+B5+ B7</t>
  </si>
  <si>
    <t>B1+B3+ B4+B6</t>
  </si>
  <si>
    <t>BEVÉTELEK</t>
  </si>
  <si>
    <t>Dunaszentbenedek Község Önkormányzata</t>
  </si>
  <si>
    <t>III.3c</t>
  </si>
  <si>
    <t>Szociális étkeztetés</t>
  </si>
  <si>
    <t>III.5.b</t>
  </si>
  <si>
    <t>Gyermekétkeztetés üzemeltetési támogatása</t>
  </si>
  <si>
    <t>Mezőőri szolgálat támogatása</t>
  </si>
  <si>
    <t>Fogorvos finanszírozása</t>
  </si>
  <si>
    <t>Ebédkihordás</t>
  </si>
  <si>
    <t>Házi gondozási díj átvállalás</t>
  </si>
  <si>
    <t>III.2.</t>
  </si>
  <si>
    <t>Települési önkormányzatok szociális feladatainak egyéb támogatása</t>
  </si>
  <si>
    <t>III.5.c</t>
  </si>
  <si>
    <t>A rászoruló gyermekek intézményem kívüli szünidei étkeztetésének tám.</t>
  </si>
  <si>
    <t>KNPA támogatás</t>
  </si>
  <si>
    <t>Közvetített szolgáltatások ellenértéke</t>
  </si>
  <si>
    <t>Paksi Atomerőmű fejlesztési támogatása</t>
  </si>
  <si>
    <t>BEVÉTELEK ÖSSZESEN</t>
  </si>
  <si>
    <t>Református Egyház támogatás - JETA pályázat</t>
  </si>
  <si>
    <t>Módosított ei.:   2020.01.01.</t>
  </si>
  <si>
    <t>Önkormányzati hivatal működésének támogatása - elismert hivatali létszám alapján</t>
  </si>
  <si>
    <t>I.1.ba</t>
  </si>
  <si>
    <t>A zöldterület-gazdálkodással kapcsolatos feladatok ellátásának tám.</t>
  </si>
  <si>
    <t>1.1.bb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</si>
  <si>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</si>
  <si>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</si>
  <si>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</si>
  <si>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</si>
  <si>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</si>
  <si>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I.1.c</t>
  </si>
  <si>
    <t>Egyéb önkormányzati feladatok támogatása</t>
  </si>
  <si>
    <t>I.1.f</t>
  </si>
  <si>
    <t>I.1. jogcímekhez kiegészítés</t>
  </si>
  <si>
    <t>I.5.</t>
  </si>
  <si>
    <t>I.1.a</t>
  </si>
  <si>
    <t>Polgármesteri illetmény támogatása</t>
  </si>
  <si>
    <t>Mezőgazdasági közfoglalkoztatás támogatása</t>
  </si>
  <si>
    <t>Szociális program támogatása</t>
  </si>
  <si>
    <t>Hosszabb távú közfoglalkoztatás támogatása</t>
  </si>
  <si>
    <t>Varga Tünde végkielégítés</t>
  </si>
  <si>
    <t>Jövőnk Energiája Térségfejlesztési Alapítvány - Parókia tető</t>
  </si>
  <si>
    <t>Jövőnk Energiája Térségfejlesztési Alapítvány - járdafelújítás</t>
  </si>
  <si>
    <t>Jövőnk Energiája Térségfejlesztési Alapítvány - fogorvosi rendelő épületenergetika</t>
  </si>
  <si>
    <t>Jövőnk Energiája Térségfejlesztési Alapítvány - közösségi szálláshely kialakításának tervezése</t>
  </si>
  <si>
    <t>Közös Hivatal 2019. évi működési hozzájárulás visszatérítés</t>
  </si>
  <si>
    <t>EFOP támogatás</t>
  </si>
  <si>
    <t>Bérkompenzáció</t>
  </si>
  <si>
    <t>Szociális ágazati pótlék</t>
  </si>
  <si>
    <t>Kulturális illetménypótlék</t>
  </si>
  <si>
    <t>Mezőgazdasági közfoglalkoztás - permetező</t>
  </si>
  <si>
    <t>Szociális közfoglalkoztatás - fűnyírók</t>
  </si>
  <si>
    <t>Magyar Falu program fűnyíró beszerzés</t>
  </si>
  <si>
    <t>Szociális program - hűtőbeszerzés</t>
  </si>
  <si>
    <t>Módosított ei.:   2020.12.31.</t>
  </si>
  <si>
    <t>Kiegészítő támogatás</t>
  </si>
  <si>
    <t>Diákmunka</t>
  </si>
  <si>
    <t>Szennyvíztársulat</t>
  </si>
  <si>
    <t>Teljesítés:   2020.12.31.</t>
  </si>
  <si>
    <t>2020. évi költségvetése Ft-ban</t>
  </si>
  <si>
    <t>2. számú melléklet  5/2021. (V.28.)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</si>
</sst>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6" fillId="0" borderId="0" xfId="0" applyFont="1" applyFill="1"/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/>
    <xf numFmtId="3" fontId="3" fillId="3" borderId="2" xfId="0" applyNumberFormat="1" applyFont="1" applyFill="1" applyBorder="1"/>
    <xf numFmtId="3" fontId="2" fillId="0" borderId="2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3" fontId="4" fillId="0" borderId="2" xfId="0" applyNumberFormat="1" applyFont="1" applyBorder="1"/>
    <xf numFmtId="3" fontId="3" fillId="4" borderId="2" xfId="0" applyNumberFormat="1" applyFont="1" applyFill="1" applyBorder="1"/>
    <xf numFmtId="3" fontId="7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9" fillId="5" borderId="2" xfId="0" applyFont="1" applyFill="1" applyBorder="1" applyAlignment="1">
      <alignment wrapText="1"/>
    </xf>
    <xf numFmtId="3" fontId="9" fillId="5" borderId="2" xfId="0" applyNumberFormat="1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wrapText="1"/>
    </xf>
    <xf numFmtId="3" fontId="3" fillId="6" borderId="2" xfId="0" applyNumberFormat="1" applyFont="1" applyFill="1" applyBorder="1"/>
    <xf numFmtId="0" fontId="8" fillId="5" borderId="2" xfId="0" applyFont="1" applyFill="1" applyBorder="1" applyAlignment="1">
      <alignment wrapText="1"/>
    </xf>
    <xf numFmtId="0" fontId="0" fillId="0" borderId="0" xfId="0" applyFill="1"/>
    <xf numFmtId="0" fontId="3" fillId="0" borderId="3" xfId="0" applyFont="1" applyBorder="1" applyAlignment="1">
      <alignment horizontal="center"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3" fontId="10" fillId="0" borderId="2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zoomScale="170" workbookViewId="0">
      <selection activeCell="A4" sqref="A4:D4"/>
    </sheetView>
  </sheetViews>
  <sheetFormatPr defaultRowHeight="13.2" x14ac:dyDescent="0.25"/>
  <cols>
    <col min="1" max="1" width="7.5546875" style="1" customWidth="1"/>
    <col min="2" max="2" width="46" style="2" customWidth="1"/>
    <col min="3" max="5" width="10.88671875" bestFit="1" customWidth="1"/>
  </cols>
  <sheetData>
    <row r="1" spans="1:5" ht="15.6" x14ac:dyDescent="0.3">
      <c r="A1" s="46" t="s">
        <v>195</v>
      </c>
      <c r="B1" s="46"/>
      <c r="C1" s="46"/>
      <c r="D1" s="46"/>
    </row>
    <row r="2" spans="1:5" ht="15.6" x14ac:dyDescent="0.3">
      <c r="A2" s="46" t="s">
        <v>252</v>
      </c>
      <c r="B2" s="46"/>
      <c r="C2" s="46"/>
      <c r="D2" s="46"/>
    </row>
    <row r="3" spans="1:5" x14ac:dyDescent="0.25">
      <c r="A3" s="47" t="s">
        <v>253</v>
      </c>
      <c r="B3" s="47"/>
      <c r="C3" s="47"/>
      <c r="D3" s="47"/>
    </row>
    <row r="4" spans="1:5" ht="13.8" thickBot="1" x14ac:dyDescent="0.3">
      <c r="A4" s="47"/>
      <c r="B4" s="47"/>
      <c r="C4" s="47"/>
      <c r="D4" s="47"/>
    </row>
    <row r="5" spans="1:5" ht="15" customHeight="1" thickBot="1" x14ac:dyDescent="0.3">
      <c r="B5" s="42" t="s">
        <v>194</v>
      </c>
    </row>
    <row r="6" spans="1:5" ht="39.6" x14ac:dyDescent="0.25">
      <c r="A6" s="4" t="s">
        <v>0</v>
      </c>
      <c r="B6" s="4" t="s">
        <v>1</v>
      </c>
      <c r="C6" s="5" t="s">
        <v>213</v>
      </c>
      <c r="D6" s="5" t="s">
        <v>247</v>
      </c>
      <c r="E6" s="5" t="s">
        <v>251</v>
      </c>
    </row>
    <row r="7" spans="1:5" ht="13.5" customHeight="1" x14ac:dyDescent="0.25">
      <c r="A7" s="6" t="s">
        <v>2</v>
      </c>
      <c r="B7" s="7" t="s">
        <v>3</v>
      </c>
      <c r="C7" s="20">
        <f>C8+C37+C38+C39+C40+C41</f>
        <v>87990934</v>
      </c>
      <c r="D7" s="20">
        <f>D8+D37+D38+D39+D40+D41</f>
        <v>134942715</v>
      </c>
      <c r="E7" s="20">
        <f>E8+E37+E38+E39+E40+E41</f>
        <v>134942715</v>
      </c>
    </row>
    <row r="8" spans="1:5" x14ac:dyDescent="0.25">
      <c r="A8" s="8" t="s">
        <v>4</v>
      </c>
      <c r="B8" s="9" t="s">
        <v>5</v>
      </c>
      <c r="C8" s="21">
        <f>C9+C19+C20+C30+C34+C36</f>
        <v>47865692</v>
      </c>
      <c r="D8" s="21">
        <f>D9+D19+D20+D30+D34+D36</f>
        <v>52992459</v>
      </c>
      <c r="E8" s="21">
        <f>E9+E19+E20+E30+E34+E36</f>
        <v>52992459</v>
      </c>
    </row>
    <row r="9" spans="1:5" x14ac:dyDescent="0.25">
      <c r="A9" s="10" t="s">
        <v>11</v>
      </c>
      <c r="B9" s="11" t="s">
        <v>6</v>
      </c>
      <c r="C9" s="22">
        <f>SUM(C10:C17)</f>
        <v>24516892</v>
      </c>
      <c r="D9" s="22">
        <f>SUM(D10:D18)</f>
        <v>25453664</v>
      </c>
      <c r="E9" s="22">
        <f>SUM(E10:E18)</f>
        <v>25453664</v>
      </c>
    </row>
    <row r="10" spans="1:5" ht="21" x14ac:dyDescent="0.25">
      <c r="A10" s="16" t="s">
        <v>228</v>
      </c>
      <c r="B10" s="17" t="s">
        <v>214</v>
      </c>
      <c r="C10" s="23">
        <v>5000000</v>
      </c>
      <c r="D10" s="23">
        <v>5000000</v>
      </c>
      <c r="E10" s="23">
        <v>5000000</v>
      </c>
    </row>
    <row r="11" spans="1:5" x14ac:dyDescent="0.25">
      <c r="A11" s="16" t="s">
        <v>215</v>
      </c>
      <c r="B11" s="18" t="s">
        <v>216</v>
      </c>
      <c r="C11" s="23">
        <v>3117240</v>
      </c>
      <c r="D11" s="23">
        <v>3117240</v>
      </c>
      <c r="E11" s="23">
        <v>3117240</v>
      </c>
    </row>
    <row r="12" spans="1:5" x14ac:dyDescent="0.25">
      <c r="A12" s="16" t="s">
        <v>217</v>
      </c>
      <c r="B12" s="18" t="s">
        <v>218</v>
      </c>
      <c r="C12" s="23">
        <v>3424000</v>
      </c>
      <c r="D12" s="23">
        <v>3424000</v>
      </c>
      <c r="E12" s="23">
        <v>3424000</v>
      </c>
    </row>
    <row r="13" spans="1:5" x14ac:dyDescent="0.25">
      <c r="A13" s="16" t="s">
        <v>219</v>
      </c>
      <c r="B13" s="17" t="s">
        <v>220</v>
      </c>
      <c r="C13" s="23">
        <v>100000</v>
      </c>
      <c r="D13" s="23">
        <v>100000</v>
      </c>
      <c r="E13" s="23">
        <v>100000</v>
      </c>
    </row>
    <row r="14" spans="1:5" x14ac:dyDescent="0.25">
      <c r="A14" s="16" t="s">
        <v>221</v>
      </c>
      <c r="B14" s="17" t="s">
        <v>222</v>
      </c>
      <c r="C14" s="23">
        <v>4049680</v>
      </c>
      <c r="D14" s="23">
        <v>4049680</v>
      </c>
      <c r="E14" s="23">
        <v>4049680</v>
      </c>
    </row>
    <row r="15" spans="1:5" x14ac:dyDescent="0.25">
      <c r="A15" s="16" t="s">
        <v>223</v>
      </c>
      <c r="B15" s="17" t="s">
        <v>224</v>
      </c>
      <c r="C15" s="23">
        <v>0</v>
      </c>
      <c r="D15" s="23">
        <v>0</v>
      </c>
      <c r="E15" s="23">
        <v>0</v>
      </c>
    </row>
    <row r="16" spans="1:5" x14ac:dyDescent="0.25">
      <c r="A16" s="16" t="s">
        <v>225</v>
      </c>
      <c r="B16" s="17" t="s">
        <v>226</v>
      </c>
      <c r="C16" s="23">
        <v>7801172</v>
      </c>
      <c r="D16" s="23">
        <v>7801172</v>
      </c>
      <c r="E16" s="23">
        <v>7801172</v>
      </c>
    </row>
    <row r="17" spans="1:5" x14ac:dyDescent="0.25">
      <c r="A17" s="16" t="s">
        <v>227</v>
      </c>
      <c r="B17" s="17" t="s">
        <v>229</v>
      </c>
      <c r="C17" s="23">
        <v>1024800</v>
      </c>
      <c r="D17" s="23">
        <v>1024800</v>
      </c>
      <c r="E17" s="23">
        <v>1024800</v>
      </c>
    </row>
    <row r="18" spans="1:5" x14ac:dyDescent="0.25">
      <c r="A18" s="16"/>
      <c r="B18" s="17" t="s">
        <v>240</v>
      </c>
      <c r="C18" s="23">
        <v>0</v>
      </c>
      <c r="D18" s="23">
        <v>936772</v>
      </c>
      <c r="E18" s="23">
        <v>936772</v>
      </c>
    </row>
    <row r="19" spans="1:5" ht="24" x14ac:dyDescent="0.25">
      <c r="A19" s="10" t="s">
        <v>12</v>
      </c>
      <c r="B19" s="11" t="s">
        <v>165</v>
      </c>
      <c r="C19" s="22">
        <v>0</v>
      </c>
      <c r="D19" s="22">
        <v>0</v>
      </c>
      <c r="E19" s="22">
        <v>0</v>
      </c>
    </row>
    <row r="20" spans="1:5" ht="24" x14ac:dyDescent="0.25">
      <c r="A20" s="10" t="s">
        <v>13</v>
      </c>
      <c r="B20" s="11" t="s">
        <v>7</v>
      </c>
      <c r="C20" s="22">
        <f>SUM(C21:C28)</f>
        <v>21548800</v>
      </c>
      <c r="D20" s="22">
        <f>SUM(D21:D29)</f>
        <v>22594911</v>
      </c>
      <c r="E20" s="22">
        <f>SUM(E21:E29)</f>
        <v>22594911</v>
      </c>
    </row>
    <row r="21" spans="1:5" x14ac:dyDescent="0.25">
      <c r="A21" s="16" t="s">
        <v>204</v>
      </c>
      <c r="B21" s="17" t="s">
        <v>205</v>
      </c>
      <c r="C21" s="23">
        <v>11273000</v>
      </c>
      <c r="D21" s="23">
        <v>11273000</v>
      </c>
      <c r="E21" s="23">
        <v>11273000</v>
      </c>
    </row>
    <row r="22" spans="1:5" x14ac:dyDescent="0.25">
      <c r="A22" s="16" t="s">
        <v>196</v>
      </c>
      <c r="B22" s="17" t="s">
        <v>197</v>
      </c>
      <c r="C22" s="23">
        <v>3660160</v>
      </c>
      <c r="D22" s="23">
        <v>3464080</v>
      </c>
      <c r="E22" s="23">
        <v>3464080</v>
      </c>
    </row>
    <row r="23" spans="1:5" x14ac:dyDescent="0.25">
      <c r="A23" s="16" t="s">
        <v>166</v>
      </c>
      <c r="B23" s="17" t="s">
        <v>168</v>
      </c>
      <c r="C23" s="23">
        <v>2970000</v>
      </c>
      <c r="D23" s="23">
        <v>3300000</v>
      </c>
      <c r="E23" s="23">
        <v>3300000</v>
      </c>
    </row>
    <row r="24" spans="1:5" x14ac:dyDescent="0.25">
      <c r="A24" s="16"/>
      <c r="B24" s="17" t="s">
        <v>248</v>
      </c>
      <c r="C24" s="23">
        <v>0</v>
      </c>
      <c r="D24" s="23">
        <v>353000</v>
      </c>
      <c r="E24" s="23">
        <v>353000</v>
      </c>
    </row>
    <row r="25" spans="1:5" ht="21" x14ac:dyDescent="0.25">
      <c r="A25" s="16" t="s">
        <v>167</v>
      </c>
      <c r="B25" s="17" t="s">
        <v>169</v>
      </c>
      <c r="C25" s="23">
        <v>3388000</v>
      </c>
      <c r="D25" s="23">
        <v>2420000</v>
      </c>
      <c r="E25" s="23">
        <v>2420000</v>
      </c>
    </row>
    <row r="26" spans="1:5" x14ac:dyDescent="0.25">
      <c r="A26" s="16" t="s">
        <v>198</v>
      </c>
      <c r="B26" s="17" t="s">
        <v>199</v>
      </c>
      <c r="C26" s="23">
        <v>0</v>
      </c>
      <c r="D26" s="23">
        <v>761172</v>
      </c>
      <c r="E26" s="23">
        <v>761172</v>
      </c>
    </row>
    <row r="27" spans="1:5" x14ac:dyDescent="0.25">
      <c r="A27" s="16"/>
      <c r="B27" s="17" t="s">
        <v>248</v>
      </c>
      <c r="C27" s="23">
        <v>0</v>
      </c>
      <c r="D27" s="23">
        <v>271040</v>
      </c>
      <c r="E27" s="23">
        <v>271040</v>
      </c>
    </row>
    <row r="28" spans="1:5" ht="12" customHeight="1" x14ac:dyDescent="0.25">
      <c r="A28" s="16" t="s">
        <v>206</v>
      </c>
      <c r="B28" s="17" t="s">
        <v>207</v>
      </c>
      <c r="C28" s="23">
        <v>257640</v>
      </c>
      <c r="D28" s="23">
        <v>209760</v>
      </c>
      <c r="E28" s="23">
        <v>209760</v>
      </c>
    </row>
    <row r="29" spans="1:5" ht="12" customHeight="1" x14ac:dyDescent="0.25">
      <c r="A29" s="16"/>
      <c r="B29" s="17" t="s">
        <v>241</v>
      </c>
      <c r="C29" s="23">
        <v>0</v>
      </c>
      <c r="D29" s="23">
        <v>542859</v>
      </c>
      <c r="E29" s="23">
        <v>542859</v>
      </c>
    </row>
    <row r="30" spans="1:5" x14ac:dyDescent="0.25">
      <c r="A30" s="10" t="s">
        <v>14</v>
      </c>
      <c r="B30" s="11" t="s">
        <v>8</v>
      </c>
      <c r="C30" s="22">
        <f>C31+C32+C33</f>
        <v>1800000</v>
      </c>
      <c r="D30" s="22">
        <f>D31+D32+D33</f>
        <v>2485164</v>
      </c>
      <c r="E30" s="22">
        <f>E31+E32+E33</f>
        <v>2485164</v>
      </c>
    </row>
    <row r="31" spans="1:5" ht="21" x14ac:dyDescent="0.25">
      <c r="A31" s="16" t="s">
        <v>170</v>
      </c>
      <c r="B31" s="17" t="s">
        <v>171</v>
      </c>
      <c r="C31" s="23">
        <v>1800000</v>
      </c>
      <c r="D31" s="23">
        <v>1800000</v>
      </c>
      <c r="E31" s="23">
        <v>1800000</v>
      </c>
    </row>
    <row r="32" spans="1:5" x14ac:dyDescent="0.25">
      <c r="A32" s="16"/>
      <c r="B32" s="17" t="s">
        <v>248</v>
      </c>
      <c r="C32" s="23">
        <v>0</v>
      </c>
      <c r="D32" s="23">
        <v>349160</v>
      </c>
      <c r="E32" s="23">
        <v>349160</v>
      </c>
    </row>
    <row r="33" spans="1:5" x14ac:dyDescent="0.25">
      <c r="A33" s="16"/>
      <c r="B33" s="17" t="s">
        <v>242</v>
      </c>
      <c r="C33" s="23">
        <v>0</v>
      </c>
      <c r="D33" s="23">
        <v>336004</v>
      </c>
      <c r="E33" s="23">
        <v>336004</v>
      </c>
    </row>
    <row r="34" spans="1:5" x14ac:dyDescent="0.25">
      <c r="A34" s="10" t="s">
        <v>15</v>
      </c>
      <c r="B34" s="11" t="s">
        <v>9</v>
      </c>
      <c r="C34" s="22">
        <v>0</v>
      </c>
      <c r="D34" s="22">
        <v>0</v>
      </c>
      <c r="E34" s="22">
        <v>0</v>
      </c>
    </row>
    <row r="35" spans="1:5" x14ac:dyDescent="0.25">
      <c r="A35" s="10"/>
      <c r="B35" s="17" t="s">
        <v>172</v>
      </c>
      <c r="C35" s="23">
        <v>0</v>
      </c>
      <c r="D35" s="23">
        <v>0</v>
      </c>
      <c r="E35" s="23">
        <v>0</v>
      </c>
    </row>
    <row r="36" spans="1:5" x14ac:dyDescent="0.25">
      <c r="A36" s="10" t="s">
        <v>16</v>
      </c>
      <c r="B36" s="11" t="s">
        <v>10</v>
      </c>
      <c r="C36" s="24">
        <f>SUM(C37:C40)</f>
        <v>0</v>
      </c>
      <c r="D36" s="22">
        <v>2458720</v>
      </c>
      <c r="E36" s="22">
        <v>2458720</v>
      </c>
    </row>
    <row r="37" spans="1:5" x14ac:dyDescent="0.25">
      <c r="A37" s="8" t="s">
        <v>17</v>
      </c>
      <c r="B37" s="9" t="s">
        <v>18</v>
      </c>
      <c r="C37" s="21">
        <v>0</v>
      </c>
      <c r="D37" s="21">
        <v>0</v>
      </c>
      <c r="E37" s="21">
        <v>0</v>
      </c>
    </row>
    <row r="38" spans="1:5" ht="26.4" x14ac:dyDescent="0.25">
      <c r="A38" s="8" t="s">
        <v>23</v>
      </c>
      <c r="B38" s="9" t="s">
        <v>19</v>
      </c>
      <c r="C38" s="21">
        <v>0</v>
      </c>
      <c r="D38" s="21">
        <v>0</v>
      </c>
      <c r="E38" s="21">
        <v>0</v>
      </c>
    </row>
    <row r="39" spans="1:5" ht="26.4" x14ac:dyDescent="0.25">
      <c r="A39" s="8" t="s">
        <v>24</v>
      </c>
      <c r="B39" s="9" t="s">
        <v>20</v>
      </c>
      <c r="C39" s="21">
        <v>0</v>
      </c>
      <c r="D39" s="21">
        <v>0</v>
      </c>
      <c r="E39" s="21">
        <v>0</v>
      </c>
    </row>
    <row r="40" spans="1:5" ht="26.4" x14ac:dyDescent="0.25">
      <c r="A40" s="8" t="s">
        <v>25</v>
      </c>
      <c r="B40" s="9" t="s">
        <v>21</v>
      </c>
      <c r="C40" s="21">
        <v>0</v>
      </c>
      <c r="D40" s="21">
        <v>0</v>
      </c>
      <c r="E40" s="21">
        <v>0</v>
      </c>
    </row>
    <row r="41" spans="1:5" ht="26.4" x14ac:dyDescent="0.25">
      <c r="A41" s="8" t="s">
        <v>26</v>
      </c>
      <c r="B41" s="9" t="s">
        <v>22</v>
      </c>
      <c r="C41" s="27">
        <f>SUM(C42:C52)</f>
        <v>40125242</v>
      </c>
      <c r="D41" s="27">
        <f>SUM(D42:D52)</f>
        <v>81950256</v>
      </c>
      <c r="E41" s="27">
        <f>SUM(E42:E52)</f>
        <v>81950256</v>
      </c>
    </row>
    <row r="42" spans="1:5" x14ac:dyDescent="0.25">
      <c r="A42" s="8"/>
      <c r="B42" s="17" t="s">
        <v>200</v>
      </c>
      <c r="C42" s="23">
        <v>1080000</v>
      </c>
      <c r="D42" s="23">
        <v>1080000</v>
      </c>
      <c r="E42" s="23">
        <v>1080000</v>
      </c>
    </row>
    <row r="43" spans="1:5" x14ac:dyDescent="0.25">
      <c r="A43" s="8"/>
      <c r="B43" s="17" t="s">
        <v>201</v>
      </c>
      <c r="C43" s="23">
        <v>3175200</v>
      </c>
      <c r="D43" s="23">
        <v>11505500</v>
      </c>
      <c r="E43" s="23">
        <v>11505500</v>
      </c>
    </row>
    <row r="44" spans="1:5" x14ac:dyDescent="0.25">
      <c r="A44" s="8"/>
      <c r="B44" s="17" t="s">
        <v>230</v>
      </c>
      <c r="C44" s="23">
        <v>1329958</v>
      </c>
      <c r="D44" s="23">
        <v>7827651</v>
      </c>
      <c r="E44" s="23">
        <v>7827651</v>
      </c>
    </row>
    <row r="45" spans="1:5" x14ac:dyDescent="0.25">
      <c r="A45" s="8"/>
      <c r="B45" s="17" t="s">
        <v>231</v>
      </c>
      <c r="C45" s="23">
        <v>1630173</v>
      </c>
      <c r="D45" s="23">
        <v>20852053</v>
      </c>
      <c r="E45" s="23">
        <v>20852053</v>
      </c>
    </row>
    <row r="46" spans="1:5" x14ac:dyDescent="0.25">
      <c r="A46" s="8"/>
      <c r="B46" s="17" t="s">
        <v>232</v>
      </c>
      <c r="C46" s="23">
        <v>186194</v>
      </c>
      <c r="D46" s="23">
        <v>2188367</v>
      </c>
      <c r="E46" s="23">
        <v>2188367</v>
      </c>
    </row>
    <row r="47" spans="1:5" x14ac:dyDescent="0.25">
      <c r="A47" s="8"/>
      <c r="B47" s="17" t="s">
        <v>208</v>
      </c>
      <c r="C47" s="23">
        <v>13446240</v>
      </c>
      <c r="D47" s="23">
        <v>13446240</v>
      </c>
      <c r="E47" s="23">
        <v>13446240</v>
      </c>
    </row>
    <row r="48" spans="1:5" x14ac:dyDescent="0.25">
      <c r="A48" s="8"/>
      <c r="B48" s="17" t="s">
        <v>238</v>
      </c>
      <c r="C48" s="23">
        <v>315497</v>
      </c>
      <c r="D48" s="23">
        <v>315497</v>
      </c>
      <c r="E48" s="23">
        <v>315497</v>
      </c>
    </row>
    <row r="49" spans="1:5" x14ac:dyDescent="0.25">
      <c r="A49" s="8"/>
      <c r="B49" s="17" t="s">
        <v>250</v>
      </c>
      <c r="C49" s="23">
        <v>17981600</v>
      </c>
      <c r="D49" s="23">
        <v>19094810</v>
      </c>
      <c r="E49" s="23">
        <v>19094810</v>
      </c>
    </row>
    <row r="50" spans="1:5" x14ac:dyDescent="0.25">
      <c r="A50" s="8"/>
      <c r="B50" s="17" t="s">
        <v>233</v>
      </c>
      <c r="C50" s="23">
        <v>980380</v>
      </c>
      <c r="D50" s="23">
        <v>0</v>
      </c>
      <c r="E50" s="23">
        <v>0</v>
      </c>
    </row>
    <row r="51" spans="1:5" x14ac:dyDescent="0.25">
      <c r="A51" s="8"/>
      <c r="B51" s="17" t="s">
        <v>249</v>
      </c>
      <c r="C51" s="23">
        <v>0</v>
      </c>
      <c r="D51" s="23">
        <v>139466</v>
      </c>
      <c r="E51" s="23">
        <v>139466</v>
      </c>
    </row>
    <row r="52" spans="1:5" x14ac:dyDescent="0.25">
      <c r="A52" s="8"/>
      <c r="B52" s="17" t="s">
        <v>239</v>
      </c>
      <c r="C52" s="23">
        <v>0</v>
      </c>
      <c r="D52" s="23">
        <v>5500672</v>
      </c>
      <c r="E52" s="23">
        <v>5500672</v>
      </c>
    </row>
    <row r="53" spans="1:5" x14ac:dyDescent="0.25">
      <c r="C53" s="3"/>
      <c r="D53" s="3"/>
      <c r="E53" s="3"/>
    </row>
    <row r="54" spans="1:5" ht="27" customHeight="1" x14ac:dyDescent="0.25">
      <c r="A54" s="6" t="s">
        <v>27</v>
      </c>
      <c r="B54" s="7" t="s">
        <v>28</v>
      </c>
      <c r="C54" s="20">
        <f>C55+C56+C57+C58+C59</f>
        <v>0</v>
      </c>
      <c r="D54" s="20">
        <f>D55+D56+D57+D58+D59</f>
        <v>5611512</v>
      </c>
      <c r="E54" s="20">
        <f>E55+E56+E57+E58+E59</f>
        <v>5611512</v>
      </c>
    </row>
    <row r="55" spans="1:5" x14ac:dyDescent="0.25">
      <c r="A55" s="8" t="s">
        <v>34</v>
      </c>
      <c r="B55" s="9" t="s">
        <v>29</v>
      </c>
      <c r="C55" s="21">
        <v>0</v>
      </c>
      <c r="D55" s="21">
        <v>0</v>
      </c>
      <c r="E55" s="21">
        <v>0</v>
      </c>
    </row>
    <row r="56" spans="1:5" ht="26.4" x14ac:dyDescent="0.25">
      <c r="A56" s="8" t="s">
        <v>35</v>
      </c>
      <c r="B56" s="9" t="s">
        <v>30</v>
      </c>
      <c r="C56" s="21">
        <v>0</v>
      </c>
      <c r="D56" s="21">
        <v>0</v>
      </c>
      <c r="E56" s="21">
        <v>0</v>
      </c>
    </row>
    <row r="57" spans="1:5" ht="26.4" x14ac:dyDescent="0.25">
      <c r="A57" s="8" t="s">
        <v>36</v>
      </c>
      <c r="B57" s="9" t="s">
        <v>31</v>
      </c>
      <c r="C57" s="21">
        <v>0</v>
      </c>
      <c r="D57" s="21">
        <v>0</v>
      </c>
      <c r="E57" s="21">
        <v>0</v>
      </c>
    </row>
    <row r="58" spans="1:5" ht="26.4" x14ac:dyDescent="0.25">
      <c r="A58" s="8" t="s">
        <v>37</v>
      </c>
      <c r="B58" s="9" t="s">
        <v>32</v>
      </c>
      <c r="C58" s="21">
        <v>0</v>
      </c>
      <c r="D58" s="21">
        <v>0</v>
      </c>
      <c r="E58" s="21">
        <v>0</v>
      </c>
    </row>
    <row r="59" spans="1:5" ht="26.4" x14ac:dyDescent="0.25">
      <c r="A59" s="8" t="s">
        <v>38</v>
      </c>
      <c r="B59" s="9" t="s">
        <v>33</v>
      </c>
      <c r="C59" s="21">
        <v>0</v>
      </c>
      <c r="D59" s="21">
        <f>SUM(D60:D63)</f>
        <v>5611512</v>
      </c>
      <c r="E59" s="21">
        <f>SUM(E60:E63)</f>
        <v>5611512</v>
      </c>
    </row>
    <row r="60" spans="1:5" x14ac:dyDescent="0.25">
      <c r="A60" s="43"/>
      <c r="B60" s="44" t="s">
        <v>243</v>
      </c>
      <c r="C60" s="45">
        <v>0</v>
      </c>
      <c r="D60" s="45">
        <v>394456</v>
      </c>
      <c r="E60" s="45">
        <v>394456</v>
      </c>
    </row>
    <row r="61" spans="1:5" x14ac:dyDescent="0.25">
      <c r="A61" s="43"/>
      <c r="B61" s="44" t="s">
        <v>244</v>
      </c>
      <c r="C61" s="45">
        <v>0</v>
      </c>
      <c r="D61" s="45">
        <v>395294</v>
      </c>
      <c r="E61" s="45">
        <v>395294</v>
      </c>
    </row>
    <row r="62" spans="1:5" x14ac:dyDescent="0.25">
      <c r="A62" s="43"/>
      <c r="B62" s="44" t="s">
        <v>246</v>
      </c>
      <c r="C62" s="45">
        <v>0</v>
      </c>
      <c r="D62" s="45">
        <v>128000</v>
      </c>
      <c r="E62" s="45">
        <v>128000</v>
      </c>
    </row>
    <row r="63" spans="1:5" x14ac:dyDescent="0.25">
      <c r="A63" s="43"/>
      <c r="B63" s="44" t="s">
        <v>245</v>
      </c>
      <c r="C63" s="45">
        <v>0</v>
      </c>
      <c r="D63" s="45">
        <v>4693762</v>
      </c>
      <c r="E63" s="45">
        <v>4693762</v>
      </c>
    </row>
    <row r="64" spans="1:5" x14ac:dyDescent="0.25">
      <c r="C64" s="3"/>
      <c r="D64" s="3"/>
      <c r="E64" s="3"/>
    </row>
    <row r="65" spans="1:5" ht="13.5" customHeight="1" x14ac:dyDescent="0.25">
      <c r="A65" s="6" t="s">
        <v>39</v>
      </c>
      <c r="B65" s="7" t="s">
        <v>40</v>
      </c>
      <c r="C65" s="20">
        <f>C66+C69+C70+C71+C73+C80</f>
        <v>19153113</v>
      </c>
      <c r="D65" s="20">
        <f>D66+D69+D70+D71+D73+D80</f>
        <v>2086145</v>
      </c>
      <c r="E65" s="20">
        <f>E66+E69+E70+E71+E73+E80</f>
        <v>2086145</v>
      </c>
    </row>
    <row r="66" spans="1:5" x14ac:dyDescent="0.25">
      <c r="A66" s="8" t="s">
        <v>41</v>
      </c>
      <c r="B66" s="9" t="s">
        <v>42</v>
      </c>
      <c r="C66" s="21">
        <f>C67+C68</f>
        <v>0</v>
      </c>
      <c r="D66" s="21">
        <f>D67+D68</f>
        <v>0</v>
      </c>
      <c r="E66" s="21">
        <f>E67+E68</f>
        <v>0</v>
      </c>
    </row>
    <row r="67" spans="1:5" x14ac:dyDescent="0.25">
      <c r="A67" s="10" t="s">
        <v>65</v>
      </c>
      <c r="B67" s="11" t="s">
        <v>43</v>
      </c>
      <c r="C67" s="22">
        <v>0</v>
      </c>
      <c r="D67" s="22">
        <v>0</v>
      </c>
      <c r="E67" s="22">
        <v>0</v>
      </c>
    </row>
    <row r="68" spans="1:5" x14ac:dyDescent="0.25">
      <c r="A68" s="10" t="s">
        <v>64</v>
      </c>
      <c r="B68" s="11" t="s">
        <v>44</v>
      </c>
      <c r="C68" s="22">
        <v>0</v>
      </c>
      <c r="D68" s="22">
        <v>0</v>
      </c>
      <c r="E68" s="22">
        <v>0</v>
      </c>
    </row>
    <row r="69" spans="1:5" x14ac:dyDescent="0.25">
      <c r="A69" s="8" t="s">
        <v>45</v>
      </c>
      <c r="B69" s="9" t="s">
        <v>46</v>
      </c>
      <c r="C69" s="21">
        <v>0</v>
      </c>
      <c r="D69" s="21">
        <v>0</v>
      </c>
      <c r="E69" s="21">
        <v>0</v>
      </c>
    </row>
    <row r="70" spans="1:5" x14ac:dyDescent="0.25">
      <c r="A70" s="8" t="s">
        <v>47</v>
      </c>
      <c r="B70" s="9" t="s">
        <v>49</v>
      </c>
      <c r="C70" s="21">
        <v>0</v>
      </c>
      <c r="D70" s="21">
        <v>0</v>
      </c>
      <c r="E70" s="21">
        <v>0</v>
      </c>
    </row>
    <row r="71" spans="1:5" x14ac:dyDescent="0.25">
      <c r="A71" s="8" t="s">
        <v>48</v>
      </c>
      <c r="B71" s="9" t="s">
        <v>50</v>
      </c>
      <c r="C71" s="21">
        <v>1205080</v>
      </c>
      <c r="D71" s="21">
        <v>1188095</v>
      </c>
      <c r="E71" s="21">
        <v>1188095</v>
      </c>
    </row>
    <row r="72" spans="1:5" x14ac:dyDescent="0.25">
      <c r="A72" s="8"/>
      <c r="B72" s="17" t="s">
        <v>175</v>
      </c>
      <c r="C72" s="23">
        <v>1205080</v>
      </c>
      <c r="D72" s="23">
        <v>1188095</v>
      </c>
      <c r="E72" s="23">
        <v>1188095</v>
      </c>
    </row>
    <row r="73" spans="1:5" x14ac:dyDescent="0.25">
      <c r="A73" s="8" t="s">
        <v>51</v>
      </c>
      <c r="B73" s="9" t="s">
        <v>52</v>
      </c>
      <c r="C73" s="21">
        <f>C74+C76+C77+C78+C79</f>
        <v>17898033</v>
      </c>
      <c r="D73" s="21">
        <f>D74+D76+D77+D78+D79</f>
        <v>636978</v>
      </c>
      <c r="E73" s="21">
        <f>E74+E76+E77+E78+E79</f>
        <v>636978</v>
      </c>
    </row>
    <row r="74" spans="1:5" x14ac:dyDescent="0.25">
      <c r="A74" s="10" t="s">
        <v>59</v>
      </c>
      <c r="B74" s="11" t="s">
        <v>53</v>
      </c>
      <c r="C74" s="22">
        <f>C75</f>
        <v>0</v>
      </c>
      <c r="D74" s="22">
        <f>D75</f>
        <v>636978</v>
      </c>
      <c r="E74" s="22">
        <f>E75</f>
        <v>636978</v>
      </c>
    </row>
    <row r="75" spans="1:5" x14ac:dyDescent="0.25">
      <c r="A75" s="10"/>
      <c r="B75" s="17" t="s">
        <v>178</v>
      </c>
      <c r="C75" s="23">
        <v>0</v>
      </c>
      <c r="D75" s="23">
        <v>636978</v>
      </c>
      <c r="E75" s="23">
        <v>636978</v>
      </c>
    </row>
    <row r="76" spans="1:5" x14ac:dyDescent="0.25">
      <c r="A76" s="10" t="s">
        <v>60</v>
      </c>
      <c r="B76" s="11" t="s">
        <v>54</v>
      </c>
      <c r="C76" s="22">
        <v>0</v>
      </c>
      <c r="D76" s="22">
        <v>0</v>
      </c>
      <c r="E76" s="22">
        <v>0</v>
      </c>
    </row>
    <row r="77" spans="1:5" ht="12.75" customHeight="1" x14ac:dyDescent="0.25">
      <c r="A77" s="10" t="s">
        <v>61</v>
      </c>
      <c r="B77" s="11" t="s">
        <v>55</v>
      </c>
      <c r="C77" s="22">
        <v>0</v>
      </c>
      <c r="D77" s="22">
        <v>0</v>
      </c>
      <c r="E77" s="22">
        <v>0</v>
      </c>
    </row>
    <row r="78" spans="1:5" ht="12.75" customHeight="1" x14ac:dyDescent="0.25">
      <c r="A78" s="10" t="s">
        <v>62</v>
      </c>
      <c r="B78" s="11" t="s">
        <v>174</v>
      </c>
      <c r="C78" s="22">
        <v>17898033</v>
      </c>
      <c r="D78" s="22">
        <v>0</v>
      </c>
      <c r="E78" s="22">
        <v>0</v>
      </c>
    </row>
    <row r="79" spans="1:5" ht="12.75" customHeight="1" x14ac:dyDescent="0.25">
      <c r="A79" s="10" t="s">
        <v>63</v>
      </c>
      <c r="B79" s="11" t="s">
        <v>56</v>
      </c>
      <c r="C79" s="22">
        <v>0</v>
      </c>
      <c r="D79" s="22">
        <v>0</v>
      </c>
      <c r="E79" s="22">
        <v>0</v>
      </c>
    </row>
    <row r="80" spans="1:5" ht="12.75" customHeight="1" x14ac:dyDescent="0.25">
      <c r="A80" s="8" t="s">
        <v>57</v>
      </c>
      <c r="B80" s="9" t="s">
        <v>58</v>
      </c>
      <c r="C80" s="21">
        <f>C81+C82</f>
        <v>50000</v>
      </c>
      <c r="D80" s="21">
        <f>D81+D82</f>
        <v>261072</v>
      </c>
      <c r="E80" s="21">
        <f>E81+E82</f>
        <v>261072</v>
      </c>
    </row>
    <row r="81" spans="1:5" ht="12.75" customHeight="1" x14ac:dyDescent="0.25">
      <c r="A81" s="10"/>
      <c r="B81" s="17" t="s">
        <v>176</v>
      </c>
      <c r="C81" s="23">
        <v>0</v>
      </c>
      <c r="D81" s="23">
        <v>0</v>
      </c>
      <c r="E81" s="23">
        <v>0</v>
      </c>
    </row>
    <row r="82" spans="1:5" x14ac:dyDescent="0.25">
      <c r="A82" s="8"/>
      <c r="B82" s="17" t="s">
        <v>177</v>
      </c>
      <c r="C82" s="23">
        <v>50000</v>
      </c>
      <c r="D82" s="23">
        <v>261072</v>
      </c>
      <c r="E82" s="23">
        <v>261072</v>
      </c>
    </row>
    <row r="83" spans="1:5" ht="12.75" customHeight="1" x14ac:dyDescent="0.25">
      <c r="C83" s="3"/>
      <c r="D83" s="3"/>
      <c r="E83" s="3"/>
    </row>
    <row r="84" spans="1:5" ht="13.5" customHeight="1" x14ac:dyDescent="0.25">
      <c r="A84" s="6" t="s">
        <v>66</v>
      </c>
      <c r="B84" s="7" t="s">
        <v>67</v>
      </c>
      <c r="C84" s="20">
        <f>C85+C86+C87+C88+C91+C93+C94+C95+C96</f>
        <v>16571144</v>
      </c>
      <c r="D84" s="20">
        <f>D85+D86+D87+D88+D91+D93+D94+D95+D96</f>
        <v>15082866</v>
      </c>
      <c r="E84" s="20">
        <f>E85+E86+E87+E88+E91+E93+E94+E95+E96</f>
        <v>14768010</v>
      </c>
    </row>
    <row r="85" spans="1:5" x14ac:dyDescent="0.25">
      <c r="A85" s="8" t="s">
        <v>68</v>
      </c>
      <c r="B85" s="9" t="s">
        <v>77</v>
      </c>
      <c r="C85" s="21">
        <v>1143104</v>
      </c>
      <c r="D85" s="21">
        <v>1803441</v>
      </c>
      <c r="E85" s="21">
        <v>1803441</v>
      </c>
    </row>
    <row r="86" spans="1:5" x14ac:dyDescent="0.25">
      <c r="A86" s="8" t="s">
        <v>69</v>
      </c>
      <c r="B86" s="9" t="s">
        <v>78</v>
      </c>
      <c r="C86" s="21">
        <v>2613618</v>
      </c>
      <c r="D86" s="21">
        <v>712855</v>
      </c>
      <c r="E86" s="21">
        <v>701655</v>
      </c>
    </row>
    <row r="87" spans="1:5" x14ac:dyDescent="0.25">
      <c r="A87" s="8" t="s">
        <v>70</v>
      </c>
      <c r="B87" s="9" t="s">
        <v>209</v>
      </c>
      <c r="C87" s="21">
        <v>940258</v>
      </c>
      <c r="D87" s="21">
        <v>744425</v>
      </c>
      <c r="E87" s="21">
        <v>734972</v>
      </c>
    </row>
    <row r="88" spans="1:5" x14ac:dyDescent="0.25">
      <c r="A88" s="8" t="s">
        <v>71</v>
      </c>
      <c r="B88" s="9" t="s">
        <v>79</v>
      </c>
      <c r="C88" s="21">
        <f>SUM(C89:C90)</f>
        <v>5755950</v>
      </c>
      <c r="D88" s="21">
        <f>SUM(D89:D90)</f>
        <v>5524732</v>
      </c>
      <c r="E88" s="21">
        <f>SUM(E89:E90)</f>
        <v>5521332</v>
      </c>
    </row>
    <row r="89" spans="1:5" x14ac:dyDescent="0.25">
      <c r="A89" s="8"/>
      <c r="B89" s="17" t="s">
        <v>202</v>
      </c>
      <c r="C89" s="23">
        <v>274400</v>
      </c>
      <c r="D89" s="23">
        <v>759400</v>
      </c>
      <c r="E89" s="23">
        <v>759400</v>
      </c>
    </row>
    <row r="90" spans="1:5" x14ac:dyDescent="0.25">
      <c r="A90" s="8"/>
      <c r="B90" s="17" t="s">
        <v>203</v>
      </c>
      <c r="C90" s="23">
        <v>5481550</v>
      </c>
      <c r="D90" s="23">
        <v>4765332</v>
      </c>
      <c r="E90" s="23">
        <v>4761932</v>
      </c>
    </row>
    <row r="91" spans="1:5" x14ac:dyDescent="0.25">
      <c r="A91" s="8" t="s">
        <v>72</v>
      </c>
      <c r="B91" s="9" t="s">
        <v>80</v>
      </c>
      <c r="C91" s="21">
        <f>SUM(C92:C92)</f>
        <v>1800330</v>
      </c>
      <c r="D91" s="21">
        <f>SUM(D92:D92)</f>
        <v>1639988</v>
      </c>
      <c r="E91" s="21">
        <f>SUM(E92:E92)</f>
        <v>1573846</v>
      </c>
    </row>
    <row r="92" spans="1:5" x14ac:dyDescent="0.25">
      <c r="A92" s="8"/>
      <c r="B92" s="18" t="s">
        <v>173</v>
      </c>
      <c r="C92" s="23">
        <v>1800330</v>
      </c>
      <c r="D92" s="23">
        <v>1639988</v>
      </c>
      <c r="E92" s="23">
        <v>1573846</v>
      </c>
    </row>
    <row r="93" spans="1:5" x14ac:dyDescent="0.25">
      <c r="A93" s="8" t="s">
        <v>73</v>
      </c>
      <c r="B93" s="9" t="s">
        <v>81</v>
      </c>
      <c r="C93" s="21">
        <v>0</v>
      </c>
      <c r="D93" s="21">
        <v>0</v>
      </c>
      <c r="E93" s="21">
        <v>0</v>
      </c>
    </row>
    <row r="94" spans="1:5" ht="13.5" customHeight="1" x14ac:dyDescent="0.25">
      <c r="A94" s="8" t="s">
        <v>74</v>
      </c>
      <c r="B94" s="9" t="s">
        <v>82</v>
      </c>
      <c r="C94" s="21">
        <v>0</v>
      </c>
      <c r="D94" s="21">
        <v>42</v>
      </c>
      <c r="E94" s="21">
        <v>42</v>
      </c>
    </row>
    <row r="95" spans="1:5" x14ac:dyDescent="0.25">
      <c r="A95" s="8" t="s">
        <v>75</v>
      </c>
      <c r="B95" s="9" t="s">
        <v>83</v>
      </c>
      <c r="C95" s="21">
        <v>0</v>
      </c>
      <c r="D95" s="21">
        <v>0</v>
      </c>
      <c r="E95" s="21">
        <v>0</v>
      </c>
    </row>
    <row r="96" spans="1:5" x14ac:dyDescent="0.25">
      <c r="A96" s="8" t="s">
        <v>76</v>
      </c>
      <c r="B96" s="9" t="s">
        <v>84</v>
      </c>
      <c r="C96" s="21">
        <v>4317884</v>
      </c>
      <c r="D96" s="21">
        <v>4657383</v>
      </c>
      <c r="E96" s="21">
        <v>4432722</v>
      </c>
    </row>
    <row r="97" spans="1:5" x14ac:dyDescent="0.25">
      <c r="C97" s="3"/>
      <c r="D97" s="3"/>
      <c r="E97" s="3"/>
    </row>
    <row r="98" spans="1:5" ht="13.5" customHeight="1" x14ac:dyDescent="0.25">
      <c r="A98" s="6" t="s">
        <v>85</v>
      </c>
      <c r="B98" s="7" t="s">
        <v>86</v>
      </c>
      <c r="C98" s="20">
        <f>SUM(C99:C103)</f>
        <v>0</v>
      </c>
      <c r="D98" s="20">
        <f>SUM(D99:D103)</f>
        <v>150000</v>
      </c>
      <c r="E98" s="20">
        <f>SUM(E99:E103)</f>
        <v>150000</v>
      </c>
    </row>
    <row r="99" spans="1:5" x14ac:dyDescent="0.25">
      <c r="A99" s="8" t="s">
        <v>87</v>
      </c>
      <c r="B99" s="9" t="s">
        <v>92</v>
      </c>
      <c r="C99" s="21">
        <v>0</v>
      </c>
      <c r="D99" s="21">
        <v>0</v>
      </c>
      <c r="E99" s="21">
        <v>0</v>
      </c>
    </row>
    <row r="100" spans="1:5" x14ac:dyDescent="0.25">
      <c r="A100" s="8" t="s">
        <v>88</v>
      </c>
      <c r="B100" s="9" t="s">
        <v>93</v>
      </c>
      <c r="C100" s="21">
        <v>0</v>
      </c>
      <c r="D100" s="21">
        <v>0</v>
      </c>
      <c r="E100" s="21">
        <v>0</v>
      </c>
    </row>
    <row r="101" spans="1:5" x14ac:dyDescent="0.25">
      <c r="A101" s="8" t="s">
        <v>89</v>
      </c>
      <c r="B101" s="9" t="s">
        <v>94</v>
      </c>
      <c r="C101" s="21">
        <v>0</v>
      </c>
      <c r="D101" s="21">
        <v>150000</v>
      </c>
      <c r="E101" s="21">
        <v>150000</v>
      </c>
    </row>
    <row r="102" spans="1:5" x14ac:dyDescent="0.25">
      <c r="A102" s="8" t="s">
        <v>90</v>
      </c>
      <c r="B102" s="9" t="s">
        <v>95</v>
      </c>
      <c r="C102" s="21">
        <v>0</v>
      </c>
      <c r="D102" s="21">
        <v>0</v>
      </c>
      <c r="E102" s="21">
        <v>0</v>
      </c>
    </row>
    <row r="103" spans="1:5" x14ac:dyDescent="0.25">
      <c r="A103" s="8" t="s">
        <v>91</v>
      </c>
      <c r="B103" s="9" t="s">
        <v>96</v>
      </c>
      <c r="C103" s="21">
        <v>0</v>
      </c>
      <c r="D103" s="21">
        <v>0</v>
      </c>
      <c r="E103" s="21">
        <v>0</v>
      </c>
    </row>
    <row r="104" spans="1:5" x14ac:dyDescent="0.25">
      <c r="C104" s="3"/>
      <c r="D104" s="3"/>
      <c r="E104" s="3"/>
    </row>
    <row r="105" spans="1:5" s="41" customFormat="1" ht="13.5" customHeight="1" x14ac:dyDescent="0.25">
      <c r="A105" s="12" t="s">
        <v>97</v>
      </c>
      <c r="B105" s="13" t="s">
        <v>98</v>
      </c>
      <c r="C105" s="25">
        <f>C106+C107+C108</f>
        <v>0</v>
      </c>
      <c r="D105" s="25">
        <f>D106+D107+D108</f>
        <v>60000</v>
      </c>
      <c r="E105" s="25">
        <f>E106+E107+E108</f>
        <v>60000</v>
      </c>
    </row>
    <row r="106" spans="1:5" ht="26.4" x14ac:dyDescent="0.25">
      <c r="A106" s="8" t="s">
        <v>99</v>
      </c>
      <c r="B106" s="9" t="s">
        <v>102</v>
      </c>
      <c r="C106" s="21">
        <v>0</v>
      </c>
      <c r="D106" s="21">
        <v>0</v>
      </c>
      <c r="E106" s="21">
        <v>0</v>
      </c>
    </row>
    <row r="107" spans="1:5" ht="26.4" x14ac:dyDescent="0.25">
      <c r="A107" s="8" t="s">
        <v>100</v>
      </c>
      <c r="B107" s="9" t="s">
        <v>103</v>
      </c>
      <c r="C107" s="21">
        <v>0</v>
      </c>
      <c r="D107" s="21">
        <v>0</v>
      </c>
      <c r="E107" s="21">
        <v>0</v>
      </c>
    </row>
    <row r="108" spans="1:5" x14ac:dyDescent="0.25">
      <c r="A108" s="8" t="s">
        <v>101</v>
      </c>
      <c r="B108" s="9" t="s">
        <v>104</v>
      </c>
      <c r="C108" s="21">
        <v>0</v>
      </c>
      <c r="D108" s="21">
        <v>60000</v>
      </c>
      <c r="E108" s="21">
        <v>60000</v>
      </c>
    </row>
    <row r="109" spans="1:5" x14ac:dyDescent="0.25">
      <c r="C109" s="3"/>
      <c r="D109" s="3"/>
      <c r="E109" s="3"/>
    </row>
    <row r="110" spans="1:5" s="14" customFormat="1" ht="13.5" customHeight="1" x14ac:dyDescent="0.25">
      <c r="A110" s="12" t="s">
        <v>105</v>
      </c>
      <c r="B110" s="13" t="s">
        <v>109</v>
      </c>
      <c r="C110" s="25">
        <f>C111+C112+C113</f>
        <v>56410933</v>
      </c>
      <c r="D110" s="25">
        <f>D111+D112+D113</f>
        <v>51465557</v>
      </c>
      <c r="E110" s="25">
        <f>E111+E112+E113</f>
        <v>51465557</v>
      </c>
    </row>
    <row r="111" spans="1:5" ht="26.4" x14ac:dyDescent="0.25">
      <c r="A111" s="8" t="s">
        <v>106</v>
      </c>
      <c r="B111" s="9" t="s">
        <v>110</v>
      </c>
      <c r="C111" s="21">
        <v>0</v>
      </c>
      <c r="D111" s="21">
        <v>0</v>
      </c>
      <c r="E111" s="21">
        <v>0</v>
      </c>
    </row>
    <row r="112" spans="1:5" ht="26.4" x14ac:dyDescent="0.25">
      <c r="A112" s="8" t="s">
        <v>107</v>
      </c>
      <c r="B112" s="9" t="s">
        <v>111</v>
      </c>
      <c r="C112" s="21">
        <v>0</v>
      </c>
      <c r="D112" s="21">
        <v>0</v>
      </c>
      <c r="E112" s="21">
        <v>0</v>
      </c>
    </row>
    <row r="113" spans="1:5" x14ac:dyDescent="0.25">
      <c r="A113" s="8" t="s">
        <v>108</v>
      </c>
      <c r="B113" s="9" t="s">
        <v>112</v>
      </c>
      <c r="C113" s="21">
        <f>SUM(C114:C119)</f>
        <v>56410933</v>
      </c>
      <c r="D113" s="21">
        <f>SUM(D114:D119)</f>
        <v>51465557</v>
      </c>
      <c r="E113" s="21">
        <f>SUM(E114:E119)</f>
        <v>51465557</v>
      </c>
    </row>
    <row r="114" spans="1:5" x14ac:dyDescent="0.25">
      <c r="A114" s="8"/>
      <c r="B114" s="17" t="s">
        <v>234</v>
      </c>
      <c r="C114" s="23">
        <v>2905100</v>
      </c>
      <c r="D114" s="23">
        <v>2905100</v>
      </c>
      <c r="E114" s="23">
        <v>2905100</v>
      </c>
    </row>
    <row r="115" spans="1:5" x14ac:dyDescent="0.25">
      <c r="A115" s="8"/>
      <c r="B115" s="17" t="s">
        <v>235</v>
      </c>
      <c r="C115" s="23">
        <v>19212331</v>
      </c>
      <c r="D115" s="23">
        <v>19212331</v>
      </c>
      <c r="E115" s="23">
        <v>19212331</v>
      </c>
    </row>
    <row r="116" spans="1:5" ht="23.25" customHeight="1" x14ac:dyDescent="0.25">
      <c r="A116" s="8"/>
      <c r="B116" s="17" t="s">
        <v>237</v>
      </c>
      <c r="C116" s="23">
        <v>2959100</v>
      </c>
      <c r="D116" s="23">
        <v>2959100</v>
      </c>
      <c r="E116" s="23">
        <v>2959100</v>
      </c>
    </row>
    <row r="117" spans="1:5" ht="21.75" customHeight="1" x14ac:dyDescent="0.25">
      <c r="A117" s="8"/>
      <c r="B117" s="17" t="s">
        <v>236</v>
      </c>
      <c r="C117" s="23">
        <v>19981502</v>
      </c>
      <c r="D117" s="23">
        <v>14986126</v>
      </c>
      <c r="E117" s="23">
        <v>14986126</v>
      </c>
    </row>
    <row r="118" spans="1:5" x14ac:dyDescent="0.25">
      <c r="A118" s="8"/>
      <c r="B118" s="17" t="s">
        <v>210</v>
      </c>
      <c r="C118" s="23">
        <v>11200000</v>
      </c>
      <c r="D118" s="23">
        <v>11250000</v>
      </c>
      <c r="E118" s="23">
        <v>11250000</v>
      </c>
    </row>
    <row r="119" spans="1:5" x14ac:dyDescent="0.25">
      <c r="A119" s="8"/>
      <c r="B119" s="17" t="s">
        <v>212</v>
      </c>
      <c r="C119" s="23">
        <v>152900</v>
      </c>
      <c r="D119" s="23">
        <v>152900</v>
      </c>
      <c r="E119" s="23">
        <v>152900</v>
      </c>
    </row>
    <row r="120" spans="1:5" x14ac:dyDescent="0.25">
      <c r="A120" s="30"/>
      <c r="B120" s="31"/>
      <c r="C120" s="32"/>
      <c r="D120" s="32"/>
      <c r="E120" s="32"/>
    </row>
    <row r="121" spans="1:5" ht="23.4" x14ac:dyDescent="0.25">
      <c r="A121" s="35" t="s">
        <v>193</v>
      </c>
      <c r="B121" s="35" t="s">
        <v>181</v>
      </c>
      <c r="C121" s="36">
        <f>C7+C65+C84+C105</f>
        <v>123715191</v>
      </c>
      <c r="D121" s="36">
        <f>D7+D65+D84+D105</f>
        <v>152171726</v>
      </c>
      <c r="E121" s="36">
        <f>E7+E65+E84+E105</f>
        <v>151856870</v>
      </c>
    </row>
    <row r="122" spans="1:5" x14ac:dyDescent="0.25">
      <c r="A122" s="33"/>
      <c r="B122" s="33"/>
      <c r="C122" s="34"/>
      <c r="D122" s="34"/>
      <c r="E122" s="34"/>
    </row>
    <row r="123" spans="1:5" ht="23.4" x14ac:dyDescent="0.25">
      <c r="A123" s="35" t="s">
        <v>192</v>
      </c>
      <c r="B123" s="35" t="s">
        <v>182</v>
      </c>
      <c r="C123" s="36">
        <f>C54+C98+C110</f>
        <v>56410933</v>
      </c>
      <c r="D123" s="36">
        <f>D54+D98+D110</f>
        <v>57227069</v>
      </c>
      <c r="E123" s="36">
        <f>E54+E98+E110</f>
        <v>57227069</v>
      </c>
    </row>
    <row r="124" spans="1:5" x14ac:dyDescent="0.25">
      <c r="C124" s="3"/>
      <c r="D124" s="3"/>
      <c r="E124" s="3"/>
    </row>
    <row r="125" spans="1:5" ht="13.5" customHeight="1" x14ac:dyDescent="0.25">
      <c r="A125" s="37" t="s">
        <v>113</v>
      </c>
      <c r="B125" s="38" t="s">
        <v>162</v>
      </c>
      <c r="C125" s="39">
        <f>C121+C123</f>
        <v>180126124</v>
      </c>
      <c r="D125" s="39">
        <f>D121+D123</f>
        <v>209398795</v>
      </c>
      <c r="E125" s="39">
        <f>E121+E123</f>
        <v>209083939</v>
      </c>
    </row>
    <row r="126" spans="1:5" x14ac:dyDescent="0.25">
      <c r="C126" s="3"/>
      <c r="D126" s="3"/>
      <c r="E126" s="3"/>
    </row>
    <row r="127" spans="1:5" ht="13.5" customHeight="1" x14ac:dyDescent="0.25">
      <c r="A127" s="12" t="s">
        <v>115</v>
      </c>
      <c r="B127" s="13" t="s">
        <v>116</v>
      </c>
      <c r="C127" s="25">
        <f>C128+C132+C137+C142+C143+C144+C145+C146</f>
        <v>66565894</v>
      </c>
      <c r="D127" s="25">
        <f>D128+D132+D137+D142+D143+D144+D145+D146</f>
        <v>60287975</v>
      </c>
      <c r="E127" s="25">
        <f>E128+E132+E137+E142+E143+E144+E145+E146</f>
        <v>60287975</v>
      </c>
    </row>
    <row r="128" spans="1:5" x14ac:dyDescent="0.25">
      <c r="A128" s="8" t="s">
        <v>117</v>
      </c>
      <c r="B128" s="9" t="s">
        <v>118</v>
      </c>
      <c r="C128" s="21">
        <f>C129+C130+C131</f>
        <v>0</v>
      </c>
      <c r="D128" s="21">
        <f>D129+D130+D131</f>
        <v>0</v>
      </c>
      <c r="E128" s="21">
        <f>E129+E130+E131</f>
        <v>0</v>
      </c>
    </row>
    <row r="129" spans="1:5" x14ac:dyDescent="0.25">
      <c r="A129" s="10" t="s">
        <v>119</v>
      </c>
      <c r="B129" s="11" t="s">
        <v>123</v>
      </c>
      <c r="C129" s="22">
        <v>0</v>
      </c>
      <c r="D129" s="22">
        <v>0</v>
      </c>
      <c r="E129" s="22">
        <v>0</v>
      </c>
    </row>
    <row r="130" spans="1:5" x14ac:dyDescent="0.25">
      <c r="A130" s="10" t="s">
        <v>120</v>
      </c>
      <c r="B130" s="11" t="s">
        <v>163</v>
      </c>
      <c r="C130" s="22">
        <v>0</v>
      </c>
      <c r="D130" s="22">
        <v>0</v>
      </c>
      <c r="E130" s="22">
        <v>0</v>
      </c>
    </row>
    <row r="131" spans="1:5" x14ac:dyDescent="0.25">
      <c r="A131" s="10" t="s">
        <v>121</v>
      </c>
      <c r="B131" s="11" t="s">
        <v>124</v>
      </c>
      <c r="C131" s="22">
        <v>0</v>
      </c>
      <c r="D131" s="22">
        <v>0</v>
      </c>
      <c r="E131" s="22">
        <v>0</v>
      </c>
    </row>
    <row r="132" spans="1:5" x14ac:dyDescent="0.25">
      <c r="A132" s="15" t="s">
        <v>122</v>
      </c>
      <c r="B132" s="28" t="s">
        <v>125</v>
      </c>
      <c r="C132" s="27">
        <f>C133+C134+C135+C136</f>
        <v>0</v>
      </c>
      <c r="D132" s="27">
        <f>D133+D134+D135+D136</f>
        <v>0</v>
      </c>
      <c r="E132" s="27">
        <f>E133+E134+E135+E136</f>
        <v>0</v>
      </c>
    </row>
    <row r="133" spans="1:5" x14ac:dyDescent="0.25">
      <c r="A133" s="10" t="s">
        <v>126</v>
      </c>
      <c r="B133" s="11" t="s">
        <v>130</v>
      </c>
      <c r="C133" s="22">
        <v>0</v>
      </c>
      <c r="D133" s="22">
        <v>0</v>
      </c>
      <c r="E133" s="22">
        <v>0</v>
      </c>
    </row>
    <row r="134" spans="1:5" x14ac:dyDescent="0.25">
      <c r="A134" s="10" t="s">
        <v>127</v>
      </c>
      <c r="B134" s="11" t="s">
        <v>131</v>
      </c>
      <c r="C134" s="22">
        <v>0</v>
      </c>
      <c r="D134" s="22">
        <v>0</v>
      </c>
      <c r="E134" s="22">
        <v>0</v>
      </c>
    </row>
    <row r="135" spans="1:5" x14ac:dyDescent="0.25">
      <c r="A135" s="10" t="s">
        <v>128</v>
      </c>
      <c r="B135" s="11" t="s">
        <v>132</v>
      </c>
      <c r="C135" s="22">
        <v>0</v>
      </c>
      <c r="D135" s="22">
        <v>0</v>
      </c>
      <c r="E135" s="22">
        <v>0</v>
      </c>
    </row>
    <row r="136" spans="1:5" ht="12.75" customHeight="1" x14ac:dyDescent="0.25">
      <c r="A136" s="10" t="s">
        <v>129</v>
      </c>
      <c r="B136" s="11" t="s">
        <v>133</v>
      </c>
      <c r="C136" s="22">
        <v>0</v>
      </c>
      <c r="D136" s="22">
        <v>0</v>
      </c>
      <c r="E136" s="22">
        <v>0</v>
      </c>
    </row>
    <row r="137" spans="1:5" ht="12.75" customHeight="1" x14ac:dyDescent="0.25">
      <c r="A137" s="15" t="s">
        <v>134</v>
      </c>
      <c r="B137" s="9" t="s">
        <v>137</v>
      </c>
      <c r="C137" s="21">
        <f>C138+C141</f>
        <v>66565894</v>
      </c>
      <c r="D137" s="21">
        <f>D138+D141</f>
        <v>60287975</v>
      </c>
      <c r="E137" s="21">
        <f>E138+E141</f>
        <v>60287975</v>
      </c>
    </row>
    <row r="138" spans="1:5" ht="12.75" customHeight="1" x14ac:dyDescent="0.25">
      <c r="A138" s="10" t="s">
        <v>135</v>
      </c>
      <c r="B138" s="11" t="s">
        <v>138</v>
      </c>
      <c r="C138" s="22">
        <f>C139+C140</f>
        <v>66565894</v>
      </c>
      <c r="D138" s="22">
        <f>D139+D140</f>
        <v>60287975</v>
      </c>
      <c r="E138" s="22">
        <f>E139+E140</f>
        <v>60287975</v>
      </c>
    </row>
    <row r="139" spans="1:5" ht="12.75" customHeight="1" x14ac:dyDescent="0.25">
      <c r="A139" s="10"/>
      <c r="B139" s="29" t="s">
        <v>179</v>
      </c>
      <c r="C139" s="23">
        <v>2284625</v>
      </c>
      <c r="D139" s="23">
        <v>40347</v>
      </c>
      <c r="E139" s="23">
        <v>40347</v>
      </c>
    </row>
    <row r="140" spans="1:5" ht="12.75" customHeight="1" x14ac:dyDescent="0.25">
      <c r="A140" s="10"/>
      <c r="B140" s="29" t="s">
        <v>180</v>
      </c>
      <c r="C140" s="23">
        <v>64281269</v>
      </c>
      <c r="D140" s="23">
        <v>60247628</v>
      </c>
      <c r="E140" s="23">
        <v>60247628</v>
      </c>
    </row>
    <row r="141" spans="1:5" ht="12.75" customHeight="1" x14ac:dyDescent="0.25">
      <c r="A141" s="10" t="s">
        <v>136</v>
      </c>
      <c r="B141" s="11" t="s">
        <v>139</v>
      </c>
      <c r="C141" s="22">
        <v>0</v>
      </c>
      <c r="D141" s="22">
        <v>0</v>
      </c>
      <c r="E141" s="22">
        <v>0</v>
      </c>
    </row>
    <row r="142" spans="1:5" ht="12.75" customHeight="1" x14ac:dyDescent="0.25">
      <c r="A142" s="15" t="s">
        <v>140</v>
      </c>
      <c r="B142" s="9" t="s">
        <v>146</v>
      </c>
      <c r="C142" s="27">
        <v>0</v>
      </c>
      <c r="D142" s="27">
        <v>0</v>
      </c>
      <c r="E142" s="27">
        <v>0</v>
      </c>
    </row>
    <row r="143" spans="1:5" ht="12.75" customHeight="1" x14ac:dyDescent="0.25">
      <c r="A143" s="15" t="s">
        <v>141</v>
      </c>
      <c r="B143" s="9" t="s">
        <v>147</v>
      </c>
      <c r="C143" s="27">
        <v>0</v>
      </c>
      <c r="D143" s="27">
        <v>0</v>
      </c>
      <c r="E143" s="27">
        <v>0</v>
      </c>
    </row>
    <row r="144" spans="1:5" ht="12.75" customHeight="1" x14ac:dyDescent="0.25">
      <c r="A144" s="15" t="s">
        <v>142</v>
      </c>
      <c r="B144" s="9" t="s">
        <v>148</v>
      </c>
      <c r="C144" s="27">
        <v>0</v>
      </c>
      <c r="D144" s="27">
        <v>0</v>
      </c>
      <c r="E144" s="27">
        <v>0</v>
      </c>
    </row>
    <row r="145" spans="1:5" ht="12.75" customHeight="1" x14ac:dyDescent="0.25">
      <c r="A145" s="15" t="s">
        <v>143</v>
      </c>
      <c r="B145" s="9" t="s">
        <v>149</v>
      </c>
      <c r="C145" s="27">
        <v>0</v>
      </c>
      <c r="D145" s="27">
        <v>0</v>
      </c>
      <c r="E145" s="27">
        <v>0</v>
      </c>
    </row>
    <row r="146" spans="1:5" ht="12.75" customHeight="1" x14ac:dyDescent="0.25">
      <c r="A146" s="15" t="s">
        <v>144</v>
      </c>
      <c r="B146" s="9" t="s">
        <v>150</v>
      </c>
      <c r="C146" s="27">
        <v>0</v>
      </c>
      <c r="D146" s="27">
        <v>0</v>
      </c>
      <c r="E146" s="27">
        <v>0</v>
      </c>
    </row>
    <row r="147" spans="1:5" ht="12.75" customHeight="1" x14ac:dyDescent="0.25">
      <c r="C147" s="3"/>
      <c r="D147" s="3"/>
      <c r="E147" s="3"/>
    </row>
    <row r="148" spans="1:5" ht="13.5" customHeight="1" x14ac:dyDescent="0.25">
      <c r="A148" s="12" t="s">
        <v>145</v>
      </c>
      <c r="B148" s="13" t="s">
        <v>151</v>
      </c>
      <c r="C148" s="25">
        <f>C149+C150+C151+C152</f>
        <v>0</v>
      </c>
      <c r="D148" s="25">
        <f>D149+D150+D151+D152</f>
        <v>0</v>
      </c>
      <c r="E148" s="25">
        <f>E149+E150+E151+E152</f>
        <v>0</v>
      </c>
    </row>
    <row r="149" spans="1:5" ht="24.75" customHeight="1" x14ac:dyDescent="0.25">
      <c r="A149" s="8" t="s">
        <v>152</v>
      </c>
      <c r="B149" s="9" t="s">
        <v>157</v>
      </c>
      <c r="C149" s="21">
        <v>0</v>
      </c>
      <c r="D149" s="21">
        <v>0</v>
      </c>
      <c r="E149" s="21">
        <v>0</v>
      </c>
    </row>
    <row r="150" spans="1:5" ht="26.4" x14ac:dyDescent="0.25">
      <c r="A150" s="8" t="s">
        <v>153</v>
      </c>
      <c r="B150" s="9" t="s">
        <v>158</v>
      </c>
      <c r="C150" s="21">
        <v>0</v>
      </c>
      <c r="D150" s="21">
        <v>0</v>
      </c>
      <c r="E150" s="21">
        <v>0</v>
      </c>
    </row>
    <row r="151" spans="1:5" x14ac:dyDescent="0.25">
      <c r="A151" s="8" t="s">
        <v>154</v>
      </c>
      <c r="B151" s="9" t="s">
        <v>159</v>
      </c>
      <c r="C151" s="21">
        <v>0</v>
      </c>
      <c r="D151" s="21">
        <v>0</v>
      </c>
      <c r="E151" s="21">
        <v>0</v>
      </c>
    </row>
    <row r="152" spans="1:5" x14ac:dyDescent="0.25">
      <c r="A152" s="8" t="s">
        <v>155</v>
      </c>
      <c r="B152" s="9" t="s">
        <v>160</v>
      </c>
      <c r="C152" s="21">
        <v>0</v>
      </c>
      <c r="D152" s="21">
        <v>0</v>
      </c>
      <c r="E152" s="21">
        <v>0</v>
      </c>
    </row>
    <row r="153" spans="1:5" x14ac:dyDescent="0.25">
      <c r="C153" s="3"/>
      <c r="D153" s="3"/>
      <c r="E153" s="3"/>
    </row>
    <row r="154" spans="1:5" ht="27" customHeight="1" x14ac:dyDescent="0.25">
      <c r="A154" s="12" t="s">
        <v>156</v>
      </c>
      <c r="B154" s="13" t="s">
        <v>161</v>
      </c>
      <c r="C154" s="25">
        <v>0</v>
      </c>
      <c r="D154" s="25">
        <v>0</v>
      </c>
      <c r="E154" s="25">
        <v>0</v>
      </c>
    </row>
    <row r="155" spans="1:5" ht="12.75" customHeight="1" x14ac:dyDescent="0.25">
      <c r="C155" s="3"/>
      <c r="D155" s="3"/>
      <c r="E155" s="3"/>
    </row>
    <row r="156" spans="1:5" ht="13.5" customHeight="1" x14ac:dyDescent="0.25">
      <c r="A156" s="37" t="s">
        <v>114</v>
      </c>
      <c r="B156" s="38" t="s">
        <v>164</v>
      </c>
      <c r="C156" s="39">
        <f>C127+C148+C154</f>
        <v>66565894</v>
      </c>
      <c r="D156" s="39">
        <f>D127+D148+D154</f>
        <v>60287975</v>
      </c>
      <c r="E156" s="39">
        <f>E127+E148+E154</f>
        <v>60287975</v>
      </c>
    </row>
    <row r="157" spans="1:5" ht="12.75" customHeight="1" x14ac:dyDescent="0.25">
      <c r="A157" s="19" t="s">
        <v>183</v>
      </c>
      <c r="B157" s="17" t="s">
        <v>185</v>
      </c>
      <c r="C157" s="26">
        <v>2284625</v>
      </c>
      <c r="D157" s="26">
        <v>40347</v>
      </c>
      <c r="E157" s="26">
        <v>40347</v>
      </c>
    </row>
    <row r="158" spans="1:5" ht="12.75" customHeight="1" x14ac:dyDescent="0.25">
      <c r="A158" s="19" t="s">
        <v>184</v>
      </c>
      <c r="B158" s="17" t="s">
        <v>186</v>
      </c>
      <c r="C158" s="26">
        <v>64281269</v>
      </c>
      <c r="D158" s="26">
        <v>60247628</v>
      </c>
      <c r="E158" s="26">
        <v>60247628</v>
      </c>
    </row>
    <row r="159" spans="1:5" x14ac:dyDescent="0.25">
      <c r="C159" s="3"/>
      <c r="D159" s="3"/>
      <c r="E159" s="3"/>
    </row>
    <row r="160" spans="1:5" ht="24" customHeight="1" x14ac:dyDescent="0.25">
      <c r="A160" s="40" t="s">
        <v>188</v>
      </c>
      <c r="B160" s="35" t="s">
        <v>187</v>
      </c>
      <c r="C160" s="36">
        <f>C121+C157</f>
        <v>125999816</v>
      </c>
      <c r="D160" s="36">
        <f>D121+D157</f>
        <v>152212073</v>
      </c>
      <c r="E160" s="36">
        <f>E121+E157</f>
        <v>151897217</v>
      </c>
    </row>
    <row r="161" spans="1:5" x14ac:dyDescent="0.25">
      <c r="A161" s="33"/>
      <c r="B161" s="33"/>
      <c r="C161" s="34"/>
      <c r="D161" s="34"/>
      <c r="E161" s="34"/>
    </row>
    <row r="162" spans="1:5" ht="23.4" x14ac:dyDescent="0.25">
      <c r="A162" s="35" t="s">
        <v>189</v>
      </c>
      <c r="B162" s="35" t="s">
        <v>190</v>
      </c>
      <c r="C162" s="36">
        <f>C123+C158</f>
        <v>120692202</v>
      </c>
      <c r="D162" s="36">
        <f>D123+D158</f>
        <v>117474697</v>
      </c>
      <c r="E162" s="36">
        <f>E123+E158</f>
        <v>117474697</v>
      </c>
    </row>
    <row r="163" spans="1:5" x14ac:dyDescent="0.25">
      <c r="A163" s="2"/>
      <c r="C163" s="3"/>
      <c r="D163" s="3"/>
      <c r="E163" s="3"/>
    </row>
    <row r="164" spans="1:5" ht="13.5" customHeight="1" x14ac:dyDescent="0.25">
      <c r="A164" s="38" t="s">
        <v>191</v>
      </c>
      <c r="B164" s="38" t="s">
        <v>211</v>
      </c>
      <c r="C164" s="39">
        <f>C160+C162</f>
        <v>246692018</v>
      </c>
      <c r="D164" s="39">
        <f>D160+D162</f>
        <v>269686770</v>
      </c>
      <c r="E164" s="39">
        <f>E160+E162</f>
        <v>269371914</v>
      </c>
    </row>
    <row r="179" ht="12.75" customHeight="1" x14ac:dyDescent="0.25"/>
    <row r="180" ht="12.75" customHeight="1" x14ac:dyDescent="0.25"/>
    <row r="204" ht="16.5" customHeight="1" x14ac:dyDescent="0.25"/>
    <row r="229" ht="15" customHeight="1" x14ac:dyDescent="0.25"/>
  </sheetData>
  <mergeCells count="4">
    <mergeCell ref="A1:D1"/>
    <mergeCell ref="A2:D2"/>
    <mergeCell ref="A3:D3"/>
    <mergeCell ref="A4:D4"/>
  </mergeCells>
  <phoneticPr fontId="1" type="noConversion"/>
  <pageMargins left="0.16" right="0.11" top="0.17" bottom="0.24" header="0.16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Ordas Körjegyzőség</dc:creator>
  <cp:lastModifiedBy>User</cp:lastModifiedBy>
  <cp:lastPrinted>2020-10-30T10:02:35Z</cp:lastPrinted>
  <dcterms:created xsi:type="dcterms:W3CDTF">2014-02-19T12:17:10Z</dcterms:created>
  <dcterms:modified xsi:type="dcterms:W3CDTF">2021-05-26T14:09:10Z</dcterms:modified>
</cp:coreProperties>
</file>