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Dunaszentbenedek\2021 RENDELETEK DB\3-2021 03 01 2021 évi költségvetés DB\konvertált DB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01" i="1" l="1"/>
  <c r="C98" i="1" s="1"/>
  <c r="C49" i="1"/>
  <c r="C44" i="1"/>
  <c r="C107" i="1" s="1"/>
  <c r="C146" i="1" s="1"/>
  <c r="C35" i="1"/>
  <c r="C132" i="1"/>
  <c r="C122" i="1"/>
  <c r="C121" i="1"/>
  <c r="C116" i="1"/>
  <c r="C112" i="1"/>
  <c r="C93" i="1"/>
  <c r="C86" i="1"/>
  <c r="C79" i="1"/>
  <c r="C76" i="1"/>
  <c r="C68" i="1"/>
  <c r="C62" i="1"/>
  <c r="C61" i="1" s="1"/>
  <c r="C53" i="1" s="1"/>
  <c r="C54" i="1"/>
  <c r="C30" i="1"/>
  <c r="C26" i="1"/>
  <c r="C19" i="1"/>
  <c r="C8" i="1" s="1"/>
  <c r="C7" i="1" s="1"/>
  <c r="C105" i="1" s="1"/>
  <c r="C9" i="1"/>
  <c r="C72" i="1"/>
  <c r="C111" i="1"/>
  <c r="C140" i="1" s="1"/>
  <c r="C144" i="1" l="1"/>
  <c r="C148" i="1" s="1"/>
  <c r="C109" i="1"/>
</calcChain>
</file>

<file path=xl/sharedStrings.xml><?xml version="1.0" encoding="utf-8"?>
<sst xmlns="http://schemas.openxmlformats.org/spreadsheetml/2006/main" count="239" uniqueCount="237">
  <si>
    <t>Rovat szám:</t>
  </si>
  <si>
    <t>Rovat megnevezése:</t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</si>
  <si>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</si>
  <si>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</si>
  <si>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</si>
  <si>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</si>
  <si>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</si>
  <si>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</si>
  <si>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</si>
  <si>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</si>
  <si>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</si>
  <si>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</si>
  <si>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</si>
  <si>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</si>
  <si>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</si>
  <si>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</si>
  <si>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</si>
  <si>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</si>
  <si>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</si>
  <si>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</si>
  <si>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</si>
  <si>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</si>
  <si>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</si>
  <si>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</si>
  <si>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</si>
  <si>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</si>
  <si>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</si>
  <si>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</si>
  <si>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</si>
  <si>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</si>
  <si>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Felhalmozási célú garancia-és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</si>
  <si>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</si>
  <si>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</si>
  <si>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</si>
  <si>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</si>
  <si>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</si>
  <si>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</si>
  <si>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</si>
  <si>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</si>
  <si>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</si>
  <si>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</si>
  <si>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</si>
  <si>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</si>
  <si>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</si>
  <si>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</si>
  <si>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</si>
  <si>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</si>
  <si>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</si>
  <si>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</si>
  <si>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</si>
  <si>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</si>
  <si>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</si>
  <si>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</si>
  <si>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</si>
  <si>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</si>
  <si>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</si>
  <si>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</si>
  <si>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</si>
  <si>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</si>
  <si>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</si>
  <si>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</si>
  <si>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</si>
  <si>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</si>
  <si>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</si>
  <si>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</si>
  <si>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</si>
  <si>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</si>
  <si>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</si>
  <si>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</si>
  <si>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</si>
  <si>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</si>
  <si>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B405</t>
  </si>
  <si>
    <t>B406</t>
  </si>
  <si>
    <t>B407</t>
  </si>
  <si>
    <t>B408</t>
  </si>
  <si>
    <t>B409</t>
  </si>
  <si>
    <t>B410</t>
  </si>
  <si>
    <t>Készletértékesítése ellenértéke</t>
  </si>
  <si>
    <t>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</si>
  <si>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</si>
  <si>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</si>
  <si>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</si>
  <si>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</si>
  <si>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</si>
  <si>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</si>
  <si>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</si>
  <si>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</si>
  <si>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</si>
  <si>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</si>
  <si>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</si>
  <si>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</si>
  <si>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</si>
  <si>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</si>
  <si>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</si>
  <si>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</si>
  <si>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</si>
  <si>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</si>
  <si>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</si>
  <si>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</si>
  <si>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</si>
  <si>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</si>
  <si>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</si>
  <si>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</si>
  <si>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</t>
  </si>
  <si>
    <t>Egyéb működési célú átvett pénzeszközök</t>
  </si>
  <si>
    <t>B7</t>
  </si>
  <si>
    <t>B71</t>
  </si>
  <si>
    <t>B72</t>
  </si>
  <si>
    <t>B73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</si>
  <si>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</si>
  <si>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</si>
  <si>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</si>
  <si>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</si>
  <si>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</si>
  <si>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</si>
  <si>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</si>
  <si>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</si>
  <si>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</si>
  <si>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</si>
  <si>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</si>
  <si>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</si>
  <si>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</si>
  <si>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</si>
  <si>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</si>
  <si>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</si>
  <si>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</si>
  <si>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</si>
  <si>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</si>
  <si>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</si>
  <si>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</si>
  <si>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</si>
  <si>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</si>
  <si>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</si>
  <si>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</si>
  <si>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</si>
  <si>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B8131</t>
  </si>
  <si>
    <t>B8132</t>
  </si>
  <si>
    <t>Maradvány igénybevétele</t>
  </si>
  <si>
    <t>Előző év költségvetési maradvényának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</si>
  <si>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</si>
  <si>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</si>
  <si>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</si>
  <si>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</si>
  <si>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</si>
  <si>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</si>
  <si>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</si>
  <si>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</si>
  <si>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</si>
  <si>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</si>
  <si>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</si>
  <si>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</si>
  <si>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</si>
  <si>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</si>
  <si>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</si>
  <si>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</si>
  <si>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B824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</si>
  <si>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</si>
  <si>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</si>
  <si>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</si>
  <si>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</si>
  <si>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</si>
  <si>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</si>
  <si>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</si>
  <si>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</si>
  <si>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FINANSZÍROZÁSI BEVÉTELEK</t>
  </si>
  <si>
    <t>Települési önkormányzatok egyes köznevelési feladatainak támogatása</t>
  </si>
  <si>
    <t xml:space="preserve"> III.3.d</t>
  </si>
  <si>
    <t>III.5.a</t>
  </si>
  <si>
    <t>Házi segítségnyújtás</t>
  </si>
  <si>
    <t>Gyermekétkeztetés-a finanszírozás szempontjából elismert dolgozók bértámogatása</t>
  </si>
  <si>
    <t>IV.1.d</t>
  </si>
  <si>
    <t>Telelpülési önkormányzatok támogatása a nyilvános könyvtári és közművelődési feladatokhoz</t>
  </si>
  <si>
    <t>Lakott külterülettel kapcsolatos feladatok támogatása</t>
  </si>
  <si>
    <t>Önkormányzat áfa bevétele</t>
  </si>
  <si>
    <t>Gépjárműadók (40%)</t>
  </si>
  <si>
    <t>Kommunális adó bevétel</t>
  </si>
  <si>
    <t>Bírság bevétel</t>
  </si>
  <si>
    <t>Késedelmi pótlék</t>
  </si>
  <si>
    <t>Iparűzési adó bevétel</t>
  </si>
  <si>
    <t>Működési pénzmaradvány</t>
  </si>
  <si>
    <t>Felhalmozási pénzmaradvány</t>
  </si>
  <si>
    <t>Működési célú költségvetési bevételek</t>
  </si>
  <si>
    <t>Felhalmozási célú költségvetési bevételek</t>
  </si>
  <si>
    <t>B8/1</t>
  </si>
  <si>
    <t>B8/2</t>
  </si>
  <si>
    <t>Finanszírozási bevételek (működési)</t>
  </si>
  <si>
    <t>Finanszírozási bevételek (felhalmozási)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</si>
  <si>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</si>
  <si>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</si>
  <si>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</si>
  <si>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</si>
  <si>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B1-B8</t>
  </si>
  <si>
    <t>B2+B5+ B7</t>
  </si>
  <si>
    <t>B1+B3+ B4+B6</t>
  </si>
  <si>
    <t>BEVÉTELEK</t>
  </si>
  <si>
    <t>Dunaszentbenedek Község Önkormányzata</t>
  </si>
  <si>
    <t>III.3c</t>
  </si>
  <si>
    <t>Szociális étkeztetés</t>
  </si>
  <si>
    <t>III.5.b</t>
  </si>
  <si>
    <t>Gyermekétkeztetés üzemeltetési támogatása</t>
  </si>
  <si>
    <t>Mezőőri szolgálat támogatása</t>
  </si>
  <si>
    <t>Fogorvos finanszírozása</t>
  </si>
  <si>
    <t>Ebédkihordás</t>
  </si>
  <si>
    <t>Házi gondozási díj átvállalás</t>
  </si>
  <si>
    <t>III.2.</t>
  </si>
  <si>
    <t>Települési önkormányzatok szociális feladatainak egyéb támogatása</t>
  </si>
  <si>
    <t>III.5.c</t>
  </si>
  <si>
    <t>A rászoruló gyermekek intézményem kívüli szünidei étkeztetésének tám.</t>
  </si>
  <si>
    <t>KNPA támogatás</t>
  </si>
  <si>
    <t>Közvetített szolgáltatások ellenértéke</t>
  </si>
  <si>
    <t>BEVÉTELEK ÖSSZESEN</t>
  </si>
  <si>
    <t>Önkormányzati hivatal működésének támogatása - elismert hivatali létszám alapján</t>
  </si>
  <si>
    <t>I.1.ba</t>
  </si>
  <si>
    <t>A zöldterület-gazdálkodással kapcsolatos feladatok ellátásának tám.</t>
  </si>
  <si>
    <t>1.1.bb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</si>
  <si>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</si>
  <si>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</si>
  <si>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</si>
  <si>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</si>
  <si>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</si>
  <si>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I.1.c</t>
  </si>
  <si>
    <t>Egyéb önkormányzati feladatok támogatása</t>
  </si>
  <si>
    <t>I.1.f</t>
  </si>
  <si>
    <t>I.1. jogcímekhez kiegészítés</t>
  </si>
  <si>
    <t>I.5.</t>
  </si>
  <si>
    <t>I.1.a</t>
  </si>
  <si>
    <t>Polgármesteri illetmény támogatása</t>
  </si>
  <si>
    <t>Mezőgazdasági közfoglalkoztatás támogatása</t>
  </si>
  <si>
    <t>Szociális program támogatása</t>
  </si>
  <si>
    <t>Hosszabb távú közfoglalkoztatás támogatása</t>
  </si>
  <si>
    <t>Jövőnk Energiája Térségfejlesztési Alapítvány - fogorvosi rendelő épületenergetika</t>
  </si>
  <si>
    <t>Közös Hivatal 2020. évi működési hozzájárulás visszatérítés</t>
  </si>
  <si>
    <t>PA Rt. Támogatása</t>
  </si>
  <si>
    <t>Eredeti ei.:   2021.01.01.</t>
  </si>
  <si>
    <t xml:space="preserve">2. számú melléklet  </t>
  </si>
  <si>
    <t>3/2021. ( III.1.) önkormányzati rendelet</t>
  </si>
  <si>
    <t>2021. évi költségvetése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</si>
</sst>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6" fillId="0" borderId="0" xfId="0" applyFont="1" applyFill="1"/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/>
    <xf numFmtId="3" fontId="3" fillId="3" borderId="2" xfId="0" applyNumberFormat="1" applyFont="1" applyFill="1" applyBorder="1"/>
    <xf numFmtId="3" fontId="2" fillId="0" borderId="2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3" fontId="4" fillId="0" borderId="2" xfId="0" applyNumberFormat="1" applyFont="1" applyBorder="1"/>
    <xf numFmtId="3" fontId="3" fillId="4" borderId="2" xfId="0" applyNumberFormat="1" applyFont="1" applyFill="1" applyBorder="1"/>
    <xf numFmtId="3" fontId="7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9" fillId="5" borderId="2" xfId="0" applyFont="1" applyFill="1" applyBorder="1" applyAlignment="1">
      <alignment wrapText="1"/>
    </xf>
    <xf numFmtId="3" fontId="9" fillId="5" borderId="2" xfId="0" applyNumberFormat="1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/>
    <xf numFmtId="0" fontId="8" fillId="5" borderId="2" xfId="0" applyFont="1" applyFill="1" applyBorder="1" applyAlignment="1">
      <alignment wrapText="1"/>
    </xf>
    <xf numFmtId="0" fontId="0" fillId="0" borderId="0" xfId="0" applyFill="1"/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tabSelected="1" zoomScale="170" workbookViewId="0">
      <selection activeCell="A2" sqref="A2:D2"/>
    </sheetView>
  </sheetViews>
  <sheetFormatPr defaultRowHeight="13.2" x14ac:dyDescent="0.25"/>
  <cols>
    <col min="1" max="1" width="7.5546875" style="1" customWidth="1"/>
    <col min="2" max="2" width="46" style="2" customWidth="1"/>
    <col min="3" max="3" width="10.88671875" bestFit="1" customWidth="1"/>
  </cols>
  <sheetData>
    <row r="1" spans="1:4" ht="15.6" x14ac:dyDescent="0.3">
      <c r="A1" s="43" t="s">
        <v>195</v>
      </c>
      <c r="B1" s="43"/>
      <c r="C1" s="43"/>
      <c r="D1" s="43"/>
    </row>
    <row r="2" spans="1:4" ht="15.6" x14ac:dyDescent="0.3">
      <c r="A2" s="43" t="s">
        <v>236</v>
      </c>
      <c r="B2" s="43"/>
      <c r="C2" s="43"/>
      <c r="D2" s="43"/>
    </row>
    <row r="3" spans="1:4" x14ac:dyDescent="0.25">
      <c r="A3" s="44" t="s">
        <v>235</v>
      </c>
      <c r="B3" s="44"/>
      <c r="C3" s="44"/>
      <c r="D3" s="44"/>
    </row>
    <row r="4" spans="1:4" ht="13.8" thickBot="1" x14ac:dyDescent="0.3">
      <c r="A4" s="44" t="s">
        <v>234</v>
      </c>
      <c r="B4" s="44"/>
      <c r="C4" s="44"/>
      <c r="D4" s="44"/>
    </row>
    <row r="5" spans="1:4" ht="15" customHeight="1" thickBot="1" x14ac:dyDescent="0.3">
      <c r="B5" s="42" t="s">
        <v>194</v>
      </c>
    </row>
    <row r="6" spans="1:4" ht="26.4" x14ac:dyDescent="0.25">
      <c r="A6" s="4" t="s">
        <v>0</v>
      </c>
      <c r="B6" s="4" t="s">
        <v>1</v>
      </c>
      <c r="C6" s="5" t="s">
        <v>233</v>
      </c>
    </row>
    <row r="7" spans="1:4" ht="13.5" customHeight="1" x14ac:dyDescent="0.25">
      <c r="A7" s="6" t="s">
        <v>2</v>
      </c>
      <c r="B7" s="7" t="s">
        <v>3</v>
      </c>
      <c r="C7" s="20">
        <f>C8+C31+C32+C33+C34+C35</f>
        <v>98736932</v>
      </c>
    </row>
    <row r="8" spans="1:4" x14ac:dyDescent="0.25">
      <c r="A8" s="8" t="s">
        <v>4</v>
      </c>
      <c r="B8" s="9" t="s">
        <v>5</v>
      </c>
      <c r="C8" s="21">
        <f>C9+C18+C19+C26+C28+C30</f>
        <v>40113401</v>
      </c>
    </row>
    <row r="9" spans="1:4" x14ac:dyDescent="0.25">
      <c r="A9" s="10" t="s">
        <v>11</v>
      </c>
      <c r="B9" s="11" t="s">
        <v>6</v>
      </c>
      <c r="C9" s="22">
        <f>SUM(C10:C17)</f>
        <v>16692282</v>
      </c>
    </row>
    <row r="10" spans="1:4" ht="21" x14ac:dyDescent="0.25">
      <c r="A10" s="16" t="s">
        <v>225</v>
      </c>
      <c r="B10" s="17" t="s">
        <v>211</v>
      </c>
      <c r="C10" s="23">
        <v>0</v>
      </c>
    </row>
    <row r="11" spans="1:4" x14ac:dyDescent="0.25">
      <c r="A11" s="16" t="s">
        <v>212</v>
      </c>
      <c r="B11" s="18" t="s">
        <v>213</v>
      </c>
      <c r="C11" s="23">
        <v>3117240</v>
      </c>
    </row>
    <row r="12" spans="1:4" x14ac:dyDescent="0.25">
      <c r="A12" s="16" t="s">
        <v>214</v>
      </c>
      <c r="B12" s="17" t="s">
        <v>215</v>
      </c>
      <c r="C12" s="23">
        <v>3424000</v>
      </c>
    </row>
    <row r="13" spans="1:4" x14ac:dyDescent="0.25">
      <c r="A13" s="16" t="s">
        <v>216</v>
      </c>
      <c r="B13" s="17" t="s">
        <v>217</v>
      </c>
      <c r="C13" s="23">
        <v>100000</v>
      </c>
    </row>
    <row r="14" spans="1:4" x14ac:dyDescent="0.25">
      <c r="A14" s="16" t="s">
        <v>218</v>
      </c>
      <c r="B14" s="17" t="s">
        <v>219</v>
      </c>
      <c r="C14" s="23">
        <v>4051042</v>
      </c>
    </row>
    <row r="15" spans="1:4" x14ac:dyDescent="0.25">
      <c r="A15" s="16" t="s">
        <v>220</v>
      </c>
      <c r="B15" s="17" t="s">
        <v>221</v>
      </c>
      <c r="C15" s="23">
        <v>0</v>
      </c>
    </row>
    <row r="16" spans="1:4" x14ac:dyDescent="0.25">
      <c r="A16" s="16" t="s">
        <v>222</v>
      </c>
      <c r="B16" s="17" t="s">
        <v>223</v>
      </c>
      <c r="C16" s="23">
        <v>6000000</v>
      </c>
    </row>
    <row r="17" spans="1:3" x14ac:dyDescent="0.25">
      <c r="A17" s="16" t="s">
        <v>224</v>
      </c>
      <c r="B17" s="17" t="s">
        <v>226</v>
      </c>
      <c r="C17" s="23">
        <v>0</v>
      </c>
    </row>
    <row r="18" spans="1:3" ht="24" x14ac:dyDescent="0.25">
      <c r="A18" s="10" t="s">
        <v>12</v>
      </c>
      <c r="B18" s="11" t="s">
        <v>165</v>
      </c>
      <c r="C18" s="22">
        <v>0</v>
      </c>
    </row>
    <row r="19" spans="1:3" ht="24" x14ac:dyDescent="0.25">
      <c r="A19" s="10" t="s">
        <v>13</v>
      </c>
      <c r="B19" s="11" t="s">
        <v>7</v>
      </c>
      <c r="C19" s="22">
        <f>SUM(C20:C25)</f>
        <v>21151119</v>
      </c>
    </row>
    <row r="20" spans="1:3" x14ac:dyDescent="0.25">
      <c r="A20" s="16" t="s">
        <v>204</v>
      </c>
      <c r="B20" s="17" t="s">
        <v>205</v>
      </c>
      <c r="C20" s="23">
        <v>9243000</v>
      </c>
    </row>
    <row r="21" spans="1:3" x14ac:dyDescent="0.25">
      <c r="A21" s="16" t="s">
        <v>196</v>
      </c>
      <c r="B21" s="17" t="s">
        <v>197</v>
      </c>
      <c r="C21" s="23">
        <v>3583440</v>
      </c>
    </row>
    <row r="22" spans="1:3" x14ac:dyDescent="0.25">
      <c r="A22" s="16" t="s">
        <v>166</v>
      </c>
      <c r="B22" s="17" t="s">
        <v>168</v>
      </c>
      <c r="C22" s="23">
        <v>3630000</v>
      </c>
    </row>
    <row r="23" spans="1:3" ht="21" x14ac:dyDescent="0.25">
      <c r="A23" s="16" t="s">
        <v>167</v>
      </c>
      <c r="B23" s="17" t="s">
        <v>169</v>
      </c>
      <c r="C23" s="23">
        <v>4395600</v>
      </c>
    </row>
    <row r="24" spans="1:3" x14ac:dyDescent="0.25">
      <c r="A24" s="16" t="s">
        <v>198</v>
      </c>
      <c r="B24" s="17" t="s">
        <v>199</v>
      </c>
      <c r="C24" s="23">
        <v>0</v>
      </c>
    </row>
    <row r="25" spans="1:3" ht="12" customHeight="1" x14ac:dyDescent="0.25">
      <c r="A25" s="16" t="s">
        <v>206</v>
      </c>
      <c r="B25" s="17" t="s">
        <v>207</v>
      </c>
      <c r="C25" s="23">
        <v>299079</v>
      </c>
    </row>
    <row r="26" spans="1:3" x14ac:dyDescent="0.25">
      <c r="A26" s="10" t="s">
        <v>14</v>
      </c>
      <c r="B26" s="11" t="s">
        <v>8</v>
      </c>
      <c r="C26" s="22">
        <f>C27</f>
        <v>2270000</v>
      </c>
    </row>
    <row r="27" spans="1:3" ht="21" x14ac:dyDescent="0.25">
      <c r="A27" s="16" t="s">
        <v>170</v>
      </c>
      <c r="B27" s="17" t="s">
        <v>171</v>
      </c>
      <c r="C27" s="23">
        <v>2270000</v>
      </c>
    </row>
    <row r="28" spans="1:3" x14ac:dyDescent="0.25">
      <c r="A28" s="10" t="s">
        <v>15</v>
      </c>
      <c r="B28" s="11" t="s">
        <v>9</v>
      </c>
      <c r="C28" s="22">
        <v>0</v>
      </c>
    </row>
    <row r="29" spans="1:3" x14ac:dyDescent="0.25">
      <c r="A29" s="10"/>
      <c r="B29" s="17" t="s">
        <v>172</v>
      </c>
      <c r="C29" s="23">
        <v>0</v>
      </c>
    </row>
    <row r="30" spans="1:3" x14ac:dyDescent="0.25">
      <c r="A30" s="10" t="s">
        <v>16</v>
      </c>
      <c r="B30" s="11" t="s">
        <v>10</v>
      </c>
      <c r="C30" s="24">
        <f>SUM(C31:C34)</f>
        <v>0</v>
      </c>
    </row>
    <row r="31" spans="1:3" x14ac:dyDescent="0.25">
      <c r="A31" s="8" t="s">
        <v>17</v>
      </c>
      <c r="B31" s="9" t="s">
        <v>18</v>
      </c>
      <c r="C31" s="21">
        <v>0</v>
      </c>
    </row>
    <row r="32" spans="1:3" ht="26.4" x14ac:dyDescent="0.25">
      <c r="A32" s="8" t="s">
        <v>23</v>
      </c>
      <c r="B32" s="9" t="s">
        <v>19</v>
      </c>
      <c r="C32" s="21">
        <v>0</v>
      </c>
    </row>
    <row r="33" spans="1:3" ht="26.4" x14ac:dyDescent="0.25">
      <c r="A33" s="8" t="s">
        <v>24</v>
      </c>
      <c r="B33" s="9" t="s">
        <v>20</v>
      </c>
      <c r="C33" s="21">
        <v>0</v>
      </c>
    </row>
    <row r="34" spans="1:3" ht="26.4" x14ac:dyDescent="0.25">
      <c r="A34" s="8" t="s">
        <v>25</v>
      </c>
      <c r="B34" s="9" t="s">
        <v>21</v>
      </c>
      <c r="C34" s="21">
        <v>0</v>
      </c>
    </row>
    <row r="35" spans="1:3" ht="26.4" x14ac:dyDescent="0.25">
      <c r="A35" s="8" t="s">
        <v>26</v>
      </c>
      <c r="B35" s="9" t="s">
        <v>22</v>
      </c>
      <c r="C35" s="27">
        <f>SUM(C36:C42)</f>
        <v>58623531</v>
      </c>
    </row>
    <row r="36" spans="1:3" x14ac:dyDescent="0.25">
      <c r="A36" s="8"/>
      <c r="B36" s="17" t="s">
        <v>200</v>
      </c>
      <c r="C36" s="23">
        <v>1080000</v>
      </c>
    </row>
    <row r="37" spans="1:3" x14ac:dyDescent="0.25">
      <c r="A37" s="8"/>
      <c r="B37" s="17" t="s">
        <v>201</v>
      </c>
      <c r="C37" s="23">
        <v>12000000</v>
      </c>
    </row>
    <row r="38" spans="1:3" x14ac:dyDescent="0.25">
      <c r="A38" s="8"/>
      <c r="B38" s="17" t="s">
        <v>227</v>
      </c>
      <c r="C38" s="23">
        <v>9122185</v>
      </c>
    </row>
    <row r="39" spans="1:3" x14ac:dyDescent="0.25">
      <c r="A39" s="8"/>
      <c r="B39" s="17" t="s">
        <v>228</v>
      </c>
      <c r="C39" s="23">
        <v>22252040</v>
      </c>
    </row>
    <row r="40" spans="1:3" x14ac:dyDescent="0.25">
      <c r="A40" s="8"/>
      <c r="B40" s="17" t="s">
        <v>229</v>
      </c>
      <c r="C40" s="23">
        <v>426945</v>
      </c>
    </row>
    <row r="41" spans="1:3" x14ac:dyDescent="0.25">
      <c r="A41" s="8"/>
      <c r="B41" s="17" t="s">
        <v>208</v>
      </c>
      <c r="C41" s="23">
        <v>13446240</v>
      </c>
    </row>
    <row r="42" spans="1:3" x14ac:dyDescent="0.25">
      <c r="A42" s="8"/>
      <c r="B42" s="17" t="s">
        <v>231</v>
      </c>
      <c r="C42" s="23">
        <v>296121</v>
      </c>
    </row>
    <row r="43" spans="1:3" x14ac:dyDescent="0.25">
      <c r="C43" s="3"/>
    </row>
    <row r="44" spans="1:3" ht="27" customHeight="1" x14ac:dyDescent="0.25">
      <c r="A44" s="6" t="s">
        <v>27</v>
      </c>
      <c r="B44" s="7" t="s">
        <v>28</v>
      </c>
      <c r="C44" s="20">
        <f>C45+C46+C47+C48+C49</f>
        <v>2953948</v>
      </c>
    </row>
    <row r="45" spans="1:3" x14ac:dyDescent="0.25">
      <c r="A45" s="8" t="s">
        <v>34</v>
      </c>
      <c r="B45" s="9" t="s">
        <v>29</v>
      </c>
      <c r="C45" s="21">
        <v>0</v>
      </c>
    </row>
    <row r="46" spans="1:3" ht="26.4" x14ac:dyDescent="0.25">
      <c r="A46" s="8" t="s">
        <v>35</v>
      </c>
      <c r="B46" s="9" t="s">
        <v>30</v>
      </c>
      <c r="C46" s="21">
        <v>0</v>
      </c>
    </row>
    <row r="47" spans="1:3" ht="26.4" x14ac:dyDescent="0.25">
      <c r="A47" s="8" t="s">
        <v>36</v>
      </c>
      <c r="B47" s="9" t="s">
        <v>31</v>
      </c>
      <c r="C47" s="21">
        <v>0</v>
      </c>
    </row>
    <row r="48" spans="1:3" ht="26.4" x14ac:dyDescent="0.25">
      <c r="A48" s="8" t="s">
        <v>37</v>
      </c>
      <c r="B48" s="9" t="s">
        <v>32</v>
      </c>
      <c r="C48" s="21">
        <v>0</v>
      </c>
    </row>
    <row r="49" spans="1:3" ht="26.4" x14ac:dyDescent="0.25">
      <c r="A49" s="8" t="s">
        <v>38</v>
      </c>
      <c r="B49" s="9" t="s">
        <v>33</v>
      </c>
      <c r="C49" s="21">
        <f>SUM(C50:C51)</f>
        <v>2953948</v>
      </c>
    </row>
    <row r="50" spans="1:3" x14ac:dyDescent="0.25">
      <c r="A50" s="8"/>
      <c r="B50" s="17" t="s">
        <v>227</v>
      </c>
      <c r="C50" s="23">
        <v>1316950</v>
      </c>
    </row>
    <row r="51" spans="1:3" x14ac:dyDescent="0.25">
      <c r="A51" s="8"/>
      <c r="B51" s="17" t="s">
        <v>228</v>
      </c>
      <c r="C51" s="23">
        <v>1636998</v>
      </c>
    </row>
    <row r="52" spans="1:3" x14ac:dyDescent="0.25">
      <c r="C52" s="3"/>
    </row>
    <row r="53" spans="1:3" ht="13.5" customHeight="1" x14ac:dyDescent="0.25">
      <c r="A53" s="6" t="s">
        <v>39</v>
      </c>
      <c r="B53" s="7" t="s">
        <v>40</v>
      </c>
      <c r="C53" s="20">
        <f>C54+C57+C58+C59+C61+C68</f>
        <v>1255080</v>
      </c>
    </row>
    <row r="54" spans="1:3" x14ac:dyDescent="0.25">
      <c r="A54" s="8" t="s">
        <v>41</v>
      </c>
      <c r="B54" s="9" t="s">
        <v>42</v>
      </c>
      <c r="C54" s="21">
        <f>C55+C56</f>
        <v>0</v>
      </c>
    </row>
    <row r="55" spans="1:3" x14ac:dyDescent="0.25">
      <c r="A55" s="10" t="s">
        <v>65</v>
      </c>
      <c r="B55" s="11" t="s">
        <v>43</v>
      </c>
      <c r="C55" s="22">
        <v>0</v>
      </c>
    </row>
    <row r="56" spans="1:3" x14ac:dyDescent="0.25">
      <c r="A56" s="10" t="s">
        <v>64</v>
      </c>
      <c r="B56" s="11" t="s">
        <v>44</v>
      </c>
      <c r="C56" s="22">
        <v>0</v>
      </c>
    </row>
    <row r="57" spans="1:3" x14ac:dyDescent="0.25">
      <c r="A57" s="8" t="s">
        <v>45</v>
      </c>
      <c r="B57" s="9" t="s">
        <v>46</v>
      </c>
      <c r="C57" s="21">
        <v>0</v>
      </c>
    </row>
    <row r="58" spans="1:3" x14ac:dyDescent="0.25">
      <c r="A58" s="8" t="s">
        <v>47</v>
      </c>
      <c r="B58" s="9" t="s">
        <v>49</v>
      </c>
      <c r="C58" s="21">
        <v>0</v>
      </c>
    </row>
    <row r="59" spans="1:3" x14ac:dyDescent="0.25">
      <c r="A59" s="8" t="s">
        <v>48</v>
      </c>
      <c r="B59" s="9" t="s">
        <v>50</v>
      </c>
      <c r="C59" s="21">
        <v>1205080</v>
      </c>
    </row>
    <row r="60" spans="1:3" x14ac:dyDescent="0.25">
      <c r="A60" s="8"/>
      <c r="B60" s="17" t="s">
        <v>175</v>
      </c>
      <c r="C60" s="23">
        <v>1205080</v>
      </c>
    </row>
    <row r="61" spans="1:3" x14ac:dyDescent="0.25">
      <c r="A61" s="8" t="s">
        <v>51</v>
      </c>
      <c r="B61" s="9" t="s">
        <v>52</v>
      </c>
      <c r="C61" s="21">
        <f>C62+C64+C65+C66+C67</f>
        <v>0</v>
      </c>
    </row>
    <row r="62" spans="1:3" x14ac:dyDescent="0.25">
      <c r="A62" s="10" t="s">
        <v>59</v>
      </c>
      <c r="B62" s="11" t="s">
        <v>53</v>
      </c>
      <c r="C62" s="22">
        <f>C63</f>
        <v>0</v>
      </c>
    </row>
    <row r="63" spans="1:3" x14ac:dyDescent="0.25">
      <c r="A63" s="10"/>
      <c r="B63" s="17" t="s">
        <v>178</v>
      </c>
      <c r="C63" s="23">
        <v>0</v>
      </c>
    </row>
    <row r="64" spans="1:3" x14ac:dyDescent="0.25">
      <c r="A64" s="10" t="s">
        <v>60</v>
      </c>
      <c r="B64" s="11" t="s">
        <v>54</v>
      </c>
      <c r="C64" s="22">
        <v>0</v>
      </c>
    </row>
    <row r="65" spans="1:3" ht="12.75" customHeight="1" x14ac:dyDescent="0.25">
      <c r="A65" s="10" t="s">
        <v>61</v>
      </c>
      <c r="B65" s="11" t="s">
        <v>55</v>
      </c>
      <c r="C65" s="22">
        <v>0</v>
      </c>
    </row>
    <row r="66" spans="1:3" ht="12.75" customHeight="1" x14ac:dyDescent="0.25">
      <c r="A66" s="10" t="s">
        <v>62</v>
      </c>
      <c r="B66" s="11" t="s">
        <v>174</v>
      </c>
      <c r="C66" s="22">
        <v>0</v>
      </c>
    </row>
    <row r="67" spans="1:3" ht="12.75" customHeight="1" x14ac:dyDescent="0.25">
      <c r="A67" s="10" t="s">
        <v>63</v>
      </c>
      <c r="B67" s="11" t="s">
        <v>56</v>
      </c>
      <c r="C67" s="22">
        <v>0</v>
      </c>
    </row>
    <row r="68" spans="1:3" ht="12.75" customHeight="1" x14ac:dyDescent="0.25">
      <c r="A68" s="8" t="s">
        <v>57</v>
      </c>
      <c r="B68" s="9" t="s">
        <v>58</v>
      </c>
      <c r="C68" s="21">
        <f>C69+C70</f>
        <v>50000</v>
      </c>
    </row>
    <row r="69" spans="1:3" ht="12.75" customHeight="1" x14ac:dyDescent="0.25">
      <c r="A69" s="10"/>
      <c r="B69" s="17" t="s">
        <v>176</v>
      </c>
      <c r="C69" s="23">
        <v>0</v>
      </c>
    </row>
    <row r="70" spans="1:3" x14ac:dyDescent="0.25">
      <c r="A70" s="8"/>
      <c r="B70" s="17" t="s">
        <v>177</v>
      </c>
      <c r="C70" s="23">
        <v>50000</v>
      </c>
    </row>
    <row r="71" spans="1:3" ht="12.75" customHeight="1" x14ac:dyDescent="0.25">
      <c r="C71" s="3"/>
    </row>
    <row r="72" spans="1:3" ht="13.5" customHeight="1" x14ac:dyDescent="0.25">
      <c r="A72" s="6" t="s">
        <v>66</v>
      </c>
      <c r="B72" s="7" t="s">
        <v>67</v>
      </c>
      <c r="C72" s="20">
        <f>C73+C74+C75+C76+C79+C81+C82+C83+C84</f>
        <v>15108684</v>
      </c>
    </row>
    <row r="73" spans="1:3" x14ac:dyDescent="0.25">
      <c r="A73" s="8" t="s">
        <v>68</v>
      </c>
      <c r="B73" s="9" t="s">
        <v>77</v>
      </c>
      <c r="C73" s="21">
        <v>1805000</v>
      </c>
    </row>
    <row r="74" spans="1:3" x14ac:dyDescent="0.25">
      <c r="A74" s="8" t="s">
        <v>69</v>
      </c>
      <c r="B74" s="9" t="s">
        <v>78</v>
      </c>
      <c r="C74" s="21">
        <v>1250000</v>
      </c>
    </row>
    <row r="75" spans="1:3" x14ac:dyDescent="0.25">
      <c r="A75" s="8" t="s">
        <v>70</v>
      </c>
      <c r="B75" s="9" t="s">
        <v>209</v>
      </c>
      <c r="C75" s="21">
        <v>702000</v>
      </c>
    </row>
    <row r="76" spans="1:3" x14ac:dyDescent="0.25">
      <c r="A76" s="8" t="s">
        <v>71</v>
      </c>
      <c r="B76" s="9" t="s">
        <v>79</v>
      </c>
      <c r="C76" s="21">
        <f>SUM(C77:C78)</f>
        <v>5521400</v>
      </c>
    </row>
    <row r="77" spans="1:3" x14ac:dyDescent="0.25">
      <c r="A77" s="8"/>
      <c r="B77" s="17" t="s">
        <v>202</v>
      </c>
      <c r="C77" s="23">
        <v>274400</v>
      </c>
    </row>
    <row r="78" spans="1:3" x14ac:dyDescent="0.25">
      <c r="A78" s="8"/>
      <c r="B78" s="17" t="s">
        <v>203</v>
      </c>
      <c r="C78" s="23">
        <v>5247000</v>
      </c>
    </row>
    <row r="79" spans="1:3" x14ac:dyDescent="0.25">
      <c r="A79" s="8" t="s">
        <v>72</v>
      </c>
      <c r="B79" s="9" t="s">
        <v>80</v>
      </c>
      <c r="C79" s="21">
        <f>SUM(C80:C80)</f>
        <v>1574000</v>
      </c>
    </row>
    <row r="80" spans="1:3" x14ac:dyDescent="0.25">
      <c r="A80" s="8"/>
      <c r="B80" s="18" t="s">
        <v>173</v>
      </c>
      <c r="C80" s="23">
        <v>1574000</v>
      </c>
    </row>
    <row r="81" spans="1:3" x14ac:dyDescent="0.25">
      <c r="A81" s="8" t="s">
        <v>73</v>
      </c>
      <c r="B81" s="9" t="s">
        <v>81</v>
      </c>
      <c r="C81" s="21">
        <v>0</v>
      </c>
    </row>
    <row r="82" spans="1:3" ht="13.5" customHeight="1" x14ac:dyDescent="0.25">
      <c r="A82" s="8" t="s">
        <v>74</v>
      </c>
      <c r="B82" s="9" t="s">
        <v>82</v>
      </c>
      <c r="C82" s="21">
        <v>0</v>
      </c>
    </row>
    <row r="83" spans="1:3" x14ac:dyDescent="0.25">
      <c r="A83" s="8" t="s">
        <v>75</v>
      </c>
      <c r="B83" s="9" t="s">
        <v>83</v>
      </c>
      <c r="C83" s="21">
        <v>0</v>
      </c>
    </row>
    <row r="84" spans="1:3" x14ac:dyDescent="0.25">
      <c r="A84" s="8" t="s">
        <v>76</v>
      </c>
      <c r="B84" s="9" t="s">
        <v>84</v>
      </c>
      <c r="C84" s="21">
        <v>4256284</v>
      </c>
    </row>
    <row r="85" spans="1:3" x14ac:dyDescent="0.25">
      <c r="C85" s="3"/>
    </row>
    <row r="86" spans="1:3" ht="13.5" customHeight="1" x14ac:dyDescent="0.25">
      <c r="A86" s="6" t="s">
        <v>85</v>
      </c>
      <c r="B86" s="7" t="s">
        <v>86</v>
      </c>
      <c r="C86" s="20">
        <f>SUM(C87:C91)</f>
        <v>0</v>
      </c>
    </row>
    <row r="87" spans="1:3" x14ac:dyDescent="0.25">
      <c r="A87" s="8" t="s">
        <v>87</v>
      </c>
      <c r="B87" s="9" t="s">
        <v>92</v>
      </c>
      <c r="C87" s="21">
        <v>0</v>
      </c>
    </row>
    <row r="88" spans="1:3" x14ac:dyDescent="0.25">
      <c r="A88" s="8" t="s">
        <v>88</v>
      </c>
      <c r="B88" s="9" t="s">
        <v>93</v>
      </c>
      <c r="C88" s="21">
        <v>0</v>
      </c>
    </row>
    <row r="89" spans="1:3" x14ac:dyDescent="0.25">
      <c r="A89" s="8" t="s">
        <v>89</v>
      </c>
      <c r="B89" s="9" t="s">
        <v>94</v>
      </c>
      <c r="C89" s="21">
        <v>0</v>
      </c>
    </row>
    <row r="90" spans="1:3" x14ac:dyDescent="0.25">
      <c r="A90" s="8" t="s">
        <v>90</v>
      </c>
      <c r="B90" s="9" t="s">
        <v>95</v>
      </c>
      <c r="C90" s="21">
        <v>0</v>
      </c>
    </row>
    <row r="91" spans="1:3" x14ac:dyDescent="0.25">
      <c r="A91" s="8" t="s">
        <v>91</v>
      </c>
      <c r="B91" s="9" t="s">
        <v>96</v>
      </c>
      <c r="C91" s="21">
        <v>0</v>
      </c>
    </row>
    <row r="92" spans="1:3" x14ac:dyDescent="0.25">
      <c r="C92" s="3"/>
    </row>
    <row r="93" spans="1:3" s="41" customFormat="1" ht="13.5" customHeight="1" x14ac:dyDescent="0.25">
      <c r="A93" s="12" t="s">
        <v>97</v>
      </c>
      <c r="B93" s="13" t="s">
        <v>98</v>
      </c>
      <c r="C93" s="25">
        <f>C94+C95+C96</f>
        <v>0</v>
      </c>
    </row>
    <row r="94" spans="1:3" ht="26.4" x14ac:dyDescent="0.25">
      <c r="A94" s="8" t="s">
        <v>99</v>
      </c>
      <c r="B94" s="9" t="s">
        <v>102</v>
      </c>
      <c r="C94" s="21">
        <v>0</v>
      </c>
    </row>
    <row r="95" spans="1:3" ht="26.4" x14ac:dyDescent="0.25">
      <c r="A95" s="8" t="s">
        <v>100</v>
      </c>
      <c r="B95" s="9" t="s">
        <v>103</v>
      </c>
      <c r="C95" s="21">
        <v>0</v>
      </c>
    </row>
    <row r="96" spans="1:3" x14ac:dyDescent="0.25">
      <c r="A96" s="8" t="s">
        <v>101</v>
      </c>
      <c r="B96" s="9" t="s">
        <v>104</v>
      </c>
      <c r="C96" s="21">
        <v>0</v>
      </c>
    </row>
    <row r="97" spans="1:3" x14ac:dyDescent="0.25">
      <c r="C97" s="3"/>
    </row>
    <row r="98" spans="1:3" s="14" customFormat="1" ht="13.5" customHeight="1" x14ac:dyDescent="0.25">
      <c r="A98" s="12" t="s">
        <v>105</v>
      </c>
      <c r="B98" s="13" t="s">
        <v>109</v>
      </c>
      <c r="C98" s="25">
        <f>C99+C100+C101</f>
        <v>16245376</v>
      </c>
    </row>
    <row r="99" spans="1:3" ht="26.4" x14ac:dyDescent="0.25">
      <c r="A99" s="8" t="s">
        <v>106</v>
      </c>
      <c r="B99" s="9" t="s">
        <v>110</v>
      </c>
      <c r="C99" s="21">
        <v>0</v>
      </c>
    </row>
    <row r="100" spans="1:3" ht="26.4" x14ac:dyDescent="0.25">
      <c r="A100" s="8" t="s">
        <v>107</v>
      </c>
      <c r="B100" s="9" t="s">
        <v>111</v>
      </c>
      <c r="C100" s="21">
        <v>0</v>
      </c>
    </row>
    <row r="101" spans="1:3" x14ac:dyDescent="0.25">
      <c r="A101" s="8" t="s">
        <v>108</v>
      </c>
      <c r="B101" s="9" t="s">
        <v>112</v>
      </c>
      <c r="C101" s="21">
        <f>SUM(C102:C103)</f>
        <v>16245376</v>
      </c>
    </row>
    <row r="102" spans="1:3" ht="21.75" customHeight="1" x14ac:dyDescent="0.25">
      <c r="A102" s="8"/>
      <c r="B102" s="17" t="s">
        <v>230</v>
      </c>
      <c r="C102" s="23">
        <v>4995376</v>
      </c>
    </row>
    <row r="103" spans="1:3" x14ac:dyDescent="0.25">
      <c r="A103" s="8"/>
      <c r="B103" s="17" t="s">
        <v>232</v>
      </c>
      <c r="C103" s="23">
        <v>11250000</v>
      </c>
    </row>
    <row r="104" spans="1:3" x14ac:dyDescent="0.25">
      <c r="A104" s="30"/>
      <c r="B104" s="31"/>
      <c r="C104" s="32"/>
    </row>
    <row r="105" spans="1:3" ht="23.4" x14ac:dyDescent="0.25">
      <c r="A105" s="35" t="s">
        <v>193</v>
      </c>
      <c r="B105" s="35" t="s">
        <v>181</v>
      </c>
      <c r="C105" s="36">
        <f>C7+C53+C72+C93</f>
        <v>115100696</v>
      </c>
    </row>
    <row r="106" spans="1:3" x14ac:dyDescent="0.25">
      <c r="A106" s="33"/>
      <c r="B106" s="33"/>
      <c r="C106" s="34"/>
    </row>
    <row r="107" spans="1:3" ht="23.4" x14ac:dyDescent="0.25">
      <c r="A107" s="35" t="s">
        <v>192</v>
      </c>
      <c r="B107" s="35" t="s">
        <v>182</v>
      </c>
      <c r="C107" s="36">
        <f>C44+C86+C98</f>
        <v>19199324</v>
      </c>
    </row>
    <row r="108" spans="1:3" x14ac:dyDescent="0.25">
      <c r="C108" s="3"/>
    </row>
    <row r="109" spans="1:3" ht="13.5" customHeight="1" x14ac:dyDescent="0.25">
      <c r="A109" s="37" t="s">
        <v>113</v>
      </c>
      <c r="B109" s="38" t="s">
        <v>162</v>
      </c>
      <c r="C109" s="39">
        <f>C105+C107</f>
        <v>134300020</v>
      </c>
    </row>
    <row r="110" spans="1:3" x14ac:dyDescent="0.25">
      <c r="C110" s="3"/>
    </row>
    <row r="111" spans="1:3" ht="13.5" customHeight="1" x14ac:dyDescent="0.25">
      <c r="A111" s="12" t="s">
        <v>115</v>
      </c>
      <c r="B111" s="13" t="s">
        <v>116</v>
      </c>
      <c r="C111" s="25">
        <f>C112+C116+C121+C126+C127+C128+C129+C130</f>
        <v>12540612</v>
      </c>
    </row>
    <row r="112" spans="1:3" x14ac:dyDescent="0.25">
      <c r="A112" s="8" t="s">
        <v>117</v>
      </c>
      <c r="B112" s="9" t="s">
        <v>118</v>
      </c>
      <c r="C112" s="21">
        <f>C113+C114+C115</f>
        <v>0</v>
      </c>
    </row>
    <row r="113" spans="1:3" x14ac:dyDescent="0.25">
      <c r="A113" s="10" t="s">
        <v>119</v>
      </c>
      <c r="B113" s="11" t="s">
        <v>123</v>
      </c>
      <c r="C113" s="22">
        <v>0</v>
      </c>
    </row>
    <row r="114" spans="1:3" x14ac:dyDescent="0.25">
      <c r="A114" s="10" t="s">
        <v>120</v>
      </c>
      <c r="B114" s="11" t="s">
        <v>163</v>
      </c>
      <c r="C114" s="22">
        <v>0</v>
      </c>
    </row>
    <row r="115" spans="1:3" x14ac:dyDescent="0.25">
      <c r="A115" s="10" t="s">
        <v>121</v>
      </c>
      <c r="B115" s="11" t="s">
        <v>124</v>
      </c>
      <c r="C115" s="22">
        <v>0</v>
      </c>
    </row>
    <row r="116" spans="1:3" x14ac:dyDescent="0.25">
      <c r="A116" s="15" t="s">
        <v>122</v>
      </c>
      <c r="B116" s="28" t="s">
        <v>125</v>
      </c>
      <c r="C116" s="27">
        <f>C117+C118+C119+C120</f>
        <v>0</v>
      </c>
    </row>
    <row r="117" spans="1:3" x14ac:dyDescent="0.25">
      <c r="A117" s="10" t="s">
        <v>126</v>
      </c>
      <c r="B117" s="11" t="s">
        <v>130</v>
      </c>
      <c r="C117" s="22">
        <v>0</v>
      </c>
    </row>
    <row r="118" spans="1:3" x14ac:dyDescent="0.25">
      <c r="A118" s="10" t="s">
        <v>127</v>
      </c>
      <c r="B118" s="11" t="s">
        <v>131</v>
      </c>
      <c r="C118" s="22">
        <v>0</v>
      </c>
    </row>
    <row r="119" spans="1:3" x14ac:dyDescent="0.25">
      <c r="A119" s="10" t="s">
        <v>128</v>
      </c>
      <c r="B119" s="11" t="s">
        <v>132</v>
      </c>
      <c r="C119" s="22">
        <v>0</v>
      </c>
    </row>
    <row r="120" spans="1:3" ht="12.75" customHeight="1" x14ac:dyDescent="0.25">
      <c r="A120" s="10" t="s">
        <v>129</v>
      </c>
      <c r="B120" s="11" t="s">
        <v>133</v>
      </c>
      <c r="C120" s="22">
        <v>0</v>
      </c>
    </row>
    <row r="121" spans="1:3" ht="12.75" customHeight="1" x14ac:dyDescent="0.25">
      <c r="A121" s="15" t="s">
        <v>134</v>
      </c>
      <c r="B121" s="9" t="s">
        <v>137</v>
      </c>
      <c r="C121" s="21">
        <f>C122+C125</f>
        <v>12540612</v>
      </c>
    </row>
    <row r="122" spans="1:3" ht="12.75" customHeight="1" x14ac:dyDescent="0.25">
      <c r="A122" s="10" t="s">
        <v>135</v>
      </c>
      <c r="B122" s="11" t="s">
        <v>138</v>
      </c>
      <c r="C122" s="22">
        <f>C123+C124</f>
        <v>12540612</v>
      </c>
    </row>
    <row r="123" spans="1:3" ht="12.75" customHeight="1" x14ac:dyDescent="0.25">
      <c r="A123" s="10"/>
      <c r="B123" s="29" t="s">
        <v>179</v>
      </c>
      <c r="C123" s="23">
        <v>12540612</v>
      </c>
    </row>
    <row r="124" spans="1:3" ht="12.75" customHeight="1" x14ac:dyDescent="0.25">
      <c r="A124" s="10"/>
      <c r="B124" s="29" t="s">
        <v>180</v>
      </c>
      <c r="C124" s="23">
        <v>0</v>
      </c>
    </row>
    <row r="125" spans="1:3" ht="12.75" customHeight="1" x14ac:dyDescent="0.25">
      <c r="A125" s="10" t="s">
        <v>136</v>
      </c>
      <c r="B125" s="11" t="s">
        <v>139</v>
      </c>
      <c r="C125" s="22">
        <v>0</v>
      </c>
    </row>
    <row r="126" spans="1:3" ht="12.75" customHeight="1" x14ac:dyDescent="0.25">
      <c r="A126" s="15" t="s">
        <v>140</v>
      </c>
      <c r="B126" s="9" t="s">
        <v>146</v>
      </c>
      <c r="C126" s="27">
        <v>0</v>
      </c>
    </row>
    <row r="127" spans="1:3" ht="12.75" customHeight="1" x14ac:dyDescent="0.25">
      <c r="A127" s="15" t="s">
        <v>141</v>
      </c>
      <c r="B127" s="9" t="s">
        <v>147</v>
      </c>
      <c r="C127" s="27">
        <v>0</v>
      </c>
    </row>
    <row r="128" spans="1:3" ht="12.75" customHeight="1" x14ac:dyDescent="0.25">
      <c r="A128" s="15" t="s">
        <v>142</v>
      </c>
      <c r="B128" s="9" t="s">
        <v>148</v>
      </c>
      <c r="C128" s="27">
        <v>0</v>
      </c>
    </row>
    <row r="129" spans="1:3" ht="12.75" customHeight="1" x14ac:dyDescent="0.25">
      <c r="A129" s="15" t="s">
        <v>143</v>
      </c>
      <c r="B129" s="9" t="s">
        <v>149</v>
      </c>
      <c r="C129" s="27">
        <v>0</v>
      </c>
    </row>
    <row r="130" spans="1:3" ht="12.75" customHeight="1" x14ac:dyDescent="0.25">
      <c r="A130" s="15" t="s">
        <v>144</v>
      </c>
      <c r="B130" s="9" t="s">
        <v>150</v>
      </c>
      <c r="C130" s="27">
        <v>0</v>
      </c>
    </row>
    <row r="131" spans="1:3" ht="12.75" customHeight="1" x14ac:dyDescent="0.25">
      <c r="C131" s="3"/>
    </row>
    <row r="132" spans="1:3" ht="13.5" customHeight="1" x14ac:dyDescent="0.25">
      <c r="A132" s="12" t="s">
        <v>145</v>
      </c>
      <c r="B132" s="13" t="s">
        <v>151</v>
      </c>
      <c r="C132" s="25">
        <f>C133+C134+C135+C136</f>
        <v>0</v>
      </c>
    </row>
    <row r="133" spans="1:3" ht="24.75" customHeight="1" x14ac:dyDescent="0.25">
      <c r="A133" s="8" t="s">
        <v>152</v>
      </c>
      <c r="B133" s="9" t="s">
        <v>157</v>
      </c>
      <c r="C133" s="21">
        <v>0</v>
      </c>
    </row>
    <row r="134" spans="1:3" ht="26.4" x14ac:dyDescent="0.25">
      <c r="A134" s="8" t="s">
        <v>153</v>
      </c>
      <c r="B134" s="9" t="s">
        <v>158</v>
      </c>
      <c r="C134" s="21">
        <v>0</v>
      </c>
    </row>
    <row r="135" spans="1:3" x14ac:dyDescent="0.25">
      <c r="A135" s="8" t="s">
        <v>154</v>
      </c>
      <c r="B135" s="9" t="s">
        <v>159</v>
      </c>
      <c r="C135" s="21">
        <v>0</v>
      </c>
    </row>
    <row r="136" spans="1:3" x14ac:dyDescent="0.25">
      <c r="A136" s="8" t="s">
        <v>155</v>
      </c>
      <c r="B136" s="9" t="s">
        <v>160</v>
      </c>
      <c r="C136" s="21">
        <v>0</v>
      </c>
    </row>
    <row r="137" spans="1:3" x14ac:dyDescent="0.25">
      <c r="C137" s="3"/>
    </row>
    <row r="138" spans="1:3" ht="27" customHeight="1" x14ac:dyDescent="0.25">
      <c r="A138" s="12" t="s">
        <v>156</v>
      </c>
      <c r="B138" s="13" t="s">
        <v>161</v>
      </c>
      <c r="C138" s="25">
        <v>0</v>
      </c>
    </row>
    <row r="139" spans="1:3" ht="12.75" customHeight="1" x14ac:dyDescent="0.25">
      <c r="C139" s="3"/>
    </row>
    <row r="140" spans="1:3" ht="13.5" customHeight="1" x14ac:dyDescent="0.25">
      <c r="A140" s="37" t="s">
        <v>114</v>
      </c>
      <c r="B140" s="38" t="s">
        <v>164</v>
      </c>
      <c r="C140" s="39">
        <f>C111+C132+C138</f>
        <v>12540612</v>
      </c>
    </row>
    <row r="141" spans="1:3" ht="12.75" customHeight="1" x14ac:dyDescent="0.25">
      <c r="A141" s="19" t="s">
        <v>183</v>
      </c>
      <c r="B141" s="17" t="s">
        <v>185</v>
      </c>
      <c r="C141" s="26">
        <v>12540612</v>
      </c>
    </row>
    <row r="142" spans="1:3" ht="12.75" customHeight="1" x14ac:dyDescent="0.25">
      <c r="A142" s="19" t="s">
        <v>184</v>
      </c>
      <c r="B142" s="17" t="s">
        <v>186</v>
      </c>
      <c r="C142" s="26">
        <v>0</v>
      </c>
    </row>
    <row r="143" spans="1:3" x14ac:dyDescent="0.25">
      <c r="C143" s="3"/>
    </row>
    <row r="144" spans="1:3" ht="24" customHeight="1" x14ac:dyDescent="0.25">
      <c r="A144" s="40" t="s">
        <v>188</v>
      </c>
      <c r="B144" s="35" t="s">
        <v>187</v>
      </c>
      <c r="C144" s="36">
        <f>C105+C141</f>
        <v>127641308</v>
      </c>
    </row>
    <row r="145" spans="1:3" x14ac:dyDescent="0.25">
      <c r="A145" s="33"/>
      <c r="B145" s="33"/>
      <c r="C145" s="34"/>
    </row>
    <row r="146" spans="1:3" ht="23.4" x14ac:dyDescent="0.25">
      <c r="A146" s="35" t="s">
        <v>189</v>
      </c>
      <c r="B146" s="35" t="s">
        <v>190</v>
      </c>
      <c r="C146" s="36">
        <f>C107+C142</f>
        <v>19199324</v>
      </c>
    </row>
    <row r="147" spans="1:3" x14ac:dyDescent="0.25">
      <c r="A147" s="2"/>
      <c r="C147" s="3"/>
    </row>
    <row r="148" spans="1:3" ht="13.5" customHeight="1" x14ac:dyDescent="0.25">
      <c r="A148" s="38" t="s">
        <v>191</v>
      </c>
      <c r="B148" s="38" t="s">
        <v>210</v>
      </c>
      <c r="C148" s="39">
        <f>C144+C146</f>
        <v>146840632</v>
      </c>
    </row>
    <row r="163" ht="12.75" customHeight="1" x14ac:dyDescent="0.25"/>
    <row r="164" ht="12.75" customHeight="1" x14ac:dyDescent="0.25"/>
    <row r="188" ht="16.5" customHeight="1" x14ac:dyDescent="0.25"/>
    <row r="213" ht="15" customHeight="1" x14ac:dyDescent="0.25"/>
  </sheetData>
  <mergeCells count="4">
    <mergeCell ref="A1:D1"/>
    <mergeCell ref="A2:D2"/>
    <mergeCell ref="A3:D3"/>
    <mergeCell ref="A4:D4"/>
  </mergeCells>
  <phoneticPr fontId="1" type="noConversion"/>
  <pageMargins left="0.16" right="0.11" top="0.17" bottom="0.24" header="0.16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Ordas Körjegyzőség</dc:creator>
  <cp:lastModifiedBy>User</cp:lastModifiedBy>
  <cp:lastPrinted>2021-03-03T14:00:55Z</cp:lastPrinted>
  <dcterms:created xsi:type="dcterms:W3CDTF">2014-02-19T12:17:10Z</dcterms:created>
  <dcterms:modified xsi:type="dcterms:W3CDTF">2021-06-14T11:17:33Z</dcterms:modified>
</cp:coreProperties>
</file>