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árti 2018\MARTI\2021\2021 Dunaszentbenedek\2021 RENDELETEK DB\3-2021 03 01 2021 évi költségvetés DB\konvertált DB\"/>
    </mc:Choice>
  </mc:AlternateContent>
  <bookViews>
    <workbookView xWindow="-120" yWindow="-120" windowWidth="29040" windowHeight="1584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K31" i="1" l="1"/>
  <c r="C27" i="1"/>
  <c r="D27" i="1"/>
  <c r="E27" i="1"/>
  <c r="F27" i="1"/>
  <c r="F32" i="1"/>
  <c r="G27" i="1"/>
  <c r="H27" i="1"/>
  <c r="I27" i="1"/>
  <c r="J27" i="1"/>
  <c r="K27" i="1"/>
  <c r="L27" i="1"/>
  <c r="M27" i="1"/>
  <c r="N27" i="1"/>
  <c r="N32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C32" i="1"/>
  <c r="AD27" i="1"/>
  <c r="AD32" i="1"/>
  <c r="AE27" i="1"/>
  <c r="AF27" i="1"/>
  <c r="AF32" i="1"/>
  <c r="AG27" i="1"/>
  <c r="AH21" i="1"/>
  <c r="AH26" i="1"/>
  <c r="B27" i="1"/>
  <c r="C9" i="1"/>
  <c r="AG34" i="1"/>
  <c r="AG35" i="1"/>
  <c r="AH33" i="1"/>
  <c r="AG9" i="1"/>
  <c r="AG11" i="1"/>
  <c r="AG13" i="1"/>
  <c r="AG19" i="1"/>
  <c r="AG29" i="1"/>
  <c r="AG31" i="1"/>
  <c r="AH30" i="1"/>
  <c r="AH28" i="1"/>
  <c r="AH25" i="1"/>
  <c r="AH24" i="1"/>
  <c r="AH23" i="1"/>
  <c r="AH22" i="1"/>
  <c r="AH20" i="1"/>
  <c r="AH18" i="1"/>
  <c r="AH15" i="1"/>
  <c r="AH16" i="1"/>
  <c r="AH14" i="1"/>
  <c r="AH12" i="1"/>
  <c r="AH10" i="1"/>
  <c r="AH11" i="1"/>
  <c r="AH7" i="1"/>
  <c r="AH6" i="1"/>
  <c r="AH5" i="1"/>
  <c r="AH4" i="1"/>
  <c r="C17" i="1"/>
  <c r="C19" i="1"/>
  <c r="D17" i="1"/>
  <c r="D19" i="1"/>
  <c r="E19" i="1"/>
  <c r="F17" i="1"/>
  <c r="F19" i="1"/>
  <c r="G17" i="1"/>
  <c r="G19" i="1"/>
  <c r="H17" i="1"/>
  <c r="H19" i="1"/>
  <c r="I17" i="1"/>
  <c r="I19" i="1"/>
  <c r="J17" i="1"/>
  <c r="J19" i="1"/>
  <c r="K17" i="1"/>
  <c r="K19" i="1"/>
  <c r="L17" i="1"/>
  <c r="L19" i="1"/>
  <c r="M17" i="1"/>
  <c r="M19" i="1"/>
  <c r="N17" i="1"/>
  <c r="N19" i="1"/>
  <c r="O17" i="1"/>
  <c r="O19" i="1"/>
  <c r="P17" i="1"/>
  <c r="P19" i="1"/>
  <c r="Q17" i="1"/>
  <c r="Q19" i="1"/>
  <c r="R17" i="1"/>
  <c r="R19" i="1"/>
  <c r="R32" i="1"/>
  <c r="S17" i="1"/>
  <c r="S19" i="1"/>
  <c r="T17" i="1"/>
  <c r="T19" i="1"/>
  <c r="U17" i="1"/>
  <c r="U19" i="1"/>
  <c r="V17" i="1"/>
  <c r="V19" i="1"/>
  <c r="W17" i="1"/>
  <c r="W19" i="1"/>
  <c r="X17" i="1"/>
  <c r="X19" i="1"/>
  <c r="Y17" i="1"/>
  <c r="Y19" i="1"/>
  <c r="Z17" i="1"/>
  <c r="Z19" i="1"/>
  <c r="AA17" i="1"/>
  <c r="AA19" i="1"/>
  <c r="AB17" i="1"/>
  <c r="AB19" i="1"/>
  <c r="AC17" i="1"/>
  <c r="AC19" i="1"/>
  <c r="AD17" i="1"/>
  <c r="AD19" i="1"/>
  <c r="AE17" i="1"/>
  <c r="AE19" i="1"/>
  <c r="AF17" i="1"/>
  <c r="AF19" i="1"/>
  <c r="B17" i="1"/>
  <c r="B19" i="1"/>
  <c r="D9" i="1"/>
  <c r="D32" i="1"/>
  <c r="B9" i="1"/>
  <c r="C34" i="1"/>
  <c r="C35" i="1"/>
  <c r="D34" i="1"/>
  <c r="D35" i="1"/>
  <c r="E34" i="1"/>
  <c r="E35" i="1"/>
  <c r="F34" i="1"/>
  <c r="F35" i="1"/>
  <c r="G34" i="1"/>
  <c r="G35" i="1"/>
  <c r="H34" i="1"/>
  <c r="H35" i="1"/>
  <c r="I34" i="1"/>
  <c r="I35" i="1"/>
  <c r="J34" i="1"/>
  <c r="J35" i="1"/>
  <c r="K34" i="1"/>
  <c r="K35" i="1"/>
  <c r="L34" i="1"/>
  <c r="L35" i="1"/>
  <c r="M34" i="1"/>
  <c r="M35" i="1"/>
  <c r="N34" i="1"/>
  <c r="N35" i="1"/>
  <c r="O34" i="1"/>
  <c r="O35" i="1"/>
  <c r="P34" i="1"/>
  <c r="P35" i="1"/>
  <c r="Q34" i="1"/>
  <c r="Q35" i="1"/>
  <c r="R34" i="1"/>
  <c r="R35" i="1"/>
  <c r="S34" i="1"/>
  <c r="S35" i="1"/>
  <c r="T34" i="1"/>
  <c r="T35" i="1"/>
  <c r="U34" i="1"/>
  <c r="U35" i="1"/>
  <c r="V34" i="1"/>
  <c r="V35" i="1"/>
  <c r="W34" i="1"/>
  <c r="W35" i="1"/>
  <c r="X34" i="1"/>
  <c r="X35" i="1"/>
  <c r="Y34" i="1"/>
  <c r="Y35" i="1"/>
  <c r="Z34" i="1"/>
  <c r="Z35" i="1"/>
  <c r="AA34" i="1"/>
  <c r="AA35" i="1"/>
  <c r="AB34" i="1"/>
  <c r="AB35" i="1"/>
  <c r="AC34" i="1"/>
  <c r="AC35" i="1"/>
  <c r="AD34" i="1"/>
  <c r="AD35" i="1"/>
  <c r="AE34" i="1"/>
  <c r="AE35" i="1"/>
  <c r="AF34" i="1"/>
  <c r="AF35" i="1"/>
  <c r="B34" i="1"/>
  <c r="B35" i="1"/>
  <c r="B11" i="1"/>
  <c r="B13" i="1"/>
  <c r="B29" i="1"/>
  <c r="B31" i="1"/>
  <c r="C11" i="1"/>
  <c r="C13" i="1"/>
  <c r="C29" i="1"/>
  <c r="C31" i="1"/>
  <c r="D11" i="1"/>
  <c r="D13" i="1"/>
  <c r="D29" i="1"/>
  <c r="D31" i="1"/>
  <c r="E9" i="1"/>
  <c r="E11" i="1"/>
  <c r="E13" i="1"/>
  <c r="E29" i="1"/>
  <c r="E31" i="1"/>
  <c r="F9" i="1"/>
  <c r="F11" i="1"/>
  <c r="F13" i="1"/>
  <c r="F29" i="1"/>
  <c r="F31" i="1"/>
  <c r="G9" i="1"/>
  <c r="G11" i="1"/>
  <c r="G13" i="1"/>
  <c r="G29" i="1"/>
  <c r="G31" i="1"/>
  <c r="H9" i="1"/>
  <c r="H11" i="1"/>
  <c r="H13" i="1"/>
  <c r="H29" i="1"/>
  <c r="H31" i="1"/>
  <c r="I9" i="1"/>
  <c r="I11" i="1"/>
  <c r="I13" i="1"/>
  <c r="I29" i="1"/>
  <c r="I31" i="1"/>
  <c r="J9" i="1"/>
  <c r="J11" i="1"/>
  <c r="J13" i="1"/>
  <c r="J29" i="1"/>
  <c r="J31" i="1"/>
  <c r="K9" i="1"/>
  <c r="K32" i="1"/>
  <c r="K11" i="1"/>
  <c r="K13" i="1"/>
  <c r="K29" i="1"/>
  <c r="L9" i="1"/>
  <c r="L11" i="1"/>
  <c r="L13" i="1"/>
  <c r="L29" i="1"/>
  <c r="L31" i="1"/>
  <c r="M9" i="1"/>
  <c r="M11" i="1"/>
  <c r="M13" i="1"/>
  <c r="M32" i="1"/>
  <c r="M29" i="1"/>
  <c r="M31" i="1"/>
  <c r="N9" i="1"/>
  <c r="N11" i="1"/>
  <c r="N13" i="1"/>
  <c r="N29" i="1"/>
  <c r="N31" i="1"/>
  <c r="O9" i="1"/>
  <c r="O32" i="1"/>
  <c r="O11" i="1"/>
  <c r="O13" i="1"/>
  <c r="O29" i="1"/>
  <c r="O31" i="1"/>
  <c r="P9" i="1"/>
  <c r="P11" i="1"/>
  <c r="P13" i="1"/>
  <c r="P29" i="1"/>
  <c r="P31" i="1"/>
  <c r="Q9" i="1"/>
  <c r="Q11" i="1"/>
  <c r="Q13" i="1"/>
  <c r="Q29" i="1"/>
  <c r="Q31" i="1"/>
  <c r="R9" i="1"/>
  <c r="R11" i="1"/>
  <c r="R13" i="1"/>
  <c r="R29" i="1"/>
  <c r="R31" i="1"/>
  <c r="S9" i="1"/>
  <c r="S11" i="1"/>
  <c r="S13" i="1"/>
  <c r="S29" i="1"/>
  <c r="S31" i="1"/>
  <c r="T9" i="1"/>
  <c r="T11" i="1"/>
  <c r="T13" i="1"/>
  <c r="T29" i="1"/>
  <c r="T31" i="1"/>
  <c r="U9" i="1"/>
  <c r="U11" i="1"/>
  <c r="U13" i="1"/>
  <c r="U29" i="1"/>
  <c r="U31" i="1"/>
  <c r="V9" i="1"/>
  <c r="V11" i="1"/>
  <c r="V13" i="1"/>
  <c r="V29" i="1"/>
  <c r="V31" i="1"/>
  <c r="W9" i="1"/>
  <c r="W11" i="1"/>
  <c r="W13" i="1"/>
  <c r="W29" i="1"/>
  <c r="W31" i="1"/>
  <c r="X9" i="1"/>
  <c r="X11" i="1"/>
  <c r="X13" i="1"/>
  <c r="X29" i="1"/>
  <c r="X31" i="1"/>
  <c r="Y9" i="1"/>
  <c r="Y11" i="1"/>
  <c r="Y32" i="1"/>
  <c r="Y13" i="1"/>
  <c r="AH13" i="1"/>
  <c r="Y29" i="1"/>
  <c r="Y31" i="1"/>
  <c r="Z9" i="1"/>
  <c r="Z11" i="1"/>
  <c r="Z32" i="1"/>
  <c r="Z13" i="1"/>
  <c r="Z29" i="1"/>
  <c r="Z31" i="1"/>
  <c r="AA9" i="1"/>
  <c r="AA11" i="1"/>
  <c r="AA13" i="1"/>
  <c r="AA29" i="1"/>
  <c r="AA31" i="1"/>
  <c r="AB9" i="1"/>
  <c r="AB11" i="1"/>
  <c r="AB13" i="1"/>
  <c r="AB29" i="1"/>
  <c r="AB31" i="1"/>
  <c r="AC9" i="1"/>
  <c r="AC11" i="1"/>
  <c r="AC13" i="1"/>
  <c r="AC29" i="1"/>
  <c r="AC31" i="1"/>
  <c r="AD9" i="1"/>
  <c r="AD11" i="1"/>
  <c r="AD13" i="1"/>
  <c r="AD29" i="1"/>
  <c r="AD31" i="1"/>
  <c r="AE9" i="1"/>
  <c r="AE11" i="1"/>
  <c r="AE13" i="1"/>
  <c r="AE32" i="1"/>
  <c r="AE29" i="1"/>
  <c r="AE31" i="1"/>
  <c r="AF9" i="1"/>
  <c r="AF11" i="1"/>
  <c r="AF13" i="1"/>
  <c r="AF29" i="1"/>
  <c r="AF31" i="1"/>
  <c r="L32" i="1"/>
  <c r="W32" i="1"/>
  <c r="V32" i="1"/>
  <c r="T32" i="1"/>
  <c r="Q32" i="1"/>
  <c r="H32" i="1"/>
  <c r="E32" i="1"/>
  <c r="AH19" i="1"/>
  <c r="X32" i="1"/>
  <c r="AA32" i="1"/>
  <c r="I32" i="1"/>
  <c r="G32" i="1"/>
  <c r="AH29" i="1"/>
  <c r="AB32" i="1"/>
  <c r="U32" i="1"/>
  <c r="S32" i="1"/>
  <c r="J32" i="1"/>
  <c r="AH17" i="1"/>
  <c r="AG32" i="1"/>
  <c r="C32" i="1"/>
  <c r="AH9" i="1"/>
  <c r="AH27" i="1"/>
  <c r="P32" i="1"/>
  <c r="AH31" i="1"/>
  <c r="B32" i="1"/>
  <c r="AH34" i="1"/>
  <c r="AH35" i="1"/>
  <c r="AH32" i="1"/>
</calcChain>
</file>

<file path=xl/sharedStrings.xml><?xml version="1.0" encoding="utf-8"?>
<sst xmlns="http://schemas.openxmlformats.org/spreadsheetml/2006/main" count="146" uniqueCount="104">
  <si>
    <t>Dunaszentbenedek Község Önkormányzata</t>
  </si>
  <si>
    <t>Kormányzati funkció</t>
  </si>
  <si>
    <t>011130</t>
  </si>
  <si>
    <t>funkc. nem sorolt</t>
  </si>
  <si>
    <t>042130</t>
  </si>
  <si>
    <t>105010</t>
  </si>
  <si>
    <t>064010</t>
  </si>
  <si>
    <t>066020</t>
  </si>
  <si>
    <t>081030</t>
  </si>
  <si>
    <t>091140</t>
  </si>
  <si>
    <t>072311</t>
  </si>
  <si>
    <t>072111</t>
  </si>
  <si>
    <t>092460</t>
  </si>
  <si>
    <t>106020</t>
  </si>
  <si>
    <t>104051</t>
  </si>
  <si>
    <t>101150</t>
  </si>
  <si>
    <t>107060</t>
  </si>
  <si>
    <t>107051</t>
  </si>
  <si>
    <t>107052</t>
  </si>
  <si>
    <t>082044</t>
  </si>
  <si>
    <t>082064</t>
  </si>
  <si>
    <t>082092</t>
  </si>
  <si>
    <t>063020</t>
  </si>
  <si>
    <t>013020</t>
  </si>
  <si>
    <t>Összesen</t>
  </si>
  <si>
    <t>Rovat</t>
  </si>
  <si>
    <t>Önkormányzatok és önkormány-zati hivatalok jogalkotó és álta-lános igazgatási tevékenysége</t>
  </si>
  <si>
    <t>Növényt., állatt., vadg. és kapcs. szolg.</t>
  </si>
  <si>
    <t>Munkanélküli aktív korúak ell.</t>
  </si>
  <si>
    <t>Közvilágítás</t>
  </si>
  <si>
    <t>Város-, községgazdálkodási egyéb szolgáltatások</t>
  </si>
  <si>
    <t>Város-, községgazdálkodási egyéb szolgáltatások-ált</t>
  </si>
  <si>
    <t>Város-, községgazdálkodási egyéb szolgáltatások-Skoda</t>
  </si>
  <si>
    <t>Város-, községgazdálkodási egyéb szolgáltatások-Multicar</t>
  </si>
  <si>
    <t>Város-, községgazdálkodási egyéb szolgáltatások-Traktor</t>
  </si>
  <si>
    <t>Sportlétesítmények működtetése</t>
  </si>
  <si>
    <t>Óvodai nevelés, ellátás műk. f.</t>
  </si>
  <si>
    <t>Fogorvosi alapellátás</t>
  </si>
  <si>
    <t>Háziorvosi alapellátás</t>
  </si>
  <si>
    <t>Hallgatói és oktatói ösztöndíjak, egyéb juttatások</t>
  </si>
  <si>
    <t>Lakásfenntartással, lakhatással összefüggő ellátások</t>
  </si>
  <si>
    <t>Gyermekvédelmi pénzbeli és természetbeni ellátások</t>
  </si>
  <si>
    <t>Betegséggel kapcsolatos pénzbeli ellátások, támogatások</t>
  </si>
  <si>
    <t>Egyéb szociális természetbeni és pénzbeli ellátások</t>
  </si>
  <si>
    <t>Szociális étkeztetés</t>
  </si>
  <si>
    <t>Házi segítségnyújtás</t>
  </si>
  <si>
    <t>Könyvtári szolgáltatások</t>
  </si>
  <si>
    <t>Múzeumi közművelődési, közönségkapcsolati tevékenység</t>
  </si>
  <si>
    <t>Közművelődés – hagyományos közösségi kulturális ért. G.</t>
  </si>
  <si>
    <t>Közművelődés – hagy. Közös-ségi kult. ért. Gond.-Falunap</t>
  </si>
  <si>
    <t>Víztermelés, -kezelés, -ellátás</t>
  </si>
  <si>
    <t>Köztemető-fenntartás és -működtetés</t>
  </si>
  <si>
    <t>Önkormányzatok elszámolásai a központi költségvetéssel</t>
  </si>
  <si>
    <t>018010</t>
  </si>
  <si>
    <t>Helyi önkormányzatok általános működésének támogatása (B111)</t>
  </si>
  <si>
    <t>Települési önkormányzatok egyes köznevelési feladatainak támogatása (B112)</t>
  </si>
  <si>
    <t>Települési önkormányzatok szociális gyermekjóléti és gyermekétkeztetési feladatok támogatása (B113)</t>
  </si>
  <si>
    <t>Települési önkormányzatok kulturális feladatainak támogatása (B115)</t>
  </si>
  <si>
    <t>Önkormányzatok működési támogatásai (B11)</t>
  </si>
  <si>
    <t>Egyéb működési célú támogatások bevételei államháztartáson belülről (B16)</t>
  </si>
  <si>
    <t>Egyéb felhalmozási célú támogatások államháztartáson belülről (B25)</t>
  </si>
  <si>
    <t>Működési célú támogatások államháztartáson belülről (B1)</t>
  </si>
  <si>
    <t>Felhalmozási célú támogatások államháztartáson belülről (B2)</t>
  </si>
  <si>
    <t>Vagyoni típusú adók (B34)</t>
  </si>
  <si>
    <t>Gépjárműadók (B354)</t>
  </si>
  <si>
    <t>Termékek és szolgáltatások adói (B35)</t>
  </si>
  <si>
    <t>Egyéb közhatalmi bevételek (B36)</t>
  </si>
  <si>
    <t>Értékesítési és forgalmi adók (B351)</t>
  </si>
  <si>
    <t>Közhatalmi bevételek (B3)</t>
  </si>
  <si>
    <t>Közvetített szolgáltatások ellenértéke (B403)</t>
  </si>
  <si>
    <t>Ellátási díjak (B405)</t>
  </si>
  <si>
    <t>Kiszámlázott általános forgalmi adó (B406)</t>
  </si>
  <si>
    <t>Tulajdonosi bevételek (B404)</t>
  </si>
  <si>
    <t>Működési bevételek (B4)</t>
  </si>
  <si>
    <t>Egyéb működdési célú átvett pénzeszközök (B63)</t>
  </si>
  <si>
    <t>Működési célú átvett pénzeszközök (B6)</t>
  </si>
  <si>
    <t>Egyéb felhalmozási célú átvett pénzeszközök (B73)</t>
  </si>
  <si>
    <t>Felaalmozási célú átvett pénzeszközök (B7)</t>
  </si>
  <si>
    <t>Előző évi költségvetési maradvány igénybevétele (B8131)</t>
  </si>
  <si>
    <t>Maradvány igénybevétele (B813)</t>
  </si>
  <si>
    <t>Finanszírozási bevételek (B8)</t>
  </si>
  <si>
    <t>Költségvetési bevételek (B1-B7)</t>
  </si>
  <si>
    <t>041233</t>
  </si>
  <si>
    <t>Készletértékesítés</t>
  </si>
  <si>
    <t>096015</t>
  </si>
  <si>
    <t>Gyermekétkeztetés köznevelési intézményben</t>
  </si>
  <si>
    <t>041237</t>
  </si>
  <si>
    <t>Közfoglalkoztatási mintaprogram</t>
  </si>
  <si>
    <t>Helyi önkormányzatok kiegészítő támogatásai (B116)</t>
  </si>
  <si>
    <t>Közhatalmi bevételek</t>
  </si>
  <si>
    <t>Egyéb működési bevételek (B410)</t>
  </si>
  <si>
    <t>Dunaszentbenedeki Konyha</t>
  </si>
  <si>
    <t>096025</t>
  </si>
  <si>
    <t>Munkahelyi étkeztetés köznevelési intézményben</t>
  </si>
  <si>
    <t>018030</t>
  </si>
  <si>
    <t>Támogatási célú finanszírozási műveletek</t>
  </si>
  <si>
    <t>Központi irányítószervi támogatás (B816)</t>
  </si>
  <si>
    <t>Szolgáltatások ellenértéke (B402)</t>
  </si>
  <si>
    <t>Egyéb működési célú átvett pénzeszközök (B63)</t>
  </si>
  <si>
    <t>013350</t>
  </si>
  <si>
    <t>Az önkormánnyzati vagyonnal kapcsolatos feladatok</t>
  </si>
  <si>
    <t>Hosszabb távú közfoglalkoztatás</t>
  </si>
  <si>
    <t>/2021. (            ) önkormányzat rendelet 5. számú melléklet</t>
  </si>
  <si>
    <t>3/2021. ( III.1. ) önkormányzat rendelet 5.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</si>
</sst>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6.5"/>
      <color indexed="8"/>
      <name val="Times New Roman"/>
      <family val="1"/>
      <charset val="238"/>
    </font>
    <font>
      <b/>
      <sz val="6.5"/>
      <color indexed="8"/>
      <name val="Times New Roman"/>
      <family val="1"/>
      <charset val="238"/>
    </font>
    <font>
      <b/>
      <sz val="6.5"/>
      <color indexed="8"/>
      <name val="Calibri"/>
      <family val="2"/>
      <charset val="238"/>
    </font>
    <font>
      <i/>
      <sz val="6.5"/>
      <color indexed="8"/>
      <name val="Times New Roman"/>
      <family val="1"/>
      <charset val="238"/>
    </font>
    <font>
      <b/>
      <i/>
      <sz val="6.5"/>
      <color indexed="8"/>
      <name val="Times New Roman"/>
      <family val="1"/>
      <charset val="238"/>
    </font>
    <font>
      <sz val="8"/>
      <name val="Arial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textRotation="90" wrapText="1"/>
    </xf>
    <xf numFmtId="0" fontId="3" fillId="0" borderId="0" xfId="0" applyFont="1" applyBorder="1" applyAlignment="1">
      <alignment horizontal="center" textRotation="90" wrapText="1"/>
    </xf>
    <xf numFmtId="0" fontId="3" fillId="0" borderId="2" xfId="0" applyFont="1" applyBorder="1"/>
    <xf numFmtId="0" fontId="3" fillId="0" borderId="0" xfId="0" applyFont="1" applyBorder="1"/>
    <xf numFmtId="0" fontId="7" fillId="0" borderId="2" xfId="0" applyFont="1" applyBorder="1"/>
    <xf numFmtId="0" fontId="7" fillId="0" borderId="0" xfId="0" applyFont="1" applyBorder="1"/>
    <xf numFmtId="0" fontId="6" fillId="0" borderId="2" xfId="0" applyFont="1" applyBorder="1"/>
    <xf numFmtId="0" fontId="6" fillId="0" borderId="0" xfId="0" applyFont="1" applyBorder="1"/>
    <xf numFmtId="0" fontId="4" fillId="0" borderId="2" xfId="0" applyFont="1" applyBorder="1"/>
    <xf numFmtId="0" fontId="4" fillId="0" borderId="0" xfId="0" applyFont="1" applyBorder="1"/>
    <xf numFmtId="0" fontId="0" fillId="0" borderId="0" xfId="0" applyBorder="1"/>
    <xf numFmtId="0" fontId="4" fillId="0" borderId="1" xfId="0" applyFont="1" applyBorder="1" applyAlignment="1">
      <alignment horizontal="center" textRotation="90" wrapText="1"/>
    </xf>
    <xf numFmtId="0" fontId="5" fillId="0" borderId="1" xfId="0" applyFont="1" applyBorder="1" applyAlignment="1"/>
    <xf numFmtId="0" fontId="1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center" textRotation="90" wrapText="1"/>
    </xf>
    <xf numFmtId="0" fontId="5" fillId="0" borderId="0" xfId="0" applyFont="1" applyBorder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0"/>
  <sheetViews>
    <sheetView tabSelected="1" topLeftCell="U1" zoomScale="200" workbookViewId="0">
      <selection activeCell="W1" sqref="W1:AH1"/>
    </sheetView>
  </sheetViews>
  <sheetFormatPr defaultRowHeight="13.2" x14ac:dyDescent="0.25"/>
  <cols>
    <col min="1" max="1" width="16.44140625" customWidth="1"/>
    <col min="2" max="2" width="7.44140625" bestFit="1" customWidth="1"/>
    <col min="3" max="3" width="6.6640625" bestFit="1" customWidth="1"/>
    <col min="4" max="4" width="5.33203125" bestFit="1" customWidth="1"/>
    <col min="5" max="5" width="7.6640625" bestFit="1" customWidth="1"/>
    <col min="6" max="6" width="6" bestFit="1" customWidth="1"/>
    <col min="7" max="8" width="5.33203125" bestFit="1" customWidth="1"/>
    <col min="9" max="9" width="6.6640625" bestFit="1" customWidth="1"/>
    <col min="10" max="10" width="5.33203125" bestFit="1" customWidth="1"/>
    <col min="11" max="11" width="6.6640625" bestFit="1" customWidth="1"/>
    <col min="12" max="15" width="5.33203125" bestFit="1" customWidth="1"/>
    <col min="16" max="16" width="6.6640625" bestFit="1" customWidth="1"/>
    <col min="17" max="22" width="5.33203125" bestFit="1" customWidth="1"/>
    <col min="23" max="24" width="6" bestFit="1" customWidth="1"/>
    <col min="25" max="25" width="6.6640625" bestFit="1" customWidth="1"/>
    <col min="26" max="27" width="5.33203125" bestFit="1" customWidth="1"/>
    <col min="28" max="28" width="6.88671875" bestFit="1" customWidth="1"/>
    <col min="29" max="29" width="6.6640625" bestFit="1" customWidth="1"/>
    <col min="30" max="30" width="5" customWidth="1"/>
    <col min="31" max="32" width="5.33203125" bestFit="1" customWidth="1"/>
    <col min="33" max="33" width="5.33203125" customWidth="1"/>
    <col min="34" max="34" width="6.88671875" customWidth="1"/>
  </cols>
  <sheetData>
    <row r="1" spans="1:34" ht="13.8" x14ac:dyDescent="0.2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2" t="s">
        <v>103</v>
      </c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1:34" ht="18.600000000000001" x14ac:dyDescent="0.25">
      <c r="A2" s="3" t="s">
        <v>1</v>
      </c>
      <c r="B2" s="4" t="s">
        <v>2</v>
      </c>
      <c r="C2" s="4" t="s">
        <v>53</v>
      </c>
      <c r="D2" s="4" t="s">
        <v>84</v>
      </c>
      <c r="E2" s="5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7</v>
      </c>
      <c r="K2" s="4" t="s">
        <v>7</v>
      </c>
      <c r="L2" s="4" t="s">
        <v>7</v>
      </c>
      <c r="M2" s="4" t="s">
        <v>7</v>
      </c>
      <c r="N2" s="4" t="s">
        <v>8</v>
      </c>
      <c r="O2" s="4" t="s">
        <v>9</v>
      </c>
      <c r="P2" s="4" t="s">
        <v>10</v>
      </c>
      <c r="Q2" s="4" t="s">
        <v>11</v>
      </c>
      <c r="R2" s="4" t="s">
        <v>12</v>
      </c>
      <c r="S2" s="4" t="s">
        <v>13</v>
      </c>
      <c r="T2" s="4" t="s">
        <v>14</v>
      </c>
      <c r="U2" s="4" t="s">
        <v>15</v>
      </c>
      <c r="V2" s="4" t="s">
        <v>16</v>
      </c>
      <c r="W2" s="4" t="s">
        <v>17</v>
      </c>
      <c r="X2" s="4" t="s">
        <v>18</v>
      </c>
      <c r="Y2" s="4" t="s">
        <v>86</v>
      </c>
      <c r="Z2" s="4" t="s">
        <v>82</v>
      </c>
      <c r="AA2" s="4" t="s">
        <v>19</v>
      </c>
      <c r="AB2" s="4" t="s">
        <v>20</v>
      </c>
      <c r="AC2" s="4" t="s">
        <v>21</v>
      </c>
      <c r="AD2" s="4" t="s">
        <v>21</v>
      </c>
      <c r="AE2" s="4" t="s">
        <v>22</v>
      </c>
      <c r="AF2" s="4" t="s">
        <v>23</v>
      </c>
      <c r="AG2" s="4" t="s">
        <v>99</v>
      </c>
      <c r="AH2" s="30" t="s">
        <v>24</v>
      </c>
    </row>
    <row r="3" spans="1:34" ht="99.75" customHeight="1" x14ac:dyDescent="0.25">
      <c r="A3" s="6" t="s">
        <v>25</v>
      </c>
      <c r="B3" s="7" t="s">
        <v>26</v>
      </c>
      <c r="C3" s="7" t="s">
        <v>52</v>
      </c>
      <c r="D3" s="7" t="s">
        <v>85</v>
      </c>
      <c r="E3" s="7" t="s">
        <v>89</v>
      </c>
      <c r="F3" s="7" t="s">
        <v>27</v>
      </c>
      <c r="G3" s="7" t="s">
        <v>28</v>
      </c>
      <c r="H3" s="7" t="s">
        <v>29</v>
      </c>
      <c r="I3" s="7" t="s">
        <v>30</v>
      </c>
      <c r="J3" s="7" t="s">
        <v>31</v>
      </c>
      <c r="K3" s="7" t="s">
        <v>32</v>
      </c>
      <c r="L3" s="7" t="s">
        <v>33</v>
      </c>
      <c r="M3" s="7" t="s">
        <v>34</v>
      </c>
      <c r="N3" s="7" t="s">
        <v>35</v>
      </c>
      <c r="O3" s="7" t="s">
        <v>36</v>
      </c>
      <c r="P3" s="7" t="s">
        <v>37</v>
      </c>
      <c r="Q3" s="7" t="s">
        <v>38</v>
      </c>
      <c r="R3" s="7" t="s">
        <v>39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44</v>
      </c>
      <c r="X3" s="7" t="s">
        <v>45</v>
      </c>
      <c r="Y3" s="7" t="s">
        <v>87</v>
      </c>
      <c r="Z3" s="7" t="s">
        <v>101</v>
      </c>
      <c r="AA3" s="7" t="s">
        <v>46</v>
      </c>
      <c r="AB3" s="7" t="s">
        <v>47</v>
      </c>
      <c r="AC3" s="7" t="s">
        <v>48</v>
      </c>
      <c r="AD3" s="7" t="s">
        <v>49</v>
      </c>
      <c r="AE3" s="7" t="s">
        <v>50</v>
      </c>
      <c r="AF3" s="7" t="s">
        <v>51</v>
      </c>
      <c r="AG3" s="7" t="s">
        <v>100</v>
      </c>
      <c r="AH3" s="31"/>
    </row>
    <row r="4" spans="1:34" ht="32.25" customHeight="1" x14ac:dyDescent="0.25">
      <c r="A4" s="8" t="s">
        <v>54</v>
      </c>
      <c r="B4" s="3">
        <v>0</v>
      </c>
      <c r="C4" s="3">
        <v>16692282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f>SUM(B4:AG4)</f>
        <v>16692282</v>
      </c>
    </row>
    <row r="5" spans="1:34" ht="33" customHeight="1" x14ac:dyDescent="0.25">
      <c r="A5" s="8" t="s">
        <v>55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f>SUM(B5:AG5)</f>
        <v>0</v>
      </c>
    </row>
    <row r="6" spans="1:34" ht="44.25" customHeight="1" x14ac:dyDescent="0.25">
      <c r="A6" s="8" t="s">
        <v>56</v>
      </c>
      <c r="B6" s="3">
        <v>0</v>
      </c>
      <c r="C6" s="3">
        <v>21151119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f>SUM(B6:AG6)</f>
        <v>21151119</v>
      </c>
    </row>
    <row r="7" spans="1:34" ht="33" customHeight="1" x14ac:dyDescent="0.25">
      <c r="A7" s="8" t="s">
        <v>57</v>
      </c>
      <c r="B7" s="3">
        <v>0</v>
      </c>
      <c r="C7" s="3">
        <v>2270000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f>SUM(B7:AG7)</f>
        <v>2270000</v>
      </c>
    </row>
    <row r="8" spans="1:34" ht="21.75" customHeight="1" x14ac:dyDescent="0.25">
      <c r="A8" s="8" t="s">
        <v>88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8.600000000000001" x14ac:dyDescent="0.25">
      <c r="A9" s="13" t="s">
        <v>58</v>
      </c>
      <c r="B9" s="12">
        <f>SUM(B4:B7)</f>
        <v>0</v>
      </c>
      <c r="C9" s="12">
        <f>SUM(C4:C8)</f>
        <v>40113401</v>
      </c>
      <c r="D9" s="12">
        <f>SUM(D4:D7)</f>
        <v>0</v>
      </c>
      <c r="E9" s="12">
        <f t="shared" ref="E9:AG9" si="0">SUM(E4:E6)</f>
        <v>0</v>
      </c>
      <c r="F9" s="12">
        <f t="shared" si="0"/>
        <v>0</v>
      </c>
      <c r="G9" s="12">
        <f t="shared" si="0"/>
        <v>0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0</v>
      </c>
      <c r="R9" s="12">
        <f t="shared" si="0"/>
        <v>0</v>
      </c>
      <c r="S9" s="12">
        <f t="shared" si="0"/>
        <v>0</v>
      </c>
      <c r="T9" s="12">
        <f t="shared" si="0"/>
        <v>0</v>
      </c>
      <c r="U9" s="12">
        <f t="shared" si="0"/>
        <v>0</v>
      </c>
      <c r="V9" s="12">
        <f t="shared" si="0"/>
        <v>0</v>
      </c>
      <c r="W9" s="12">
        <f t="shared" si="0"/>
        <v>0</v>
      </c>
      <c r="X9" s="12">
        <f t="shared" si="0"/>
        <v>0</v>
      </c>
      <c r="Y9" s="12">
        <f t="shared" si="0"/>
        <v>0</v>
      </c>
      <c r="Z9" s="12">
        <f t="shared" si="0"/>
        <v>0</v>
      </c>
      <c r="AA9" s="12">
        <f t="shared" si="0"/>
        <v>0</v>
      </c>
      <c r="AB9" s="12">
        <f t="shared" si="0"/>
        <v>0</v>
      </c>
      <c r="AC9" s="12">
        <f t="shared" si="0"/>
        <v>0</v>
      </c>
      <c r="AD9" s="12">
        <f t="shared" si="0"/>
        <v>0</v>
      </c>
      <c r="AE9" s="12">
        <f t="shared" si="0"/>
        <v>0</v>
      </c>
      <c r="AF9" s="12">
        <f t="shared" si="0"/>
        <v>0</v>
      </c>
      <c r="AG9" s="12">
        <f t="shared" si="0"/>
        <v>0</v>
      </c>
      <c r="AH9" s="12">
        <f>SUM(B9:AF9)</f>
        <v>40113401</v>
      </c>
    </row>
    <row r="10" spans="1:34" ht="36.6" x14ac:dyDescent="0.25">
      <c r="A10" s="8" t="s">
        <v>59</v>
      </c>
      <c r="B10" s="3">
        <v>13742361</v>
      </c>
      <c r="C10" s="3">
        <v>0</v>
      </c>
      <c r="D10" s="3">
        <v>0</v>
      </c>
      <c r="E10" s="3">
        <v>0</v>
      </c>
      <c r="F10" s="3">
        <v>1080000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12000000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31374225</v>
      </c>
      <c r="Z10" s="3">
        <v>426945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f>SUM(B10:AG10)</f>
        <v>58623531</v>
      </c>
    </row>
    <row r="11" spans="1:34" ht="28.5" customHeight="1" x14ac:dyDescent="0.25">
      <c r="A11" s="13" t="s">
        <v>61</v>
      </c>
      <c r="B11" s="12">
        <f>SUM(B10)</f>
        <v>13742361</v>
      </c>
      <c r="C11" s="12">
        <f t="shared" ref="C11:AH11" si="1">SUM(C10)</f>
        <v>0</v>
      </c>
      <c r="D11" s="12">
        <f t="shared" si="1"/>
        <v>0</v>
      </c>
      <c r="E11" s="12">
        <f t="shared" si="1"/>
        <v>0</v>
      </c>
      <c r="F11" s="12">
        <f t="shared" si="1"/>
        <v>1080000</v>
      </c>
      <c r="G11" s="12">
        <f t="shared" si="1"/>
        <v>0</v>
      </c>
      <c r="H11" s="12">
        <f t="shared" si="1"/>
        <v>0</v>
      </c>
      <c r="I11" s="12">
        <f t="shared" si="1"/>
        <v>0</v>
      </c>
      <c r="J11" s="12">
        <f t="shared" si="1"/>
        <v>0</v>
      </c>
      <c r="K11" s="12">
        <f t="shared" si="1"/>
        <v>0</v>
      </c>
      <c r="L11" s="12">
        <f t="shared" si="1"/>
        <v>0</v>
      </c>
      <c r="M11" s="12">
        <f t="shared" si="1"/>
        <v>0</v>
      </c>
      <c r="N11" s="12">
        <f t="shared" si="1"/>
        <v>0</v>
      </c>
      <c r="O11" s="12">
        <f t="shared" si="1"/>
        <v>0</v>
      </c>
      <c r="P11" s="12">
        <f t="shared" si="1"/>
        <v>12000000</v>
      </c>
      <c r="Q11" s="12">
        <f t="shared" si="1"/>
        <v>0</v>
      </c>
      <c r="R11" s="12">
        <f t="shared" si="1"/>
        <v>0</v>
      </c>
      <c r="S11" s="12">
        <f t="shared" si="1"/>
        <v>0</v>
      </c>
      <c r="T11" s="12">
        <f t="shared" si="1"/>
        <v>0</v>
      </c>
      <c r="U11" s="12">
        <f t="shared" si="1"/>
        <v>0</v>
      </c>
      <c r="V11" s="12">
        <f t="shared" si="1"/>
        <v>0</v>
      </c>
      <c r="W11" s="12">
        <f t="shared" si="1"/>
        <v>0</v>
      </c>
      <c r="X11" s="12">
        <f t="shared" si="1"/>
        <v>0</v>
      </c>
      <c r="Y11" s="12">
        <f t="shared" si="1"/>
        <v>31374225</v>
      </c>
      <c r="Z11" s="12">
        <f t="shared" si="1"/>
        <v>426945</v>
      </c>
      <c r="AA11" s="12">
        <f t="shared" si="1"/>
        <v>0</v>
      </c>
      <c r="AB11" s="12">
        <f t="shared" si="1"/>
        <v>0</v>
      </c>
      <c r="AC11" s="12">
        <f t="shared" si="1"/>
        <v>0</v>
      </c>
      <c r="AD11" s="12">
        <f t="shared" si="1"/>
        <v>0</v>
      </c>
      <c r="AE11" s="12">
        <f t="shared" si="1"/>
        <v>0</v>
      </c>
      <c r="AF11" s="12">
        <f t="shared" si="1"/>
        <v>0</v>
      </c>
      <c r="AG11" s="12">
        <f t="shared" si="1"/>
        <v>0</v>
      </c>
      <c r="AH11" s="12">
        <f t="shared" si="1"/>
        <v>58623531</v>
      </c>
    </row>
    <row r="12" spans="1:34" ht="31.5" customHeight="1" x14ac:dyDescent="0.25">
      <c r="A12" s="8" t="s">
        <v>60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2953948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f>SUM(B12:AG12)</f>
        <v>2953948</v>
      </c>
    </row>
    <row r="13" spans="1:34" ht="30.75" customHeight="1" x14ac:dyDescent="0.25">
      <c r="A13" s="11" t="s">
        <v>62</v>
      </c>
      <c r="B13" s="12">
        <f>SUM(B12)</f>
        <v>0</v>
      </c>
      <c r="C13" s="12">
        <f t="shared" ref="C13:AG13" si="2">SUM(C12)</f>
        <v>0</v>
      </c>
      <c r="D13" s="12">
        <f t="shared" si="2"/>
        <v>0</v>
      </c>
      <c r="E13" s="12">
        <f t="shared" si="2"/>
        <v>0</v>
      </c>
      <c r="F13" s="12">
        <f t="shared" si="2"/>
        <v>0</v>
      </c>
      <c r="G13" s="12">
        <f t="shared" si="2"/>
        <v>0</v>
      </c>
      <c r="H13" s="12">
        <f t="shared" si="2"/>
        <v>0</v>
      </c>
      <c r="I13" s="12">
        <f t="shared" si="2"/>
        <v>0</v>
      </c>
      <c r="J13" s="12">
        <f t="shared" si="2"/>
        <v>0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2">
        <f t="shared" si="2"/>
        <v>0</v>
      </c>
      <c r="P13" s="12">
        <f t="shared" si="2"/>
        <v>0</v>
      </c>
      <c r="Q13" s="12">
        <f t="shared" si="2"/>
        <v>0</v>
      </c>
      <c r="R13" s="12">
        <f t="shared" si="2"/>
        <v>0</v>
      </c>
      <c r="S13" s="12">
        <f t="shared" si="2"/>
        <v>0</v>
      </c>
      <c r="T13" s="12">
        <f t="shared" si="2"/>
        <v>0</v>
      </c>
      <c r="U13" s="12">
        <f t="shared" si="2"/>
        <v>0</v>
      </c>
      <c r="V13" s="12">
        <f t="shared" si="2"/>
        <v>0</v>
      </c>
      <c r="W13" s="12">
        <f t="shared" si="2"/>
        <v>0</v>
      </c>
      <c r="X13" s="12">
        <f t="shared" si="2"/>
        <v>0</v>
      </c>
      <c r="Y13" s="12">
        <f t="shared" si="2"/>
        <v>2953948</v>
      </c>
      <c r="Z13" s="12">
        <f t="shared" si="2"/>
        <v>0</v>
      </c>
      <c r="AA13" s="12">
        <f t="shared" si="2"/>
        <v>0</v>
      </c>
      <c r="AB13" s="12">
        <f t="shared" si="2"/>
        <v>0</v>
      </c>
      <c r="AC13" s="12">
        <f t="shared" si="2"/>
        <v>0</v>
      </c>
      <c r="AD13" s="12">
        <f t="shared" si="2"/>
        <v>0</v>
      </c>
      <c r="AE13" s="12">
        <f t="shared" si="2"/>
        <v>0</v>
      </c>
      <c r="AF13" s="12">
        <f t="shared" si="2"/>
        <v>0</v>
      </c>
      <c r="AG13" s="12">
        <f t="shared" si="2"/>
        <v>0</v>
      </c>
      <c r="AH13" s="12">
        <f>SUM(B13:AF13)</f>
        <v>2953948</v>
      </c>
    </row>
    <row r="14" spans="1:34" x14ac:dyDescent="0.25">
      <c r="A14" s="9" t="s">
        <v>63</v>
      </c>
      <c r="B14" s="10">
        <v>0</v>
      </c>
      <c r="C14" s="10">
        <v>0</v>
      </c>
      <c r="D14" s="10">
        <v>0</v>
      </c>
      <c r="E14" s="10">
        <v>1205080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f>SUM(B14:AG14)</f>
        <v>1205080</v>
      </c>
    </row>
    <row r="15" spans="1:34" ht="18.600000000000001" x14ac:dyDescent="0.25">
      <c r="A15" s="9" t="s">
        <v>67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f>SUM(B15:AG15)</f>
        <v>0</v>
      </c>
    </row>
    <row r="16" spans="1:34" ht="10.5" customHeight="1" x14ac:dyDescent="0.25">
      <c r="A16" s="8" t="s">
        <v>64</v>
      </c>
      <c r="B16" s="3">
        <v>0</v>
      </c>
      <c r="C16" s="3">
        <v>0</v>
      </c>
      <c r="D16" s="3">
        <v>0</v>
      </c>
      <c r="E16" s="3"/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f>SUM(B16:AG16)</f>
        <v>0</v>
      </c>
    </row>
    <row r="17" spans="1:34" ht="18.600000000000001" x14ac:dyDescent="0.25">
      <c r="A17" s="9" t="s">
        <v>65</v>
      </c>
      <c r="B17" s="10">
        <f>SUM(B16)</f>
        <v>0</v>
      </c>
      <c r="C17" s="10">
        <f t="shared" ref="C17:AF17" si="3">SUM(C16)</f>
        <v>0</v>
      </c>
      <c r="D17" s="10">
        <f t="shared" si="3"/>
        <v>0</v>
      </c>
      <c r="E17" s="10">
        <v>0</v>
      </c>
      <c r="F17" s="10">
        <f t="shared" si="3"/>
        <v>0</v>
      </c>
      <c r="G17" s="10">
        <f t="shared" si="3"/>
        <v>0</v>
      </c>
      <c r="H17" s="10">
        <f t="shared" si="3"/>
        <v>0</v>
      </c>
      <c r="I17" s="10">
        <f t="shared" si="3"/>
        <v>0</v>
      </c>
      <c r="J17" s="10">
        <f t="shared" si="3"/>
        <v>0</v>
      </c>
      <c r="K17" s="10">
        <f t="shared" si="3"/>
        <v>0</v>
      </c>
      <c r="L17" s="10">
        <f t="shared" si="3"/>
        <v>0</v>
      </c>
      <c r="M17" s="10">
        <f t="shared" si="3"/>
        <v>0</v>
      </c>
      <c r="N17" s="10">
        <f t="shared" si="3"/>
        <v>0</v>
      </c>
      <c r="O17" s="10">
        <f t="shared" si="3"/>
        <v>0</v>
      </c>
      <c r="P17" s="10">
        <f t="shared" si="3"/>
        <v>0</v>
      </c>
      <c r="Q17" s="10">
        <f t="shared" si="3"/>
        <v>0</v>
      </c>
      <c r="R17" s="10">
        <f t="shared" si="3"/>
        <v>0</v>
      </c>
      <c r="S17" s="10">
        <f t="shared" si="3"/>
        <v>0</v>
      </c>
      <c r="T17" s="10">
        <f t="shared" si="3"/>
        <v>0</v>
      </c>
      <c r="U17" s="10">
        <f t="shared" si="3"/>
        <v>0</v>
      </c>
      <c r="V17" s="10">
        <f t="shared" si="3"/>
        <v>0</v>
      </c>
      <c r="W17" s="10">
        <f t="shared" si="3"/>
        <v>0</v>
      </c>
      <c r="X17" s="10">
        <f t="shared" si="3"/>
        <v>0</v>
      </c>
      <c r="Y17" s="10">
        <f t="shared" si="3"/>
        <v>0</v>
      </c>
      <c r="Z17" s="10">
        <f t="shared" si="3"/>
        <v>0</v>
      </c>
      <c r="AA17" s="10">
        <f t="shared" si="3"/>
        <v>0</v>
      </c>
      <c r="AB17" s="10">
        <f t="shared" si="3"/>
        <v>0</v>
      </c>
      <c r="AC17" s="10">
        <f t="shared" si="3"/>
        <v>0</v>
      </c>
      <c r="AD17" s="10">
        <f t="shared" si="3"/>
        <v>0</v>
      </c>
      <c r="AE17" s="10">
        <f t="shared" si="3"/>
        <v>0</v>
      </c>
      <c r="AF17" s="10">
        <f t="shared" si="3"/>
        <v>0</v>
      </c>
      <c r="AG17" s="10">
        <v>0</v>
      </c>
      <c r="AH17" s="10">
        <f>SUM(B17:AF17)</f>
        <v>0</v>
      </c>
    </row>
    <row r="18" spans="1:34" ht="18.75" customHeight="1" x14ac:dyDescent="0.25">
      <c r="A18" s="16" t="s">
        <v>66</v>
      </c>
      <c r="B18" s="3">
        <v>0</v>
      </c>
      <c r="C18" s="3">
        <v>0</v>
      </c>
      <c r="D18" s="3">
        <v>0</v>
      </c>
      <c r="E18" s="3">
        <v>50000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f>SUM(B18:AG18)</f>
        <v>50000</v>
      </c>
    </row>
    <row r="19" spans="1:34" x14ac:dyDescent="0.25">
      <c r="A19" s="13" t="s">
        <v>68</v>
      </c>
      <c r="B19" s="12">
        <f t="shared" ref="B19:AG19" si="4">B14+B15+B17+B18</f>
        <v>0</v>
      </c>
      <c r="C19" s="12">
        <f t="shared" si="4"/>
        <v>0</v>
      </c>
      <c r="D19" s="12">
        <f t="shared" si="4"/>
        <v>0</v>
      </c>
      <c r="E19" s="12">
        <f t="shared" si="4"/>
        <v>1255080</v>
      </c>
      <c r="F19" s="12">
        <f t="shared" si="4"/>
        <v>0</v>
      </c>
      <c r="G19" s="12">
        <f t="shared" si="4"/>
        <v>0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</v>
      </c>
      <c r="P19" s="12">
        <f t="shared" si="4"/>
        <v>0</v>
      </c>
      <c r="Q19" s="12">
        <f t="shared" si="4"/>
        <v>0</v>
      </c>
      <c r="R19" s="12">
        <f t="shared" si="4"/>
        <v>0</v>
      </c>
      <c r="S19" s="12">
        <f t="shared" si="4"/>
        <v>0</v>
      </c>
      <c r="T19" s="12">
        <f t="shared" si="4"/>
        <v>0</v>
      </c>
      <c r="U19" s="12">
        <f t="shared" si="4"/>
        <v>0</v>
      </c>
      <c r="V19" s="12">
        <f t="shared" si="4"/>
        <v>0</v>
      </c>
      <c r="W19" s="12">
        <f t="shared" si="4"/>
        <v>0</v>
      </c>
      <c r="X19" s="12">
        <f t="shared" si="4"/>
        <v>0</v>
      </c>
      <c r="Y19" s="12">
        <f t="shared" si="4"/>
        <v>0</v>
      </c>
      <c r="Z19" s="12">
        <f t="shared" si="4"/>
        <v>0</v>
      </c>
      <c r="AA19" s="12">
        <f t="shared" si="4"/>
        <v>0</v>
      </c>
      <c r="AB19" s="12">
        <f t="shared" si="4"/>
        <v>0</v>
      </c>
      <c r="AC19" s="12">
        <f t="shared" si="4"/>
        <v>0</v>
      </c>
      <c r="AD19" s="12">
        <f t="shared" si="4"/>
        <v>0</v>
      </c>
      <c r="AE19" s="12">
        <f t="shared" si="4"/>
        <v>0</v>
      </c>
      <c r="AF19" s="12">
        <f t="shared" si="4"/>
        <v>0</v>
      </c>
      <c r="AG19" s="12">
        <f t="shared" si="4"/>
        <v>0</v>
      </c>
      <c r="AH19" s="12">
        <f>SUM(B19:AF19)</f>
        <v>1255080</v>
      </c>
    </row>
    <row r="20" spans="1:34" x14ac:dyDescent="0.25">
      <c r="A20" s="8" t="s">
        <v>83</v>
      </c>
      <c r="B20" s="3"/>
      <c r="C20" s="3">
        <v>0</v>
      </c>
      <c r="D20" s="3">
        <v>0</v>
      </c>
      <c r="E20" s="3">
        <v>0</v>
      </c>
      <c r="F20" s="3">
        <v>1805000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f t="shared" ref="AH20:AH26" si="5">SUM(B20:AG20)</f>
        <v>1805000</v>
      </c>
    </row>
    <row r="21" spans="1:34" ht="18.600000000000001" x14ac:dyDescent="0.25">
      <c r="A21" s="8" t="s">
        <v>97</v>
      </c>
      <c r="B21" s="3">
        <v>67200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100000</v>
      </c>
      <c r="AD21" s="3">
        <v>0</v>
      </c>
      <c r="AE21" s="3">
        <v>42000</v>
      </c>
      <c r="AF21" s="3">
        <v>50000</v>
      </c>
      <c r="AG21" s="3">
        <v>990800</v>
      </c>
      <c r="AH21" s="3">
        <f t="shared" si="5"/>
        <v>1250000</v>
      </c>
    </row>
    <row r="22" spans="1:34" ht="18.600000000000001" x14ac:dyDescent="0.25">
      <c r="A22" s="8" t="s">
        <v>69</v>
      </c>
      <c r="B22" s="3">
        <v>702000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f t="shared" si="5"/>
        <v>702000</v>
      </c>
    </row>
    <row r="23" spans="1:34" ht="12" customHeight="1" x14ac:dyDescent="0.25">
      <c r="A23" s="8" t="s">
        <v>72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f t="shared" si="5"/>
        <v>0</v>
      </c>
    </row>
    <row r="24" spans="1:34" x14ac:dyDescent="0.25">
      <c r="A24" s="8" t="s">
        <v>70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5521400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f t="shared" si="5"/>
        <v>5521400</v>
      </c>
    </row>
    <row r="25" spans="1:34" ht="19.5" customHeight="1" x14ac:dyDescent="0.25">
      <c r="A25" s="8" t="s">
        <v>71</v>
      </c>
      <c r="B25" s="3">
        <v>1356881</v>
      </c>
      <c r="C25" s="3">
        <v>0</v>
      </c>
      <c r="D25" s="3">
        <v>0</v>
      </c>
      <c r="E25" s="3">
        <v>0</v>
      </c>
      <c r="F25" s="3">
        <v>205779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11340</v>
      </c>
      <c r="AF25" s="3">
        <v>0</v>
      </c>
      <c r="AG25" s="3">
        <v>0</v>
      </c>
      <c r="AH25" s="3">
        <f t="shared" si="5"/>
        <v>1574000</v>
      </c>
    </row>
    <row r="26" spans="1:34" ht="19.5" customHeight="1" x14ac:dyDescent="0.25">
      <c r="A26" s="8" t="s">
        <v>90</v>
      </c>
      <c r="B26" s="3">
        <v>4256284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f t="shared" si="5"/>
        <v>4256284</v>
      </c>
    </row>
    <row r="27" spans="1:34" x14ac:dyDescent="0.25">
      <c r="A27" s="13" t="s">
        <v>73</v>
      </c>
      <c r="B27" s="12">
        <f>SUM(B20:B26)</f>
        <v>6382365</v>
      </c>
      <c r="C27" s="12">
        <f t="shared" ref="C27:AG27" si="6">SUM(C20:C26)</f>
        <v>0</v>
      </c>
      <c r="D27" s="12">
        <f t="shared" si="6"/>
        <v>0</v>
      </c>
      <c r="E27" s="12">
        <f t="shared" si="6"/>
        <v>0</v>
      </c>
      <c r="F27" s="12">
        <f t="shared" si="6"/>
        <v>2010779</v>
      </c>
      <c r="G27" s="12">
        <f t="shared" si="6"/>
        <v>0</v>
      </c>
      <c r="H27" s="12">
        <f t="shared" si="6"/>
        <v>0</v>
      </c>
      <c r="I27" s="12">
        <f t="shared" si="6"/>
        <v>0</v>
      </c>
      <c r="J27" s="12">
        <f t="shared" si="6"/>
        <v>0</v>
      </c>
      <c r="K27" s="12">
        <f t="shared" si="6"/>
        <v>0</v>
      </c>
      <c r="L27" s="12">
        <f t="shared" si="6"/>
        <v>0</v>
      </c>
      <c r="M27" s="12">
        <f t="shared" si="6"/>
        <v>0</v>
      </c>
      <c r="N27" s="12">
        <f t="shared" si="6"/>
        <v>0</v>
      </c>
      <c r="O27" s="12">
        <f t="shared" si="6"/>
        <v>0</v>
      </c>
      <c r="P27" s="12">
        <f t="shared" si="6"/>
        <v>0</v>
      </c>
      <c r="Q27" s="12">
        <f t="shared" si="6"/>
        <v>0</v>
      </c>
      <c r="R27" s="12">
        <f t="shared" si="6"/>
        <v>0</v>
      </c>
      <c r="S27" s="12">
        <f t="shared" si="6"/>
        <v>0</v>
      </c>
      <c r="T27" s="12">
        <f t="shared" si="6"/>
        <v>0</v>
      </c>
      <c r="U27" s="12">
        <f t="shared" si="6"/>
        <v>0</v>
      </c>
      <c r="V27" s="12">
        <f t="shared" si="6"/>
        <v>0</v>
      </c>
      <c r="W27" s="12">
        <f t="shared" si="6"/>
        <v>0</v>
      </c>
      <c r="X27" s="12">
        <f t="shared" si="6"/>
        <v>5521400</v>
      </c>
      <c r="Y27" s="12">
        <f t="shared" si="6"/>
        <v>0</v>
      </c>
      <c r="Z27" s="12">
        <f t="shared" si="6"/>
        <v>0</v>
      </c>
      <c r="AA27" s="12">
        <f t="shared" si="6"/>
        <v>0</v>
      </c>
      <c r="AB27" s="12">
        <f t="shared" si="6"/>
        <v>0</v>
      </c>
      <c r="AC27" s="12">
        <f t="shared" si="6"/>
        <v>100000</v>
      </c>
      <c r="AD27" s="12">
        <f t="shared" si="6"/>
        <v>0</v>
      </c>
      <c r="AE27" s="12">
        <f t="shared" si="6"/>
        <v>53340</v>
      </c>
      <c r="AF27" s="12">
        <f t="shared" si="6"/>
        <v>50000</v>
      </c>
      <c r="AG27" s="12">
        <f t="shared" si="6"/>
        <v>990800</v>
      </c>
      <c r="AH27" s="12">
        <f>SUM(A27:AG27)</f>
        <v>15108684</v>
      </c>
    </row>
    <row r="28" spans="1:34" ht="18.75" customHeight="1" x14ac:dyDescent="0.25">
      <c r="A28" s="8" t="s">
        <v>98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f>SUM(B28:AG28)</f>
        <v>0</v>
      </c>
    </row>
    <row r="29" spans="1:34" ht="18.600000000000001" x14ac:dyDescent="0.25">
      <c r="A29" s="13" t="s">
        <v>75</v>
      </c>
      <c r="B29" s="12">
        <f>SUM(B28)</f>
        <v>0</v>
      </c>
      <c r="C29" s="12">
        <f t="shared" ref="C29:AG29" si="7">SUM(C28)</f>
        <v>0</v>
      </c>
      <c r="D29" s="12">
        <f t="shared" si="7"/>
        <v>0</v>
      </c>
      <c r="E29" s="12">
        <f t="shared" si="7"/>
        <v>0</v>
      </c>
      <c r="F29" s="12">
        <f t="shared" si="7"/>
        <v>0</v>
      </c>
      <c r="G29" s="12">
        <f t="shared" si="7"/>
        <v>0</v>
      </c>
      <c r="H29" s="12">
        <f t="shared" si="7"/>
        <v>0</v>
      </c>
      <c r="I29" s="12">
        <f t="shared" si="7"/>
        <v>0</v>
      </c>
      <c r="J29" s="12">
        <f t="shared" si="7"/>
        <v>0</v>
      </c>
      <c r="K29" s="12">
        <f t="shared" si="7"/>
        <v>0</v>
      </c>
      <c r="L29" s="12">
        <f t="shared" si="7"/>
        <v>0</v>
      </c>
      <c r="M29" s="12">
        <f t="shared" si="7"/>
        <v>0</v>
      </c>
      <c r="N29" s="12">
        <f t="shared" si="7"/>
        <v>0</v>
      </c>
      <c r="O29" s="12">
        <f t="shared" si="7"/>
        <v>0</v>
      </c>
      <c r="P29" s="12">
        <f t="shared" si="7"/>
        <v>0</v>
      </c>
      <c r="Q29" s="12">
        <f t="shared" si="7"/>
        <v>0</v>
      </c>
      <c r="R29" s="12">
        <f t="shared" si="7"/>
        <v>0</v>
      </c>
      <c r="S29" s="12">
        <f t="shared" si="7"/>
        <v>0</v>
      </c>
      <c r="T29" s="12">
        <f t="shared" si="7"/>
        <v>0</v>
      </c>
      <c r="U29" s="12">
        <f t="shared" si="7"/>
        <v>0</v>
      </c>
      <c r="V29" s="12">
        <f t="shared" si="7"/>
        <v>0</v>
      </c>
      <c r="W29" s="12">
        <f t="shared" si="7"/>
        <v>0</v>
      </c>
      <c r="X29" s="12">
        <f t="shared" si="7"/>
        <v>0</v>
      </c>
      <c r="Y29" s="12">
        <f t="shared" si="7"/>
        <v>0</v>
      </c>
      <c r="Z29" s="12">
        <f t="shared" si="7"/>
        <v>0</v>
      </c>
      <c r="AA29" s="12">
        <f t="shared" si="7"/>
        <v>0</v>
      </c>
      <c r="AB29" s="12">
        <f t="shared" si="7"/>
        <v>0</v>
      </c>
      <c r="AC29" s="12">
        <f t="shared" si="7"/>
        <v>0</v>
      </c>
      <c r="AD29" s="12">
        <f t="shared" si="7"/>
        <v>0</v>
      </c>
      <c r="AE29" s="12">
        <f t="shared" si="7"/>
        <v>0</v>
      </c>
      <c r="AF29" s="12">
        <f t="shared" si="7"/>
        <v>0</v>
      </c>
      <c r="AG29" s="12">
        <f t="shared" si="7"/>
        <v>0</v>
      </c>
      <c r="AH29" s="12">
        <f>SUM(B29:AF29)</f>
        <v>0</v>
      </c>
    </row>
    <row r="30" spans="1:34" ht="19.5" customHeight="1" x14ac:dyDescent="0.25">
      <c r="A30" s="8" t="s">
        <v>76</v>
      </c>
      <c r="B30" s="3">
        <v>11250000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4995376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f>SUM(B30:AG30)</f>
        <v>16245376</v>
      </c>
    </row>
    <row r="31" spans="1:34" ht="18.600000000000001" x14ac:dyDescent="0.25">
      <c r="A31" s="13" t="s">
        <v>77</v>
      </c>
      <c r="B31" s="12">
        <f>SUM(B30)</f>
        <v>11250000</v>
      </c>
      <c r="C31" s="12">
        <f t="shared" ref="C31:AG31" si="8">SUM(C30)</f>
        <v>0</v>
      </c>
      <c r="D31" s="12">
        <f t="shared" si="8"/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  <c r="K31" s="12">
        <f t="shared" si="8"/>
        <v>4995376</v>
      </c>
      <c r="L31" s="12">
        <f t="shared" si="8"/>
        <v>0</v>
      </c>
      <c r="M31" s="12">
        <f t="shared" si="8"/>
        <v>0</v>
      </c>
      <c r="N31" s="12">
        <f t="shared" si="8"/>
        <v>0</v>
      </c>
      <c r="O31" s="12">
        <f t="shared" si="8"/>
        <v>0</v>
      </c>
      <c r="P31" s="12">
        <f t="shared" si="8"/>
        <v>0</v>
      </c>
      <c r="Q31" s="12">
        <f t="shared" si="8"/>
        <v>0</v>
      </c>
      <c r="R31" s="12">
        <f t="shared" si="8"/>
        <v>0</v>
      </c>
      <c r="S31" s="12">
        <f t="shared" si="8"/>
        <v>0</v>
      </c>
      <c r="T31" s="12">
        <f t="shared" si="8"/>
        <v>0</v>
      </c>
      <c r="U31" s="12">
        <f t="shared" si="8"/>
        <v>0</v>
      </c>
      <c r="V31" s="12">
        <f t="shared" si="8"/>
        <v>0</v>
      </c>
      <c r="W31" s="12">
        <f t="shared" si="8"/>
        <v>0</v>
      </c>
      <c r="X31" s="12">
        <f t="shared" si="8"/>
        <v>0</v>
      </c>
      <c r="Y31" s="12">
        <f t="shared" si="8"/>
        <v>0</v>
      </c>
      <c r="Z31" s="12">
        <f t="shared" si="8"/>
        <v>0</v>
      </c>
      <c r="AA31" s="12">
        <f t="shared" si="8"/>
        <v>0</v>
      </c>
      <c r="AB31" s="12">
        <f t="shared" si="8"/>
        <v>0</v>
      </c>
      <c r="AC31" s="12">
        <f t="shared" si="8"/>
        <v>0</v>
      </c>
      <c r="AD31" s="12">
        <f t="shared" si="8"/>
        <v>0</v>
      </c>
      <c r="AE31" s="12">
        <f t="shared" si="8"/>
        <v>0</v>
      </c>
      <c r="AF31" s="12">
        <f t="shared" si="8"/>
        <v>0</v>
      </c>
      <c r="AG31" s="12">
        <f t="shared" si="8"/>
        <v>0</v>
      </c>
      <c r="AH31" s="12">
        <f>SUM(B31:AF31)</f>
        <v>16245376</v>
      </c>
    </row>
    <row r="32" spans="1:34" ht="18" x14ac:dyDescent="0.25">
      <c r="A32" s="15" t="s">
        <v>81</v>
      </c>
      <c r="B32" s="14">
        <f t="shared" ref="B32:AH32" si="9">B9+B11+B13+B19+B27+B29+B31</f>
        <v>31374726</v>
      </c>
      <c r="C32" s="14">
        <f t="shared" si="9"/>
        <v>40113401</v>
      </c>
      <c r="D32" s="14">
        <f t="shared" si="9"/>
        <v>0</v>
      </c>
      <c r="E32" s="14">
        <f t="shared" si="9"/>
        <v>1255080</v>
      </c>
      <c r="F32" s="14">
        <f t="shared" si="9"/>
        <v>3090779</v>
      </c>
      <c r="G32" s="14">
        <f t="shared" si="9"/>
        <v>0</v>
      </c>
      <c r="H32" s="14">
        <f t="shared" si="9"/>
        <v>0</v>
      </c>
      <c r="I32" s="14">
        <f t="shared" si="9"/>
        <v>0</v>
      </c>
      <c r="J32" s="14">
        <f t="shared" si="9"/>
        <v>0</v>
      </c>
      <c r="K32" s="14">
        <f t="shared" si="9"/>
        <v>4995376</v>
      </c>
      <c r="L32" s="14">
        <f t="shared" si="9"/>
        <v>0</v>
      </c>
      <c r="M32" s="14">
        <f t="shared" si="9"/>
        <v>0</v>
      </c>
      <c r="N32" s="14">
        <f t="shared" si="9"/>
        <v>0</v>
      </c>
      <c r="O32" s="14">
        <f t="shared" si="9"/>
        <v>0</v>
      </c>
      <c r="P32" s="14">
        <f t="shared" si="9"/>
        <v>12000000</v>
      </c>
      <c r="Q32" s="14">
        <f t="shared" si="9"/>
        <v>0</v>
      </c>
      <c r="R32" s="14">
        <f t="shared" si="9"/>
        <v>0</v>
      </c>
      <c r="S32" s="14">
        <f t="shared" si="9"/>
        <v>0</v>
      </c>
      <c r="T32" s="14">
        <f t="shared" si="9"/>
        <v>0</v>
      </c>
      <c r="U32" s="14">
        <f t="shared" si="9"/>
        <v>0</v>
      </c>
      <c r="V32" s="14">
        <f t="shared" si="9"/>
        <v>0</v>
      </c>
      <c r="W32" s="14">
        <f t="shared" si="9"/>
        <v>0</v>
      </c>
      <c r="X32" s="14">
        <f t="shared" si="9"/>
        <v>5521400</v>
      </c>
      <c r="Y32" s="14">
        <f t="shared" si="9"/>
        <v>34328173</v>
      </c>
      <c r="Z32" s="14">
        <f t="shared" si="9"/>
        <v>426945</v>
      </c>
      <c r="AA32" s="14">
        <f t="shared" si="9"/>
        <v>0</v>
      </c>
      <c r="AB32" s="14">
        <f t="shared" si="9"/>
        <v>0</v>
      </c>
      <c r="AC32" s="14">
        <f t="shared" si="9"/>
        <v>100000</v>
      </c>
      <c r="AD32" s="14">
        <f t="shared" si="9"/>
        <v>0</v>
      </c>
      <c r="AE32" s="14">
        <f t="shared" si="9"/>
        <v>53340</v>
      </c>
      <c r="AF32" s="14">
        <f t="shared" si="9"/>
        <v>50000</v>
      </c>
      <c r="AG32" s="14">
        <f t="shared" si="9"/>
        <v>990800</v>
      </c>
      <c r="AH32" s="14">
        <f t="shared" si="9"/>
        <v>134300020</v>
      </c>
    </row>
    <row r="33" spans="1:34" ht="30" customHeight="1" x14ac:dyDescent="0.25">
      <c r="A33" s="8" t="s">
        <v>78</v>
      </c>
      <c r="B33" s="3">
        <v>12540612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f>SUM(B33:AG33)</f>
        <v>12540612</v>
      </c>
    </row>
    <row r="34" spans="1:34" ht="18" customHeight="1" x14ac:dyDescent="0.25">
      <c r="A34" s="13" t="s">
        <v>79</v>
      </c>
      <c r="B34" s="12">
        <f>SUM(B33)</f>
        <v>12540612</v>
      </c>
      <c r="C34" s="12">
        <f t="shared" ref="C34:AG35" si="10">SUM(C33)</f>
        <v>0</v>
      </c>
      <c r="D34" s="12">
        <f t="shared" si="10"/>
        <v>0</v>
      </c>
      <c r="E34" s="12">
        <f t="shared" si="10"/>
        <v>0</v>
      </c>
      <c r="F34" s="12">
        <f t="shared" si="10"/>
        <v>0</v>
      </c>
      <c r="G34" s="12">
        <f t="shared" si="10"/>
        <v>0</v>
      </c>
      <c r="H34" s="12">
        <f t="shared" si="10"/>
        <v>0</v>
      </c>
      <c r="I34" s="12">
        <f t="shared" si="10"/>
        <v>0</v>
      </c>
      <c r="J34" s="12">
        <f t="shared" si="10"/>
        <v>0</v>
      </c>
      <c r="K34" s="12">
        <f t="shared" si="10"/>
        <v>0</v>
      </c>
      <c r="L34" s="12">
        <f t="shared" si="10"/>
        <v>0</v>
      </c>
      <c r="M34" s="12">
        <f t="shared" si="10"/>
        <v>0</v>
      </c>
      <c r="N34" s="12">
        <f t="shared" si="10"/>
        <v>0</v>
      </c>
      <c r="O34" s="12">
        <f t="shared" si="10"/>
        <v>0</v>
      </c>
      <c r="P34" s="12">
        <f t="shared" si="10"/>
        <v>0</v>
      </c>
      <c r="Q34" s="12">
        <f t="shared" si="10"/>
        <v>0</v>
      </c>
      <c r="R34" s="12">
        <f t="shared" si="10"/>
        <v>0</v>
      </c>
      <c r="S34" s="12">
        <f t="shared" si="10"/>
        <v>0</v>
      </c>
      <c r="T34" s="12">
        <f t="shared" si="10"/>
        <v>0</v>
      </c>
      <c r="U34" s="12">
        <f t="shared" si="10"/>
        <v>0</v>
      </c>
      <c r="V34" s="12">
        <f t="shared" si="10"/>
        <v>0</v>
      </c>
      <c r="W34" s="12">
        <f t="shared" si="10"/>
        <v>0</v>
      </c>
      <c r="X34" s="12">
        <f t="shared" si="10"/>
        <v>0</v>
      </c>
      <c r="Y34" s="12">
        <f t="shared" si="10"/>
        <v>0</v>
      </c>
      <c r="Z34" s="12">
        <f t="shared" si="10"/>
        <v>0</v>
      </c>
      <c r="AA34" s="12">
        <f t="shared" si="10"/>
        <v>0</v>
      </c>
      <c r="AB34" s="12">
        <f t="shared" si="10"/>
        <v>0</v>
      </c>
      <c r="AC34" s="12">
        <f t="shared" si="10"/>
        <v>0</v>
      </c>
      <c r="AD34" s="12">
        <f t="shared" si="10"/>
        <v>0</v>
      </c>
      <c r="AE34" s="12">
        <f t="shared" si="10"/>
        <v>0</v>
      </c>
      <c r="AF34" s="12">
        <f t="shared" si="10"/>
        <v>0</v>
      </c>
      <c r="AG34" s="12">
        <f t="shared" si="10"/>
        <v>0</v>
      </c>
      <c r="AH34" s="12">
        <f>SUM(B34:AF34)</f>
        <v>12540612</v>
      </c>
    </row>
    <row r="35" spans="1:34" ht="11.25" customHeight="1" x14ac:dyDescent="0.25">
      <c r="A35" s="15" t="s">
        <v>80</v>
      </c>
      <c r="B35" s="14">
        <f>SUM(B34)</f>
        <v>12540612</v>
      </c>
      <c r="C35" s="14">
        <f t="shared" si="10"/>
        <v>0</v>
      </c>
      <c r="D35" s="14">
        <f t="shared" si="10"/>
        <v>0</v>
      </c>
      <c r="E35" s="14">
        <f t="shared" si="10"/>
        <v>0</v>
      </c>
      <c r="F35" s="14">
        <f t="shared" si="10"/>
        <v>0</v>
      </c>
      <c r="G35" s="14">
        <f t="shared" si="10"/>
        <v>0</v>
      </c>
      <c r="H35" s="14">
        <f t="shared" si="10"/>
        <v>0</v>
      </c>
      <c r="I35" s="14">
        <f t="shared" si="10"/>
        <v>0</v>
      </c>
      <c r="J35" s="14">
        <f t="shared" si="10"/>
        <v>0</v>
      </c>
      <c r="K35" s="14">
        <f t="shared" si="10"/>
        <v>0</v>
      </c>
      <c r="L35" s="14">
        <f t="shared" si="10"/>
        <v>0</v>
      </c>
      <c r="M35" s="14">
        <f t="shared" si="10"/>
        <v>0</v>
      </c>
      <c r="N35" s="14">
        <f t="shared" si="10"/>
        <v>0</v>
      </c>
      <c r="O35" s="14">
        <f t="shared" si="10"/>
        <v>0</v>
      </c>
      <c r="P35" s="14">
        <f t="shared" si="10"/>
        <v>0</v>
      </c>
      <c r="Q35" s="14">
        <f t="shared" si="10"/>
        <v>0</v>
      </c>
      <c r="R35" s="14">
        <f t="shared" si="10"/>
        <v>0</v>
      </c>
      <c r="S35" s="14">
        <f t="shared" si="10"/>
        <v>0</v>
      </c>
      <c r="T35" s="14">
        <f t="shared" si="10"/>
        <v>0</v>
      </c>
      <c r="U35" s="14">
        <f t="shared" si="10"/>
        <v>0</v>
      </c>
      <c r="V35" s="14">
        <f t="shared" si="10"/>
        <v>0</v>
      </c>
      <c r="W35" s="14">
        <f t="shared" si="10"/>
        <v>0</v>
      </c>
      <c r="X35" s="14">
        <f t="shared" si="10"/>
        <v>0</v>
      </c>
      <c r="Y35" s="14">
        <f t="shared" si="10"/>
        <v>0</v>
      </c>
      <c r="Z35" s="14">
        <f t="shared" si="10"/>
        <v>0</v>
      </c>
      <c r="AA35" s="14">
        <f t="shared" si="10"/>
        <v>0</v>
      </c>
      <c r="AB35" s="14">
        <f t="shared" si="10"/>
        <v>0</v>
      </c>
      <c r="AC35" s="14">
        <f t="shared" si="10"/>
        <v>0</v>
      </c>
      <c r="AD35" s="14">
        <f t="shared" si="10"/>
        <v>0</v>
      </c>
      <c r="AE35" s="14">
        <f t="shared" si="10"/>
        <v>0</v>
      </c>
      <c r="AF35" s="14">
        <f t="shared" si="10"/>
        <v>0</v>
      </c>
      <c r="AG35" s="14">
        <f t="shared" si="10"/>
        <v>0</v>
      </c>
      <c r="AH35" s="14">
        <f>SUM(AH34)</f>
        <v>12540612</v>
      </c>
    </row>
    <row r="36" spans="1:34" ht="13.8" x14ac:dyDescent="0.25">
      <c r="A36" s="1" t="s">
        <v>91</v>
      </c>
      <c r="B36" s="1"/>
      <c r="C36" s="1"/>
      <c r="D36" s="1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34" t="s">
        <v>102</v>
      </c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</row>
    <row r="37" spans="1:34" x14ac:dyDescent="0.25">
      <c r="A37" s="3" t="s">
        <v>1</v>
      </c>
      <c r="B37" s="4" t="s">
        <v>94</v>
      </c>
      <c r="C37" s="4" t="s">
        <v>84</v>
      </c>
      <c r="D37" s="4" t="s">
        <v>92</v>
      </c>
      <c r="E37" s="5" t="s">
        <v>17</v>
      </c>
      <c r="F37" s="4" t="s">
        <v>24</v>
      </c>
      <c r="G37" s="17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36"/>
    </row>
    <row r="38" spans="1:34" ht="74.25" customHeight="1" x14ac:dyDescent="0.25">
      <c r="A38" s="6" t="s">
        <v>25</v>
      </c>
      <c r="B38" s="7" t="s">
        <v>95</v>
      </c>
      <c r="C38" s="7" t="s">
        <v>85</v>
      </c>
      <c r="D38" s="7" t="s">
        <v>93</v>
      </c>
      <c r="E38" s="7" t="s">
        <v>44</v>
      </c>
      <c r="F38" s="7"/>
      <c r="G38" s="19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37"/>
    </row>
    <row r="39" spans="1:34" ht="29.25" customHeight="1" x14ac:dyDescent="0.25">
      <c r="A39" s="8" t="s">
        <v>54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21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</row>
    <row r="40" spans="1:34" ht="32.25" customHeight="1" x14ac:dyDescent="0.25">
      <c r="A40" s="8" t="s">
        <v>55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21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</row>
    <row r="41" spans="1:34" ht="36.6" x14ac:dyDescent="0.25">
      <c r="A41" s="8" t="s">
        <v>56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21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</row>
    <row r="42" spans="1:34" ht="27.6" x14ac:dyDescent="0.25">
      <c r="A42" s="8" t="s">
        <v>57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21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</row>
    <row r="43" spans="1:34" ht="18.75" customHeight="1" x14ac:dyDescent="0.25">
      <c r="A43" s="8" t="s">
        <v>88</v>
      </c>
      <c r="B43" s="3"/>
      <c r="C43" s="3"/>
      <c r="D43" s="3"/>
      <c r="E43" s="3"/>
      <c r="F43" s="3"/>
      <c r="G43" s="21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</row>
    <row r="44" spans="1:34" ht="18.600000000000001" x14ac:dyDescent="0.25">
      <c r="A44" s="13" t="s">
        <v>58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23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</row>
    <row r="45" spans="1:34" ht="30.75" customHeight="1" x14ac:dyDescent="0.25">
      <c r="A45" s="8" t="s">
        <v>59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21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</row>
    <row r="46" spans="1:34" ht="27.75" customHeight="1" x14ac:dyDescent="0.25">
      <c r="A46" s="13" t="s">
        <v>61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23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</row>
    <row r="47" spans="1:34" ht="31.5" customHeight="1" x14ac:dyDescent="0.25">
      <c r="A47" s="8" t="s">
        <v>60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21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</row>
    <row r="48" spans="1:34" ht="28.5" customHeight="1" x14ac:dyDescent="0.25">
      <c r="A48" s="11" t="s">
        <v>62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23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</row>
    <row r="49" spans="1:34" ht="11.25" customHeight="1" x14ac:dyDescent="0.25">
      <c r="A49" s="9" t="s">
        <v>63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25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</row>
    <row r="50" spans="1:34" ht="18.75" customHeight="1" x14ac:dyDescent="0.25">
      <c r="A50" s="9" t="s">
        <v>67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25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</row>
    <row r="51" spans="1:34" ht="11.25" customHeight="1" x14ac:dyDescent="0.25">
      <c r="A51" s="8" t="s">
        <v>64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21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</row>
    <row r="52" spans="1:34" ht="18" customHeight="1" x14ac:dyDescent="0.25">
      <c r="A52" s="9" t="s">
        <v>65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25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</row>
    <row r="53" spans="1:34" ht="18.75" customHeight="1" x14ac:dyDescent="0.25">
      <c r="A53" s="8" t="s">
        <v>66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21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</row>
    <row r="54" spans="1:34" ht="11.25" customHeight="1" x14ac:dyDescent="0.25">
      <c r="A54" s="13" t="s">
        <v>68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23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</row>
    <row r="55" spans="1:34" ht="11.25" customHeight="1" x14ac:dyDescent="0.25">
      <c r="A55" s="8" t="s">
        <v>83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21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</row>
    <row r="56" spans="1:34" ht="19.5" customHeight="1" x14ac:dyDescent="0.25">
      <c r="A56" s="8" t="s">
        <v>97</v>
      </c>
      <c r="B56" s="3">
        <v>0</v>
      </c>
      <c r="C56" s="3">
        <v>0</v>
      </c>
      <c r="D56" s="3">
        <v>1343934</v>
      </c>
      <c r="E56" s="3">
        <v>0</v>
      </c>
      <c r="F56" s="3">
        <v>1343934</v>
      </c>
      <c r="G56" s="21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</row>
    <row r="57" spans="1:34" ht="12" customHeight="1" x14ac:dyDescent="0.25">
      <c r="A57" s="8" t="s">
        <v>72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21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</row>
    <row r="58" spans="1:34" x14ac:dyDescent="0.25">
      <c r="A58" s="8" t="s">
        <v>70</v>
      </c>
      <c r="B58" s="3">
        <v>0</v>
      </c>
      <c r="C58" s="3">
        <v>488400</v>
      </c>
      <c r="D58" s="3">
        <v>0</v>
      </c>
      <c r="E58" s="3">
        <v>5176137</v>
      </c>
      <c r="F58" s="3">
        <v>5664537</v>
      </c>
      <c r="G58" s="21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</row>
    <row r="59" spans="1:34" ht="18.600000000000001" x14ac:dyDescent="0.25">
      <c r="A59" s="8" t="s">
        <v>71</v>
      </c>
      <c r="B59" s="3">
        <v>0</v>
      </c>
      <c r="C59" s="3">
        <v>131868</v>
      </c>
      <c r="D59" s="3">
        <v>362862</v>
      </c>
      <c r="E59" s="3">
        <v>1397557</v>
      </c>
      <c r="F59" s="3">
        <v>1892287</v>
      </c>
      <c r="G59" s="21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</row>
    <row r="60" spans="1:34" ht="18.600000000000001" x14ac:dyDescent="0.25">
      <c r="A60" s="8" t="s">
        <v>90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21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</row>
    <row r="61" spans="1:34" x14ac:dyDescent="0.25">
      <c r="A61" s="13" t="s">
        <v>73</v>
      </c>
      <c r="B61" s="12">
        <v>0</v>
      </c>
      <c r="C61" s="12">
        <v>620268</v>
      </c>
      <c r="D61" s="12">
        <v>1706796</v>
      </c>
      <c r="E61" s="12">
        <v>6573694</v>
      </c>
      <c r="F61" s="12">
        <v>8900758</v>
      </c>
      <c r="G61" s="23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</row>
    <row r="62" spans="1:34" ht="18.600000000000001" x14ac:dyDescent="0.25">
      <c r="A62" s="8" t="s">
        <v>74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21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</row>
    <row r="63" spans="1:34" ht="18.600000000000001" x14ac:dyDescent="0.25">
      <c r="A63" s="13" t="s">
        <v>75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23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</row>
    <row r="64" spans="1:34" ht="18.600000000000001" x14ac:dyDescent="0.25">
      <c r="A64" s="8" t="s">
        <v>76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21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</row>
    <row r="65" spans="1:37" ht="18.600000000000001" x14ac:dyDescent="0.25">
      <c r="A65" s="13" t="s">
        <v>77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23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</row>
    <row r="66" spans="1:37" ht="18" x14ac:dyDescent="0.25">
      <c r="A66" s="15" t="s">
        <v>81</v>
      </c>
      <c r="B66" s="14">
        <v>0</v>
      </c>
      <c r="C66" s="14">
        <v>620268</v>
      </c>
      <c r="D66" s="14">
        <v>1706796</v>
      </c>
      <c r="E66" s="14">
        <v>6573694</v>
      </c>
      <c r="F66" s="14">
        <v>8900758</v>
      </c>
      <c r="G66" s="27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</row>
    <row r="67" spans="1:37" ht="30" customHeight="1" x14ac:dyDescent="0.25">
      <c r="A67" s="8" t="s">
        <v>78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21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</row>
    <row r="68" spans="1:37" ht="18.600000000000001" x14ac:dyDescent="0.25">
      <c r="A68" s="13" t="s">
        <v>79</v>
      </c>
      <c r="B68" s="12">
        <v>5228</v>
      </c>
      <c r="C68" s="12">
        <v>0</v>
      </c>
      <c r="D68" s="12">
        <v>0</v>
      </c>
      <c r="E68" s="12">
        <v>0</v>
      </c>
      <c r="F68" s="12">
        <v>5228</v>
      </c>
      <c r="G68" s="23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</row>
    <row r="69" spans="1:37" ht="18.600000000000001" x14ac:dyDescent="0.25">
      <c r="A69" s="13" t="s">
        <v>96</v>
      </c>
      <c r="B69" s="12">
        <v>7372271</v>
      </c>
      <c r="C69" s="12">
        <v>0</v>
      </c>
      <c r="D69" s="12">
        <v>0</v>
      </c>
      <c r="E69" s="12">
        <v>0</v>
      </c>
      <c r="F69" s="12">
        <v>7372271</v>
      </c>
      <c r="G69" s="23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9"/>
      <c r="AJ69" s="29"/>
      <c r="AK69" s="29"/>
    </row>
    <row r="70" spans="1:37" ht="13.5" customHeight="1" x14ac:dyDescent="0.25">
      <c r="A70" s="15" t="s">
        <v>80</v>
      </c>
      <c r="B70" s="14">
        <v>7377499</v>
      </c>
      <c r="C70" s="14">
        <v>0</v>
      </c>
      <c r="D70" s="14">
        <v>0</v>
      </c>
      <c r="E70" s="14">
        <v>0</v>
      </c>
      <c r="F70" s="14">
        <v>7377499</v>
      </c>
      <c r="G70" s="27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9"/>
      <c r="AJ70" s="29"/>
      <c r="AK70" s="29"/>
    </row>
  </sheetData>
  <mergeCells count="4">
    <mergeCell ref="AH2:AH3"/>
    <mergeCell ref="W1:AH1"/>
    <mergeCell ref="W36:AH36"/>
    <mergeCell ref="AH37:AH38"/>
  </mergeCells>
  <phoneticPr fontId="8" type="noConversion"/>
  <pageMargins left="0.39370078740157483" right="0.39370078740157483" top="0.39370078740157483" bottom="0.39370078740157483" header="0.51181102362204722" footer="0.51181102362204722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Polgármesteri 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Samuné Lengyel Andrea</dc:creator>
  <cp:lastModifiedBy>User</cp:lastModifiedBy>
  <cp:lastPrinted>2021-03-08T12:14:19Z</cp:lastPrinted>
  <dcterms:created xsi:type="dcterms:W3CDTF">2014-02-17T13:21:14Z</dcterms:created>
  <dcterms:modified xsi:type="dcterms:W3CDTF">2021-06-14T11:18:26Z</dcterms:modified>
</cp:coreProperties>
</file>