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Dunaszentbenedek\2021 RENDELETEK DB\3-2021 03 01 2021 évi költségvetés DB\konvertált\"/>
    </mc:Choice>
  </mc:AlternateContent>
  <xr:revisionPtr revIDLastSave="0" documentId="8_{7EED698D-3F61-40B1-9D86-5E1FFA2D31EB}" xr6:coauthVersionLast="47" xr6:coauthVersionMax="47" xr10:uidLastSave="{00000000-0000-0000-0000-000000000000}"/>
  <bookViews>
    <workbookView xWindow="-120" yWindow="-120" windowWidth="29040" windowHeight="15840"/>
  </bookViews>
  <sheets>
    <sheet name="Munka2" sheetId="2" r:id="rId1"/>
    <sheet name="Munka1" sheetId="1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V59" i="2" l="1"/>
  <c r="W59" i="2"/>
  <c r="X59" i="2"/>
  <c r="Z59" i="2"/>
  <c r="AA59" i="2"/>
  <c r="U58" i="2"/>
  <c r="U59" i="2"/>
  <c r="AE57" i="2"/>
  <c r="AE56" i="2"/>
  <c r="C58" i="2"/>
  <c r="C59" i="2"/>
  <c r="B58" i="2"/>
  <c r="C54" i="2"/>
  <c r="C52" i="2"/>
  <c r="C49" i="2"/>
  <c r="W52" i="2"/>
  <c r="W49" i="2"/>
  <c r="W45" i="2"/>
  <c r="W40" i="2"/>
  <c r="W35" i="2"/>
  <c r="W29" i="2"/>
  <c r="W18" i="2"/>
  <c r="W13" i="2"/>
  <c r="W9" i="2"/>
  <c r="U54" i="2"/>
  <c r="U52" i="2"/>
  <c r="V52" i="2"/>
  <c r="X52" i="2"/>
  <c r="U49" i="2"/>
  <c r="V49" i="2"/>
  <c r="X49" i="2"/>
  <c r="U45" i="2"/>
  <c r="V45" i="2"/>
  <c r="X45" i="2"/>
  <c r="U40" i="2"/>
  <c r="V40" i="2"/>
  <c r="X40" i="2"/>
  <c r="U35" i="2"/>
  <c r="V35" i="2"/>
  <c r="X35" i="2"/>
  <c r="Y35" i="2"/>
  <c r="U29" i="2"/>
  <c r="V29" i="2"/>
  <c r="X29" i="2"/>
  <c r="U21" i="2"/>
  <c r="U18" i="2"/>
  <c r="AE27" i="2"/>
  <c r="X18" i="2"/>
  <c r="X36" i="2" s="1"/>
  <c r="X13" i="2"/>
  <c r="Y13" i="2"/>
  <c r="X9" i="2"/>
  <c r="X14" i="2" s="1"/>
  <c r="C45" i="2"/>
  <c r="C40" i="2"/>
  <c r="C35" i="2"/>
  <c r="C29" i="2"/>
  <c r="C36" i="2" s="1"/>
  <c r="C13" i="2"/>
  <c r="C14" i="2"/>
  <c r="C9" i="2"/>
  <c r="F40" i="2"/>
  <c r="G40" i="2"/>
  <c r="H40" i="2"/>
  <c r="I40" i="2"/>
  <c r="F45" i="2"/>
  <c r="G45" i="2"/>
  <c r="H45" i="2"/>
  <c r="I45" i="2"/>
  <c r="F49" i="2"/>
  <c r="G49" i="2"/>
  <c r="H49" i="2"/>
  <c r="I49" i="2"/>
  <c r="F52" i="2"/>
  <c r="G52" i="2"/>
  <c r="H52" i="2"/>
  <c r="I52" i="2"/>
  <c r="F54" i="2"/>
  <c r="G54" i="2"/>
  <c r="H54" i="2"/>
  <c r="I54" i="2"/>
  <c r="F58" i="2"/>
  <c r="F59" i="2" s="1"/>
  <c r="G58" i="2"/>
  <c r="G59" i="2" s="1"/>
  <c r="H58" i="2"/>
  <c r="H59" i="2" s="1"/>
  <c r="I58" i="2"/>
  <c r="I59" i="2" s="1"/>
  <c r="U9" i="2"/>
  <c r="U14" i="2" s="1"/>
  <c r="U55" i="2" s="1"/>
  <c r="AE33" i="2"/>
  <c r="J18" i="2"/>
  <c r="B9" i="2"/>
  <c r="AE12" i="2"/>
  <c r="AD13" i="2"/>
  <c r="AC13" i="2"/>
  <c r="AB13" i="2"/>
  <c r="AA13" i="2"/>
  <c r="T13" i="2"/>
  <c r="S13" i="2"/>
  <c r="R13" i="2"/>
  <c r="Q13" i="2"/>
  <c r="P13" i="2"/>
  <c r="O13" i="2"/>
  <c r="N13" i="2"/>
  <c r="M13" i="2"/>
  <c r="K13" i="2"/>
  <c r="J13" i="2"/>
  <c r="I13" i="2"/>
  <c r="H13" i="2"/>
  <c r="G13" i="2"/>
  <c r="F13" i="2"/>
  <c r="F14" i="2" s="1"/>
  <c r="E13" i="2"/>
  <c r="D13" i="2"/>
  <c r="AE6" i="2"/>
  <c r="AD35" i="2"/>
  <c r="J29" i="2"/>
  <c r="K29" i="2"/>
  <c r="J35" i="2"/>
  <c r="H35" i="2"/>
  <c r="I35" i="2"/>
  <c r="D45" i="2"/>
  <c r="E45" i="2"/>
  <c r="J45" i="2"/>
  <c r="K45" i="2"/>
  <c r="L45" i="2"/>
  <c r="M45" i="2"/>
  <c r="N45" i="2"/>
  <c r="O45" i="2"/>
  <c r="P45" i="2"/>
  <c r="Q45" i="2"/>
  <c r="R45" i="2"/>
  <c r="S45" i="2"/>
  <c r="T45" i="2"/>
  <c r="Y45" i="2"/>
  <c r="Z45" i="2"/>
  <c r="AA45" i="2"/>
  <c r="AB45" i="2"/>
  <c r="AC45" i="2"/>
  <c r="AD45" i="2"/>
  <c r="AE41" i="2"/>
  <c r="B45" i="2"/>
  <c r="E21" i="2"/>
  <c r="AE23" i="2"/>
  <c r="AE24" i="2"/>
  <c r="AE25" i="2"/>
  <c r="AE26" i="2"/>
  <c r="AE28" i="2"/>
  <c r="AE30" i="2"/>
  <c r="AE31" i="2"/>
  <c r="AE32" i="2"/>
  <c r="AE34" i="2"/>
  <c r="AE22" i="2"/>
  <c r="AE20" i="2"/>
  <c r="AE19" i="2"/>
  <c r="D29" i="2"/>
  <c r="Z9" i="2"/>
  <c r="Z14" i="2" s="1"/>
  <c r="Z55" i="2" s="1"/>
  <c r="Z13" i="2"/>
  <c r="Z18" i="2"/>
  <c r="Z36" i="2"/>
  <c r="Z29" i="2"/>
  <c r="Z35" i="2"/>
  <c r="Z40" i="2"/>
  <c r="Z49" i="2"/>
  <c r="Z52" i="2"/>
  <c r="AE5" i="2"/>
  <c r="V9" i="2"/>
  <c r="V14" i="2"/>
  <c r="V13" i="2"/>
  <c r="V18" i="2"/>
  <c r="V36" i="2" s="1"/>
  <c r="AE47" i="2"/>
  <c r="AE48" i="2"/>
  <c r="AE46" i="2"/>
  <c r="AE49" i="2" s="1"/>
  <c r="B49" i="2"/>
  <c r="B13" i="2"/>
  <c r="AE13" i="2" s="1"/>
  <c r="B18" i="2"/>
  <c r="B36" i="2" s="1"/>
  <c r="B21" i="2"/>
  <c r="B29" i="2"/>
  <c r="B35" i="2"/>
  <c r="D18" i="2"/>
  <c r="D36" i="2" s="1"/>
  <c r="D55" i="2" s="1"/>
  <c r="D21" i="2"/>
  <c r="D35" i="2"/>
  <c r="E18" i="2"/>
  <c r="E29" i="2"/>
  <c r="E35" i="2"/>
  <c r="F18" i="2"/>
  <c r="F36" i="2" s="1"/>
  <c r="F21" i="2"/>
  <c r="F29" i="2"/>
  <c r="F35" i="2"/>
  <c r="G18" i="2"/>
  <c r="G21" i="2"/>
  <c r="G36" i="2" s="1"/>
  <c r="G29" i="2"/>
  <c r="G35" i="2"/>
  <c r="H18" i="2"/>
  <c r="H36" i="2" s="1"/>
  <c r="H21" i="2"/>
  <c r="H29" i="2"/>
  <c r="I18" i="2"/>
  <c r="I36" i="2" s="1"/>
  <c r="I21" i="2"/>
  <c r="I29" i="2"/>
  <c r="J21" i="2"/>
  <c r="J36" i="2"/>
  <c r="K18" i="2"/>
  <c r="K21" i="2"/>
  <c r="L18" i="2"/>
  <c r="L21" i="2"/>
  <c r="L29" i="2"/>
  <c r="L35" i="2"/>
  <c r="M18" i="2"/>
  <c r="M21" i="2"/>
  <c r="M29" i="2"/>
  <c r="M35" i="2"/>
  <c r="M36" i="2" s="1"/>
  <c r="N18" i="2"/>
  <c r="N21" i="2"/>
  <c r="N29" i="2"/>
  <c r="N36" i="2" s="1"/>
  <c r="N35" i="2"/>
  <c r="O18" i="2"/>
  <c r="O36" i="2" s="1"/>
  <c r="O55" i="2" s="1"/>
  <c r="O21" i="2"/>
  <c r="O29" i="2"/>
  <c r="O35" i="2"/>
  <c r="P18" i="2"/>
  <c r="P21" i="2"/>
  <c r="P29" i="2"/>
  <c r="P35" i="2"/>
  <c r="Q18" i="2"/>
  <c r="Q36" i="2" s="1"/>
  <c r="Q21" i="2"/>
  <c r="Q29" i="2"/>
  <c r="Q35" i="2"/>
  <c r="R18" i="2"/>
  <c r="R36" i="2" s="1"/>
  <c r="R55" i="2" s="1"/>
  <c r="R21" i="2"/>
  <c r="R29" i="2"/>
  <c r="R35" i="2"/>
  <c r="S18" i="2"/>
  <c r="S21" i="2"/>
  <c r="S29" i="2"/>
  <c r="S35" i="2"/>
  <c r="T18" i="2"/>
  <c r="T36" i="2" s="1"/>
  <c r="T21" i="2"/>
  <c r="T29" i="2"/>
  <c r="T35" i="2"/>
  <c r="Y18" i="2"/>
  <c r="Y36" i="2" s="1"/>
  <c r="Y21" i="2"/>
  <c r="Y29" i="2"/>
  <c r="AA18" i="2"/>
  <c r="AA21" i="2"/>
  <c r="AA36" i="2" s="1"/>
  <c r="AA29" i="2"/>
  <c r="AA35" i="2"/>
  <c r="AB18" i="2"/>
  <c r="AB21" i="2"/>
  <c r="AB29" i="2"/>
  <c r="AB35" i="2"/>
  <c r="AC18" i="2"/>
  <c r="AC21" i="2"/>
  <c r="AC29" i="2"/>
  <c r="AC36" i="2"/>
  <c r="AC35" i="2"/>
  <c r="AD18" i="2"/>
  <c r="AD21" i="2"/>
  <c r="AD36" i="2" s="1"/>
  <c r="AD29" i="2"/>
  <c r="AE38" i="2"/>
  <c r="D9" i="2"/>
  <c r="D14" i="2"/>
  <c r="E9" i="2"/>
  <c r="E14" i="2"/>
  <c r="E55" i="2" s="1"/>
  <c r="F9" i="2"/>
  <c r="G9" i="2"/>
  <c r="G14" i="2" s="1"/>
  <c r="H9" i="2"/>
  <c r="H14" i="2" s="1"/>
  <c r="H55" i="2" s="1"/>
  <c r="I9" i="2"/>
  <c r="I14" i="2" s="1"/>
  <c r="I55" i="2" s="1"/>
  <c r="J9" i="2"/>
  <c r="J14" i="2" s="1"/>
  <c r="J55" i="2" s="1"/>
  <c r="K9" i="2"/>
  <c r="K14" i="2" s="1"/>
  <c r="K55" i="2" s="1"/>
  <c r="L9" i="2"/>
  <c r="L14" i="2" s="1"/>
  <c r="L55" i="2" s="1"/>
  <c r="M9" i="2"/>
  <c r="N9" i="2"/>
  <c r="N14" i="2"/>
  <c r="O9" i="2"/>
  <c r="O14" i="2"/>
  <c r="P9" i="2"/>
  <c r="Q9" i="2"/>
  <c r="R9" i="2"/>
  <c r="R14" i="2"/>
  <c r="S9" i="2"/>
  <c r="S14" i="2"/>
  <c r="S55" i="2" s="1"/>
  <c r="T9" i="2"/>
  <c r="T14" i="2"/>
  <c r="T55" i="2" s="1"/>
  <c r="Y9" i="2"/>
  <c r="Y14" i="2" s="1"/>
  <c r="Y55" i="2" s="1"/>
  <c r="AA9" i="2"/>
  <c r="AA14" i="2" s="1"/>
  <c r="AA55" i="2" s="1"/>
  <c r="AB9" i="2"/>
  <c r="AB14" i="2"/>
  <c r="AB55" i="2" s="1"/>
  <c r="AC9" i="2"/>
  <c r="AC14" i="2"/>
  <c r="AC55" i="2" s="1"/>
  <c r="AD9" i="2"/>
  <c r="AE11" i="2"/>
  <c r="AE10" i="2"/>
  <c r="AE8" i="2"/>
  <c r="D58" i="2"/>
  <c r="D59" i="2"/>
  <c r="E58" i="2"/>
  <c r="E59" i="2"/>
  <c r="J58" i="2"/>
  <c r="J59" i="2"/>
  <c r="K58" i="2"/>
  <c r="K59" i="2"/>
  <c r="L58" i="2"/>
  <c r="L59" i="2"/>
  <c r="M58" i="2"/>
  <c r="M59" i="2"/>
  <c r="N58" i="2"/>
  <c r="N59" i="2"/>
  <c r="O58" i="2"/>
  <c r="O59" i="2"/>
  <c r="P58" i="2"/>
  <c r="P59" i="2"/>
  <c r="Q58" i="2"/>
  <c r="Q59" i="2"/>
  <c r="R58" i="2"/>
  <c r="R59" i="2"/>
  <c r="S58" i="2"/>
  <c r="S59" i="2"/>
  <c r="T58" i="2"/>
  <c r="T59" i="2"/>
  <c r="Y58" i="2"/>
  <c r="Y59" i="2"/>
  <c r="AB58" i="2"/>
  <c r="AB59" i="2"/>
  <c r="AC58" i="2"/>
  <c r="AC59" i="2"/>
  <c r="AD58" i="2"/>
  <c r="AD59" i="2"/>
  <c r="AE4" i="2"/>
  <c r="AE7" i="2"/>
  <c r="AE15" i="2"/>
  <c r="AE16" i="2"/>
  <c r="AE18" i="2" s="1"/>
  <c r="AE17" i="2"/>
  <c r="B40" i="2"/>
  <c r="D40" i="2"/>
  <c r="E40" i="2"/>
  <c r="J40" i="2"/>
  <c r="K40" i="2"/>
  <c r="L40" i="2"/>
  <c r="M40" i="2"/>
  <c r="N40" i="2"/>
  <c r="O40" i="2"/>
  <c r="P40" i="2"/>
  <c r="Q40" i="2"/>
  <c r="R40" i="2"/>
  <c r="S40" i="2"/>
  <c r="T40" i="2"/>
  <c r="Y40" i="2"/>
  <c r="AA40" i="2"/>
  <c r="AB40" i="2"/>
  <c r="AC40" i="2"/>
  <c r="AD40" i="2"/>
  <c r="AE42" i="2"/>
  <c r="AE43" i="2"/>
  <c r="B52" i="2"/>
  <c r="AE52" i="2" s="1"/>
  <c r="D52" i="2"/>
  <c r="E52" i="2"/>
  <c r="J52" i="2"/>
  <c r="K52" i="2"/>
  <c r="L52" i="2"/>
  <c r="M52" i="2"/>
  <c r="N52" i="2"/>
  <c r="O52" i="2"/>
  <c r="P52" i="2"/>
  <c r="Q52" i="2"/>
  <c r="R52" i="2"/>
  <c r="S52" i="2"/>
  <c r="T52" i="2"/>
  <c r="Y52" i="2"/>
  <c r="AA52" i="2"/>
  <c r="AB52" i="2"/>
  <c r="AC52" i="2"/>
  <c r="AD52" i="2"/>
  <c r="AE53" i="2"/>
  <c r="AE54" i="2"/>
  <c r="D49" i="2"/>
  <c r="D54" i="2"/>
  <c r="E49" i="2"/>
  <c r="E54" i="2"/>
  <c r="J49" i="2"/>
  <c r="J54" i="2"/>
  <c r="K49" i="2"/>
  <c r="K54" i="2"/>
  <c r="L49" i="2"/>
  <c r="L54" i="2"/>
  <c r="M49" i="2"/>
  <c r="M54" i="2"/>
  <c r="N49" i="2"/>
  <c r="N54" i="2"/>
  <c r="O49" i="2"/>
  <c r="O54" i="2"/>
  <c r="P49" i="2"/>
  <c r="P54" i="2"/>
  <c r="Q49" i="2"/>
  <c r="Q54" i="2"/>
  <c r="R49" i="2"/>
  <c r="R54" i="2"/>
  <c r="S49" i="2"/>
  <c r="S54" i="2"/>
  <c r="T49" i="2"/>
  <c r="T54" i="2"/>
  <c r="Y49" i="2"/>
  <c r="Y54" i="2"/>
  <c r="AA49" i="2"/>
  <c r="AA54" i="2"/>
  <c r="AB49" i="2"/>
  <c r="AB54" i="2"/>
  <c r="AC49" i="2"/>
  <c r="AC54" i="2"/>
  <c r="AD49" i="2"/>
  <c r="AD54" i="2"/>
  <c r="B54" i="2"/>
  <c r="AE51" i="2"/>
  <c r="AE50" i="2"/>
  <c r="AE44" i="2"/>
  <c r="AE39" i="2"/>
  <c r="AE37" i="2"/>
  <c r="M7" i="1"/>
  <c r="M8" i="1"/>
  <c r="M9" i="1"/>
  <c r="M10" i="1"/>
  <c r="M11" i="1"/>
  <c r="M12" i="1"/>
  <c r="M71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6" i="1"/>
  <c r="J71" i="1"/>
  <c r="K71" i="1"/>
  <c r="L71" i="1"/>
  <c r="I71" i="1"/>
  <c r="G71" i="1"/>
  <c r="F71" i="1"/>
  <c r="E71" i="1"/>
  <c r="C71" i="1"/>
  <c r="D71" i="1"/>
  <c r="H71" i="1"/>
  <c r="B71" i="1"/>
  <c r="AD14" i="2"/>
  <c r="AD55" i="2" s="1"/>
  <c r="M14" i="2"/>
  <c r="B59" i="2"/>
  <c r="E36" i="2"/>
  <c r="Q14" i="2"/>
  <c r="Q55" i="2" s="1"/>
  <c r="AE40" i="2"/>
  <c r="P14" i="2"/>
  <c r="P55" i="2" s="1"/>
  <c r="P36" i="2"/>
  <c r="U36" i="2"/>
  <c r="W36" i="2"/>
  <c r="W55" i="2" s="1"/>
  <c r="L36" i="2"/>
  <c r="AE21" i="2"/>
  <c r="AB36" i="2"/>
  <c r="S36" i="2"/>
  <c r="K36" i="2"/>
  <c r="AE35" i="2"/>
  <c r="AE29" i="2"/>
  <c r="AE45" i="2"/>
  <c r="M55" i="2" l="1"/>
  <c r="X55" i="2"/>
  <c r="N55" i="2"/>
  <c r="G55" i="2"/>
  <c r="AE36" i="2"/>
  <c r="V55" i="2"/>
  <c r="F55" i="2"/>
  <c r="C55" i="2"/>
  <c r="AE9" i="2"/>
  <c r="AE14" i="2" s="1"/>
  <c r="AE55" i="2" s="1"/>
  <c r="AE58" i="2"/>
  <c r="AE59" i="2" s="1"/>
  <c r="B14" i="2"/>
  <c r="B55" i="2" s="1"/>
</calcChain>
</file>

<file path=xl/sharedStrings.xml><?xml version="1.0" encoding="utf-8"?>
<sst xmlns="http://schemas.openxmlformats.org/spreadsheetml/2006/main" count="267" uniqueCount="202">
  <si>
    <t>Ifjúság-egészségügyi gondozás</t>
  </si>
  <si>
    <t>Összesen</t>
  </si>
  <si>
    <t>Központi költségvetési befizetések</t>
  </si>
  <si>
    <t>Közutak, hidak, alagutak üzemeltetése</t>
  </si>
  <si>
    <t>Lakóingatlan bérbeadása, üzemeltetése</t>
  </si>
  <si>
    <t>Nem lakóingatlan bérbeadása, üzemelt.</t>
  </si>
  <si>
    <t>Országgyűlési képviselőválasztás</t>
  </si>
  <si>
    <t>Önkormányzati képviselőválasztás</t>
  </si>
  <si>
    <t>EUI parlamenti képviselőválasztás</t>
  </si>
  <si>
    <t>Országos és helyi népszavazás</t>
  </si>
  <si>
    <t>Nemzeti ünnepek programjai</t>
  </si>
  <si>
    <t>Kiemelt állami és önkorm.rendezvények</t>
  </si>
  <si>
    <t xml:space="preserve">Közvilágítás </t>
  </si>
  <si>
    <t>Város-, községgazdálkodási szolg.</t>
  </si>
  <si>
    <t>Család- és nővédelmi eü.gondozás</t>
  </si>
  <si>
    <t>Szociális étkeztetés</t>
  </si>
  <si>
    <t>Házi segítségnyújtás</t>
  </si>
  <si>
    <t>Családsegítés</t>
  </si>
  <si>
    <t>Önkormányzati ifjúsági kezdeményezések</t>
  </si>
  <si>
    <t>Idősügyi önkormányzati kezdeményezések</t>
  </si>
  <si>
    <t>Civil szervezetek működési támogatása</t>
  </si>
  <si>
    <t>Civil szervezetek program- és egyéb tám.</t>
  </si>
  <si>
    <t>Civil szféra megerősítését segítő egyéb tev.</t>
  </si>
  <si>
    <t>Közfoglalkoztatás</t>
  </si>
  <si>
    <t>Könyvtári állomány gyarapítása, nyilvánt.</t>
  </si>
  <si>
    <t>Könyvtári szolgáltatások</t>
  </si>
  <si>
    <t>Közmű.int., közösségi színterek műk.</t>
  </si>
  <si>
    <t>Sportlétesítmények műk. és fejlesztése</t>
  </si>
  <si>
    <t>Iskolai, diáksport-tevékenység</t>
  </si>
  <si>
    <t>Szabadidősport tev.támogatása</t>
  </si>
  <si>
    <t>Köztemető-fenntartás és működtetés</t>
  </si>
  <si>
    <t>Szem.jutt.</t>
  </si>
  <si>
    <t>Járulékok</t>
  </si>
  <si>
    <t>Kisebbségi önk. Választások</t>
  </si>
  <si>
    <t>Rendszeres szociális segély</t>
  </si>
  <si>
    <t>Lakásfenntartási támogatás normatív alapon</t>
  </si>
  <si>
    <t>Ápolási díj alanyi jogon</t>
  </si>
  <si>
    <t>Rendszeres gyermekvédelmi pénzbeli ellátás</t>
  </si>
  <si>
    <t>Kiegészítő gyermekvédelmi támogatás</t>
  </si>
  <si>
    <t>Óvodáztatási támogatás</t>
  </si>
  <si>
    <t>Átmeneti segély</t>
  </si>
  <si>
    <t>Temetési segély</t>
  </si>
  <si>
    <t>Rendkívüli gyermekvédelmi támogatás</t>
  </si>
  <si>
    <t>Mozgáskorlátozottak közlekedési támogatása</t>
  </si>
  <si>
    <t>Egyéb önkormányzati eseti pénzbeli ellátások</t>
  </si>
  <si>
    <t>Közgyógyellátás</t>
  </si>
  <si>
    <t>Köztemetés</t>
  </si>
  <si>
    <t>Finanszírozási műveletek</t>
  </si>
  <si>
    <t>Önkormányzatok elszámolásai</t>
  </si>
  <si>
    <t>Helyi természetbeni ellátások</t>
  </si>
  <si>
    <t>Múzeumi tevékenység</t>
  </si>
  <si>
    <t>Önkormányzati igazgatás</t>
  </si>
  <si>
    <t>Mez6őőri szolgálat</t>
  </si>
  <si>
    <t>Óvodai étkeztetés</t>
  </si>
  <si>
    <t>Iskolai étkeztetés</t>
  </si>
  <si>
    <t>Vendég étkeztetés</t>
  </si>
  <si>
    <t>Háziorvosi rendelő fenntartási költségei</t>
  </si>
  <si>
    <t>Skoda kiadásai</t>
  </si>
  <si>
    <t>Multicar kiadásai</t>
  </si>
  <si>
    <t>Traktor kiadásai</t>
  </si>
  <si>
    <t>Települési vízellátás</t>
  </si>
  <si>
    <t>Hulladék kezelés</t>
  </si>
  <si>
    <t>Karbantartás</t>
  </si>
  <si>
    <t>Egyházak támogatása</t>
  </si>
  <si>
    <t>Étkeztetés</t>
  </si>
  <si>
    <t>Nem intézményi formában ellátott feladatok kiadásai kiemelt előirányzatonként</t>
  </si>
  <si>
    <t>Szociális célú tüzifa vásárlás</t>
  </si>
  <si>
    <t>Dologi kiadások</t>
  </si>
  <si>
    <t>Egyéb műk. célú kiadások</t>
  </si>
  <si>
    <t>Általános tartalék</t>
  </si>
  <si>
    <t>Ellátottak pénzbeli jutt.</t>
  </si>
  <si>
    <t>Intézmény-finansz.</t>
  </si>
  <si>
    <t>Műk. célú tám. áht-on belül</t>
  </si>
  <si>
    <t>Működési célú tám. áht-on kívül</t>
  </si>
  <si>
    <t>Foglalkoztatást helyettesítő támogatás</t>
  </si>
  <si>
    <t>Be-ruházások</t>
  </si>
  <si>
    <t>Egyéb fel-halmozási kiadások</t>
  </si>
  <si>
    <t>Fel-újítások</t>
  </si>
  <si>
    <t>2014.  évben</t>
  </si>
  <si>
    <t>Dunaszentbenedek Község Önkormányzata</t>
  </si>
  <si>
    <t>Kormányzati funkció</t>
  </si>
  <si>
    <t>011130</t>
  </si>
  <si>
    <t>064010</t>
  </si>
  <si>
    <t>066020</t>
  </si>
  <si>
    <t>Rovat</t>
  </si>
  <si>
    <t>Közvilágítás</t>
  </si>
  <si>
    <t>Munkahelyi étkezteés</t>
  </si>
  <si>
    <t>042130</t>
  </si>
  <si>
    <t>Város-, községgazdálkodási egyéb szolgáltatások</t>
  </si>
  <si>
    <t>091140</t>
  </si>
  <si>
    <t>106020</t>
  </si>
  <si>
    <t>Lakásfenntartással, lakhatással összefüggő ellátások</t>
  </si>
  <si>
    <t>104051</t>
  </si>
  <si>
    <t>Gyermekvédelmi pénzbeli és természetbeni ellátások</t>
  </si>
  <si>
    <t>107060</t>
  </si>
  <si>
    <t>101150</t>
  </si>
  <si>
    <t>Betegséggel kapcsolatos pénzbeli ellátások, támogatások</t>
  </si>
  <si>
    <t>Egyéb szociális természetbeni és pénzbeli ellátások</t>
  </si>
  <si>
    <t>107051</t>
  </si>
  <si>
    <t>107052</t>
  </si>
  <si>
    <t>Egyházak közösségi és hitéleti tevékenységének támogatása</t>
  </si>
  <si>
    <t>084040</t>
  </si>
  <si>
    <t>082064</t>
  </si>
  <si>
    <t>Múzeumi közművelődési, közönségkapcsolati tevékenység</t>
  </si>
  <si>
    <t>082092</t>
  </si>
  <si>
    <t>013020</t>
  </si>
  <si>
    <t>Köztemető-fenntartás és -működtetés</t>
  </si>
  <si>
    <t>063020</t>
  </si>
  <si>
    <t>Víztermelés, -kezelés, -ellátás</t>
  </si>
  <si>
    <t>Foglalkoztatottak személyi juttatásai összesen</t>
  </si>
  <si>
    <t>Város-, községgazdálkodási egyéb szolgáltatások-ált</t>
  </si>
  <si>
    <t>081030</t>
  </si>
  <si>
    <t>Sportlétesítmények működtetése</t>
  </si>
  <si>
    <t>Önkormányzatok és önkormány-zati hivatalok jogalkotó és álta-lános igazgatási tevékenysége</t>
  </si>
  <si>
    <t>funkc. nem sorolt</t>
  </si>
  <si>
    <t>Közművelődés – hagyományos közösségi kulturális ért. G.</t>
  </si>
  <si>
    <t>Óvodai nevelés, ellátás műk. f.</t>
  </si>
  <si>
    <t>Növényt., állatt., vadg. és kapcs. szolg.</t>
  </si>
  <si>
    <t>Törvény szerinti illetmények, munkabérek (K1101)</t>
  </si>
  <si>
    <t>Közlekedési költségtérítés ((K1108)</t>
  </si>
  <si>
    <t>Egyéb költségtérítések (K1110)</t>
  </si>
  <si>
    <t>Választott tisztségviselők  juttatásai (K121)</t>
  </si>
  <si>
    <t>Munkavégzésre irányuló egyéb jogviszonyban nem saját foglalkoztatottnak fizetett juttatások (K122)</t>
  </si>
  <si>
    <t>Külső személyi juttatás összesen (K12)</t>
  </si>
  <si>
    <t>Személyi juttatások összesen (K1)</t>
  </si>
  <si>
    <t>Munkaadót terhelő járulékok és szociális hozzájárulási adó (K2)</t>
  </si>
  <si>
    <t>Szakmai anyagok beszerzése (K311)</t>
  </si>
  <si>
    <t>Üzemeltetési anyagok beszerzése (K312)</t>
  </si>
  <si>
    <t>Készletbeszerzés összesen (K31)</t>
  </si>
  <si>
    <t>Informatikai szolgáltatások igénybev. (K321)</t>
  </si>
  <si>
    <t>Egyéb kommunikációs szolgáltatások (K322)</t>
  </si>
  <si>
    <t>Kommunikációs szolgáltatások összesen (K32)</t>
  </si>
  <si>
    <t>Közüzemi díjak (K331)</t>
  </si>
  <si>
    <t>Vásárolt élelmezés (K332)</t>
  </si>
  <si>
    <t>Bérleti és lízingdíjak (K333)</t>
  </si>
  <si>
    <t>Karbantartási és kisjavítási szolg. (K334)</t>
  </si>
  <si>
    <t>Egyéb szolgáltatások (K337)</t>
  </si>
  <si>
    <t>Szolgáltatási kiadások összesen (K33)</t>
  </si>
  <si>
    <t>Közvetített szolgáltatások (K335)</t>
  </si>
  <si>
    <t>Kiküldetések kiadásai (K34)</t>
  </si>
  <si>
    <t>Működési célú előzetesen felsz. ÁFA (K351)</t>
  </si>
  <si>
    <t>Fizetendő ÁFA (K352)</t>
  </si>
  <si>
    <t>Egyéb dologi kiadások (K355)</t>
  </si>
  <si>
    <t>Különféle befizetések és egyéb dologi kiadások összesen (K35)</t>
  </si>
  <si>
    <t>Dologi kiadások összesen (K3)</t>
  </si>
  <si>
    <t>Lakhatással kapcsolatos ellátások (K46)</t>
  </si>
  <si>
    <t>Foglalkoztatással, munkanélküliséggel kapcsolatos ellátások (K45)</t>
  </si>
  <si>
    <t>Egyéb nem intézményi ellátások (K48)</t>
  </si>
  <si>
    <t>Ellátottak pénzbeli juttatásai (K4)</t>
  </si>
  <si>
    <t>Egyéb működési célú támogatások államháztartáson belülre (K506)</t>
  </si>
  <si>
    <t>Egyéb működési célú támogatások államháztartáson kívülre (K511)</t>
  </si>
  <si>
    <t>Tartalékok (K512)</t>
  </si>
  <si>
    <t>Egyéb működési célú kiadások (K5)</t>
  </si>
  <si>
    <t>Beruházási célú előzetesen felszámtott általános forgalmi adó (K67)</t>
  </si>
  <si>
    <t>Beruházások (K6)</t>
  </si>
  <si>
    <t>Ingatlanok felújítása (K71)</t>
  </si>
  <si>
    <t>Felújítási célú előzetesen felszámtott általános forgalmi adó (K74)</t>
  </si>
  <si>
    <t>Felújítások (K7)</t>
  </si>
  <si>
    <t>Egyéb felhalmozási célú támogatások államháztartáson belülre (K84)</t>
  </si>
  <si>
    <t>Egyéb felhalmozási célú kiadások (K8)</t>
  </si>
  <si>
    <t>Költségvetési kiadások (K1-K8)</t>
  </si>
  <si>
    <t>Központi, irányító szervi tám. foly. (K915)</t>
  </si>
  <si>
    <t>Belföldi finanszírozás kiadásai (K91)</t>
  </si>
  <si>
    <t>Finanszírozási kiadások (K9)</t>
  </si>
  <si>
    <t>096015</t>
  </si>
  <si>
    <t>Gyermekétkeztetés köznevelési intézmnyben</t>
  </si>
  <si>
    <t>Normatív jutalmak (K1102)</t>
  </si>
  <si>
    <t>Egyéb külső személyi juttatások (K123)</t>
  </si>
  <si>
    <t>041233</t>
  </si>
  <si>
    <t>041237</t>
  </si>
  <si>
    <t>Start mintaprogramok</t>
  </si>
  <si>
    <t>082044</t>
  </si>
  <si>
    <t>051040</t>
  </si>
  <si>
    <t>Nem veszélyes hulladék kezelése, ártalmatlanítása</t>
  </si>
  <si>
    <t>Dunaszentbenedeki Konyha</t>
  </si>
  <si>
    <t>Elvonások és befizetések</t>
  </si>
  <si>
    <t>Béren kívüli juttatások (K1107)</t>
  </si>
  <si>
    <t>Tárgyi eszközök beszerzése (K64)</t>
  </si>
  <si>
    <t>Szakmai szolgáltatások (K336)</t>
  </si>
  <si>
    <t>Kamatkiadások</t>
  </si>
  <si>
    <t>084070</t>
  </si>
  <si>
    <t>Fiatalok társadalmi integrációját segítő struktúra, szakmai szolgáltatások fejlesztése, működése</t>
  </si>
  <si>
    <t>Immateriális javak beszerzése (K61)</t>
  </si>
  <si>
    <t>Hosszabb távú közfoglalkoztatás</t>
  </si>
  <si>
    <t>018030</t>
  </si>
  <si>
    <t>Támogatási célú finanszírozási műveletek</t>
  </si>
  <si>
    <t>062020</t>
  </si>
  <si>
    <t>Településfejlesztési projektek és támogatásuk</t>
  </si>
  <si>
    <t>045160</t>
  </si>
  <si>
    <t>Államháztartási megelőlegezések (K913)</t>
  </si>
  <si>
    <t>096025</t>
  </si>
  <si>
    <t>104037</t>
  </si>
  <si>
    <t>Munkahelyi étkeztetés köznevelési intézményben</t>
  </si>
  <si>
    <t>Intézményen kívüli étkeztetés</t>
  </si>
  <si>
    <t>Egyéb személyi juttatások (K1113)</t>
  </si>
  <si>
    <t>Szakmai tevékenységet segítő szolg. (K336)</t>
  </si>
  <si>
    <t>Immatriális javak beszerzése (K61)</t>
  </si>
  <si>
    <t>Tárgyi eszközök beszerzése (K62)</t>
  </si>
  <si>
    <t>Közutak, hidak, alagutak üzemeltetése, fenntartása</t>
  </si>
  <si>
    <t>Háziorvosi alapellátás</t>
  </si>
  <si>
    <t>072310</t>
  </si>
  <si>
    <t>3/2021. ( III.1.) önkormányzati rendelet 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</si>
</sst>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6.5"/>
      <color indexed="8"/>
      <name val="Times New Roman"/>
      <family val="1"/>
      <charset val="238"/>
    </font>
    <font>
      <b/>
      <sz val="6.5"/>
      <color indexed="8"/>
      <name val="Times New Roman"/>
      <family val="1"/>
      <charset val="238"/>
    </font>
    <font>
      <b/>
      <sz val="6.5"/>
      <color indexed="8"/>
      <name val="Calibri"/>
      <family val="2"/>
      <charset val="238"/>
    </font>
    <font>
      <i/>
      <sz val="6.5"/>
      <color indexed="8"/>
      <name val="Times New Roman"/>
      <family val="1"/>
      <charset val="238"/>
    </font>
    <font>
      <b/>
      <i/>
      <sz val="6.5"/>
      <color indexed="8"/>
      <name val="Times New Roman"/>
      <family val="1"/>
      <charset val="238"/>
    </font>
    <font>
      <b/>
      <i/>
      <sz val="6.5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6.5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4" fillId="0" borderId="2" xfId="0" applyFont="1" applyBorder="1" applyAlignment="1"/>
    <xf numFmtId="0" fontId="4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Border="1"/>
    <xf numFmtId="0" fontId="17" fillId="0" borderId="0" xfId="0" applyFont="1"/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8" fillId="0" borderId="1" xfId="0" applyFont="1" applyBorder="1"/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17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zoomScale="200" workbookViewId="0">
      <selection activeCell="R61" sqref="R61:AE61"/>
    </sheetView>
  </sheetViews>
  <sheetFormatPr defaultRowHeight="15" x14ac:dyDescent="0.25"/>
  <cols>
    <col min="1" max="1" width="22.140625" customWidth="1"/>
    <col min="2" max="2" width="6.85546875" bestFit="1" customWidth="1"/>
    <col min="3" max="3" width="6.85546875" customWidth="1"/>
    <col min="4" max="4" width="6.85546875" bestFit="1" customWidth="1"/>
    <col min="5" max="5" width="5.5703125" customWidth="1"/>
    <col min="6" max="6" width="7" bestFit="1" customWidth="1"/>
    <col min="7" max="7" width="6" bestFit="1" customWidth="1"/>
    <col min="8" max="8" width="6.7109375" bestFit="1" customWidth="1"/>
    <col min="9" max="9" width="6" bestFit="1" customWidth="1"/>
    <col min="10" max="11" width="6.7109375" bestFit="1" customWidth="1"/>
    <col min="12" max="12" width="5.28515625" bestFit="1" customWidth="1"/>
    <col min="13" max="15" width="6" bestFit="1" customWidth="1"/>
    <col min="16" max="16" width="5.28515625" bestFit="1" customWidth="1"/>
    <col min="17" max="17" width="6.7109375" bestFit="1" customWidth="1"/>
    <col min="18" max="18" width="6.28515625" bestFit="1" customWidth="1"/>
    <col min="19" max="19" width="6" bestFit="1" customWidth="1"/>
    <col min="20" max="21" width="6" customWidth="1"/>
    <col min="22" max="22" width="7" bestFit="1" customWidth="1"/>
    <col min="23" max="23" width="6.7109375" bestFit="1" customWidth="1"/>
    <col min="24" max="24" width="7" bestFit="1" customWidth="1"/>
    <col min="25" max="25" width="5.28515625" bestFit="1" customWidth="1"/>
    <col min="26" max="26" width="5.28515625" customWidth="1"/>
    <col min="27" max="27" width="5" customWidth="1"/>
    <col min="28" max="28" width="6.7109375" bestFit="1" customWidth="1"/>
    <col min="29" max="29" width="6" bestFit="1" customWidth="1"/>
    <col min="30" max="30" width="5.28515625" bestFit="1" customWidth="1"/>
    <col min="31" max="31" width="7.42578125" bestFit="1" customWidth="1"/>
  </cols>
  <sheetData>
    <row r="1" spans="1:31" x14ac:dyDescent="0.25">
      <c r="A1" s="38" t="s">
        <v>79</v>
      </c>
      <c r="B1" s="38"/>
      <c r="C1" s="38"/>
      <c r="D1" s="38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47" t="s">
        <v>201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35.25" customHeight="1" x14ac:dyDescent="0.25">
      <c r="A2" s="23" t="s">
        <v>80</v>
      </c>
      <c r="B2" s="24" t="s">
        <v>81</v>
      </c>
      <c r="C2" s="24" t="s">
        <v>184</v>
      </c>
      <c r="D2" s="24" t="s">
        <v>172</v>
      </c>
      <c r="E2" s="24" t="s">
        <v>164</v>
      </c>
      <c r="F2" s="25" t="s">
        <v>114</v>
      </c>
      <c r="G2" s="24" t="s">
        <v>87</v>
      </c>
      <c r="H2" s="24" t="s">
        <v>200</v>
      </c>
      <c r="I2" s="24" t="s">
        <v>82</v>
      </c>
      <c r="J2" s="24" t="s">
        <v>83</v>
      </c>
      <c r="K2" s="24" t="s">
        <v>83</v>
      </c>
      <c r="L2" s="24" t="s">
        <v>111</v>
      </c>
      <c r="M2" s="24" t="s">
        <v>89</v>
      </c>
      <c r="N2" s="24" t="s">
        <v>90</v>
      </c>
      <c r="O2" s="24" t="s">
        <v>92</v>
      </c>
      <c r="P2" s="24" t="s">
        <v>95</v>
      </c>
      <c r="Q2" s="24" t="s">
        <v>94</v>
      </c>
      <c r="R2" s="24" t="s">
        <v>98</v>
      </c>
      <c r="S2" s="24" t="s">
        <v>99</v>
      </c>
      <c r="T2" s="24" t="s">
        <v>180</v>
      </c>
      <c r="U2" s="24" t="s">
        <v>168</v>
      </c>
      <c r="V2" s="24" t="s">
        <v>169</v>
      </c>
      <c r="W2" s="24" t="s">
        <v>188</v>
      </c>
      <c r="X2" s="24" t="s">
        <v>186</v>
      </c>
      <c r="Y2" s="24" t="s">
        <v>101</v>
      </c>
      <c r="Z2" s="24" t="s">
        <v>171</v>
      </c>
      <c r="AA2" s="24" t="s">
        <v>102</v>
      </c>
      <c r="AB2" s="24" t="s">
        <v>104</v>
      </c>
      <c r="AC2" s="24" t="s">
        <v>107</v>
      </c>
      <c r="AD2" s="24" t="s">
        <v>105</v>
      </c>
      <c r="AE2" s="45" t="s">
        <v>1</v>
      </c>
    </row>
    <row r="3" spans="1:31" ht="99" customHeight="1" x14ac:dyDescent="0.25">
      <c r="A3" s="26" t="s">
        <v>84</v>
      </c>
      <c r="B3" s="27" t="s">
        <v>113</v>
      </c>
      <c r="C3" s="27" t="s">
        <v>185</v>
      </c>
      <c r="D3" s="27" t="s">
        <v>173</v>
      </c>
      <c r="E3" s="27" t="s">
        <v>165</v>
      </c>
      <c r="F3" s="27" t="s">
        <v>86</v>
      </c>
      <c r="G3" s="27" t="s">
        <v>117</v>
      </c>
      <c r="H3" s="27" t="s">
        <v>199</v>
      </c>
      <c r="I3" s="27" t="s">
        <v>85</v>
      </c>
      <c r="J3" s="27" t="s">
        <v>88</v>
      </c>
      <c r="K3" s="27" t="s">
        <v>110</v>
      </c>
      <c r="L3" s="27" t="s">
        <v>112</v>
      </c>
      <c r="M3" s="27" t="s">
        <v>116</v>
      </c>
      <c r="N3" s="27" t="s">
        <v>91</v>
      </c>
      <c r="O3" s="27" t="s">
        <v>93</v>
      </c>
      <c r="P3" s="27" t="s">
        <v>96</v>
      </c>
      <c r="Q3" s="27" t="s">
        <v>97</v>
      </c>
      <c r="R3" s="27" t="s">
        <v>15</v>
      </c>
      <c r="S3" s="27" t="s">
        <v>16</v>
      </c>
      <c r="T3" s="27" t="s">
        <v>181</v>
      </c>
      <c r="U3" s="27" t="s">
        <v>183</v>
      </c>
      <c r="V3" s="27" t="s">
        <v>170</v>
      </c>
      <c r="W3" s="27" t="s">
        <v>198</v>
      </c>
      <c r="X3" s="27" t="s">
        <v>187</v>
      </c>
      <c r="Y3" s="27" t="s">
        <v>100</v>
      </c>
      <c r="Z3" s="27" t="s">
        <v>25</v>
      </c>
      <c r="AA3" s="27" t="s">
        <v>103</v>
      </c>
      <c r="AB3" s="27" t="s">
        <v>115</v>
      </c>
      <c r="AC3" s="27" t="s">
        <v>108</v>
      </c>
      <c r="AD3" s="27" t="s">
        <v>106</v>
      </c>
      <c r="AE3" s="46"/>
    </row>
    <row r="4" spans="1:31" ht="21.75" x14ac:dyDescent="0.25">
      <c r="A4" s="28" t="s">
        <v>118</v>
      </c>
      <c r="B4" s="23">
        <v>4296800</v>
      </c>
      <c r="C4" s="23">
        <v>0</v>
      </c>
      <c r="D4" s="23">
        <v>0</v>
      </c>
      <c r="E4" s="23">
        <v>0</v>
      </c>
      <c r="F4" s="23">
        <v>0</v>
      </c>
      <c r="G4" s="23">
        <v>2611200</v>
      </c>
      <c r="H4" s="23">
        <v>0</v>
      </c>
      <c r="I4" s="23">
        <v>0</v>
      </c>
      <c r="J4" s="23">
        <v>2611200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4607200</v>
      </c>
      <c r="T4" s="23">
        <v>0</v>
      </c>
      <c r="U4" s="23">
        <v>489180</v>
      </c>
      <c r="V4" s="23">
        <v>21854640</v>
      </c>
      <c r="W4" s="23">
        <v>0</v>
      </c>
      <c r="X4" s="23">
        <v>0</v>
      </c>
      <c r="Y4" s="23">
        <v>0</v>
      </c>
      <c r="Z4" s="23">
        <v>0</v>
      </c>
      <c r="AA4" s="23">
        <v>261120</v>
      </c>
      <c r="AB4" s="23">
        <v>2350080</v>
      </c>
      <c r="AC4" s="23">
        <v>0</v>
      </c>
      <c r="AD4" s="23">
        <v>0</v>
      </c>
      <c r="AE4" s="23">
        <f t="shared" ref="AE4:AE13" si="0">SUM(B4:AD4)</f>
        <v>39081420</v>
      </c>
    </row>
    <row r="5" spans="1:31" x14ac:dyDescent="0.25">
      <c r="A5" s="28" t="s">
        <v>166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48600</v>
      </c>
      <c r="AB5" s="23">
        <v>437400</v>
      </c>
      <c r="AC5" s="23">
        <v>0</v>
      </c>
      <c r="AD5" s="23">
        <v>0</v>
      </c>
      <c r="AE5" s="23">
        <f t="shared" si="0"/>
        <v>486000</v>
      </c>
    </row>
    <row r="6" spans="1:31" x14ac:dyDescent="0.25">
      <c r="A6" s="28" t="s">
        <v>176</v>
      </c>
      <c r="B6" s="23">
        <v>306508</v>
      </c>
      <c r="C6" s="23">
        <v>0</v>
      </c>
      <c r="D6" s="23">
        <v>0</v>
      </c>
      <c r="E6" s="23">
        <v>0</v>
      </c>
      <c r="F6" s="23">
        <v>0</v>
      </c>
      <c r="G6" s="23">
        <v>147124</v>
      </c>
      <c r="H6" s="23">
        <v>0</v>
      </c>
      <c r="I6" s="23">
        <v>0</v>
      </c>
      <c r="J6" s="23">
        <v>147124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294248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14712</v>
      </c>
      <c r="AB6" s="23">
        <v>132412</v>
      </c>
      <c r="AC6" s="23">
        <v>0</v>
      </c>
      <c r="AD6" s="23">
        <v>0</v>
      </c>
      <c r="AE6" s="23">
        <f t="shared" si="0"/>
        <v>1042128</v>
      </c>
    </row>
    <row r="7" spans="1:31" ht="12.95" customHeight="1" x14ac:dyDescent="0.25">
      <c r="A7" s="28" t="s">
        <v>119</v>
      </c>
      <c r="B7" s="23">
        <v>97896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f t="shared" si="0"/>
        <v>97896</v>
      </c>
    </row>
    <row r="8" spans="1:31" ht="12.95" customHeight="1" x14ac:dyDescent="0.25">
      <c r="A8" s="28" t="s">
        <v>120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f t="shared" si="0"/>
        <v>0</v>
      </c>
    </row>
    <row r="9" spans="1:31" ht="19.5" x14ac:dyDescent="0.25">
      <c r="A9" s="29" t="s">
        <v>109</v>
      </c>
      <c r="B9" s="30">
        <f>SUM(B4:B8)</f>
        <v>4701204</v>
      </c>
      <c r="C9" s="30">
        <f>SUM(C4:C8)</f>
        <v>0</v>
      </c>
      <c r="D9" s="30">
        <f t="shared" ref="D9:AD9" si="1">SUM(D4:D8)</f>
        <v>0</v>
      </c>
      <c r="E9" s="30">
        <f t="shared" si="1"/>
        <v>0</v>
      </c>
      <c r="F9" s="30">
        <f t="shared" si="1"/>
        <v>0</v>
      </c>
      <c r="G9" s="30">
        <f t="shared" si="1"/>
        <v>2758324</v>
      </c>
      <c r="H9" s="30">
        <f t="shared" si="1"/>
        <v>0</v>
      </c>
      <c r="I9" s="30">
        <f t="shared" si="1"/>
        <v>0</v>
      </c>
      <c r="J9" s="30">
        <f t="shared" si="1"/>
        <v>2758324</v>
      </c>
      <c r="K9" s="30">
        <f t="shared" si="1"/>
        <v>0</v>
      </c>
      <c r="L9" s="30">
        <f t="shared" si="1"/>
        <v>0</v>
      </c>
      <c r="M9" s="30">
        <f t="shared" si="1"/>
        <v>0</v>
      </c>
      <c r="N9" s="30">
        <f t="shared" si="1"/>
        <v>0</v>
      </c>
      <c r="O9" s="30">
        <f t="shared" si="1"/>
        <v>0</v>
      </c>
      <c r="P9" s="30">
        <f t="shared" si="1"/>
        <v>0</v>
      </c>
      <c r="Q9" s="30">
        <f t="shared" si="1"/>
        <v>0</v>
      </c>
      <c r="R9" s="30">
        <f t="shared" si="1"/>
        <v>0</v>
      </c>
      <c r="S9" s="30">
        <f t="shared" si="1"/>
        <v>4901448</v>
      </c>
      <c r="T9" s="30">
        <f t="shared" si="1"/>
        <v>0</v>
      </c>
      <c r="U9" s="30">
        <f t="shared" si="1"/>
        <v>489180</v>
      </c>
      <c r="V9" s="30">
        <f t="shared" si="1"/>
        <v>21854640</v>
      </c>
      <c r="W9" s="30">
        <f t="shared" si="1"/>
        <v>0</v>
      </c>
      <c r="X9" s="30">
        <f t="shared" si="1"/>
        <v>0</v>
      </c>
      <c r="Y9" s="30">
        <f t="shared" si="1"/>
        <v>0</v>
      </c>
      <c r="Z9" s="30">
        <f t="shared" si="1"/>
        <v>0</v>
      </c>
      <c r="AA9" s="30">
        <f t="shared" si="1"/>
        <v>324432</v>
      </c>
      <c r="AB9" s="30">
        <f t="shared" si="1"/>
        <v>2919892</v>
      </c>
      <c r="AC9" s="30">
        <f t="shared" si="1"/>
        <v>0</v>
      </c>
      <c r="AD9" s="30">
        <f t="shared" si="1"/>
        <v>0</v>
      </c>
      <c r="AE9" s="23">
        <f t="shared" si="0"/>
        <v>40707444</v>
      </c>
    </row>
    <row r="10" spans="1:31" ht="20.25" customHeight="1" x14ac:dyDescent="0.25">
      <c r="A10" s="29" t="s">
        <v>121</v>
      </c>
      <c r="B10" s="30">
        <v>9921508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23">
        <f t="shared" si="0"/>
        <v>9921508</v>
      </c>
    </row>
    <row r="11" spans="1:31" ht="30.75" customHeight="1" x14ac:dyDescent="0.25">
      <c r="A11" s="28" t="s">
        <v>122</v>
      </c>
      <c r="B11" s="23">
        <v>105000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24000</v>
      </c>
      <c r="AB11" s="23">
        <v>216000</v>
      </c>
      <c r="AC11" s="23">
        <v>0</v>
      </c>
      <c r="AD11" s="23">
        <v>0</v>
      </c>
      <c r="AE11" s="23">
        <f t="shared" si="0"/>
        <v>345000</v>
      </c>
    </row>
    <row r="12" spans="1:31" ht="12.75" customHeight="1" x14ac:dyDescent="0.25">
      <c r="A12" s="28" t="s">
        <v>167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f t="shared" si="0"/>
        <v>0</v>
      </c>
    </row>
    <row r="13" spans="1:31" ht="12.95" customHeight="1" x14ac:dyDescent="0.25">
      <c r="A13" s="29" t="s">
        <v>123</v>
      </c>
      <c r="B13" s="30">
        <f t="shared" ref="B13:K13" si="2">SUM(B10:B12)</f>
        <v>10026508</v>
      </c>
      <c r="C13" s="30">
        <f t="shared" si="2"/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v>0</v>
      </c>
      <c r="M13" s="30">
        <f t="shared" ref="M13:T13" si="3">SUM(M10:M12)</f>
        <v>0</v>
      </c>
      <c r="N13" s="30">
        <f t="shared" si="3"/>
        <v>0</v>
      </c>
      <c r="O13" s="30">
        <f t="shared" si="3"/>
        <v>0</v>
      </c>
      <c r="P13" s="30">
        <f t="shared" si="3"/>
        <v>0</v>
      </c>
      <c r="Q13" s="30">
        <f t="shared" si="3"/>
        <v>0</v>
      </c>
      <c r="R13" s="30">
        <f t="shared" si="3"/>
        <v>0</v>
      </c>
      <c r="S13" s="30">
        <f t="shared" si="3"/>
        <v>0</v>
      </c>
      <c r="T13" s="30">
        <f t="shared" si="3"/>
        <v>0</v>
      </c>
      <c r="U13" s="30">
        <v>0</v>
      </c>
      <c r="V13" s="30">
        <f>SUM(V10:V11)</f>
        <v>0</v>
      </c>
      <c r="W13" s="30">
        <f>SUM(W10:W11)</f>
        <v>0</v>
      </c>
      <c r="X13" s="30">
        <f>SUM(X10:X11)</f>
        <v>0</v>
      </c>
      <c r="Y13" s="30">
        <f>SUM(Y10:Y12)</f>
        <v>0</v>
      </c>
      <c r="Z13" s="30">
        <f>SUM(Z10:Z11)</f>
        <v>0</v>
      </c>
      <c r="AA13" s="30">
        <f>SUM(AA10:AA12)</f>
        <v>24000</v>
      </c>
      <c r="AB13" s="30">
        <f>SUM(AB10:AB12)</f>
        <v>216000</v>
      </c>
      <c r="AC13" s="30">
        <f>SUM(AC10:AC12)</f>
        <v>0</v>
      </c>
      <c r="AD13" s="30">
        <f>SUM(AD10:AD12)</f>
        <v>0</v>
      </c>
      <c r="AE13" s="23">
        <f t="shared" si="0"/>
        <v>10266508</v>
      </c>
    </row>
    <row r="14" spans="1:31" ht="12.95" customHeight="1" x14ac:dyDescent="0.25">
      <c r="A14" s="31" t="s">
        <v>124</v>
      </c>
      <c r="B14" s="32">
        <f>B9+B13</f>
        <v>14727712</v>
      </c>
      <c r="C14" s="32">
        <f>C9+C13</f>
        <v>0</v>
      </c>
      <c r="D14" s="32">
        <f t="shared" ref="D14:AE14" si="4">D9+D13</f>
        <v>0</v>
      </c>
      <c r="E14" s="32">
        <f t="shared" si="4"/>
        <v>0</v>
      </c>
      <c r="F14" s="32">
        <f t="shared" si="4"/>
        <v>0</v>
      </c>
      <c r="G14" s="32">
        <f t="shared" si="4"/>
        <v>2758324</v>
      </c>
      <c r="H14" s="32">
        <f t="shared" si="4"/>
        <v>0</v>
      </c>
      <c r="I14" s="32">
        <f t="shared" si="4"/>
        <v>0</v>
      </c>
      <c r="J14" s="32">
        <f t="shared" si="4"/>
        <v>2758324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32">
        <f t="shared" si="4"/>
        <v>0</v>
      </c>
      <c r="P14" s="32">
        <f t="shared" si="4"/>
        <v>0</v>
      </c>
      <c r="Q14" s="32">
        <f t="shared" si="4"/>
        <v>0</v>
      </c>
      <c r="R14" s="32">
        <f t="shared" si="4"/>
        <v>0</v>
      </c>
      <c r="S14" s="32">
        <f t="shared" si="4"/>
        <v>4901448</v>
      </c>
      <c r="T14" s="32">
        <f t="shared" si="4"/>
        <v>0</v>
      </c>
      <c r="U14" s="32">
        <f t="shared" si="4"/>
        <v>489180</v>
      </c>
      <c r="V14" s="32">
        <f t="shared" si="4"/>
        <v>21854640</v>
      </c>
      <c r="W14" s="32">
        <v>0</v>
      </c>
      <c r="X14" s="32">
        <f t="shared" si="4"/>
        <v>0</v>
      </c>
      <c r="Y14" s="32">
        <f t="shared" si="4"/>
        <v>0</v>
      </c>
      <c r="Z14" s="32">
        <f t="shared" si="4"/>
        <v>0</v>
      </c>
      <c r="AA14" s="32">
        <f t="shared" si="4"/>
        <v>348432</v>
      </c>
      <c r="AB14" s="32">
        <f t="shared" si="4"/>
        <v>3135892</v>
      </c>
      <c r="AC14" s="32">
        <f t="shared" si="4"/>
        <v>0</v>
      </c>
      <c r="AD14" s="32">
        <f t="shared" si="4"/>
        <v>0</v>
      </c>
      <c r="AE14" s="32">
        <f t="shared" si="4"/>
        <v>50973952</v>
      </c>
    </row>
    <row r="15" spans="1:31" ht="20.25" customHeight="1" x14ac:dyDescent="0.25">
      <c r="A15" s="33" t="s">
        <v>125</v>
      </c>
      <c r="B15" s="32">
        <v>2274120</v>
      </c>
      <c r="C15" s="32">
        <v>0</v>
      </c>
      <c r="D15" s="32">
        <v>0</v>
      </c>
      <c r="E15" s="32">
        <v>0</v>
      </c>
      <c r="F15" s="32">
        <v>0</v>
      </c>
      <c r="G15" s="32">
        <v>429011</v>
      </c>
      <c r="H15" s="32">
        <v>0</v>
      </c>
      <c r="I15" s="32">
        <v>0</v>
      </c>
      <c r="J15" s="32">
        <v>429011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762667</v>
      </c>
      <c r="T15" s="32">
        <v>0</v>
      </c>
      <c r="U15" s="32">
        <v>37911</v>
      </c>
      <c r="V15" s="32">
        <v>1409526</v>
      </c>
      <c r="W15" s="32">
        <v>0</v>
      </c>
      <c r="X15" s="32">
        <v>0</v>
      </c>
      <c r="Y15" s="32">
        <v>0</v>
      </c>
      <c r="Z15" s="32">
        <v>0</v>
      </c>
      <c r="AA15" s="32">
        <v>54154</v>
      </c>
      <c r="AB15" s="32">
        <v>487387</v>
      </c>
      <c r="AC15" s="32">
        <v>0</v>
      </c>
      <c r="AD15" s="32">
        <v>0</v>
      </c>
      <c r="AE15" s="32">
        <f>SUM(B15:AD15)</f>
        <v>5883787</v>
      </c>
    </row>
    <row r="16" spans="1:31" ht="12.95" customHeight="1" x14ac:dyDescent="0.25">
      <c r="A16" s="28" t="s">
        <v>126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f>SUM(B16:AD16)</f>
        <v>0</v>
      </c>
    </row>
    <row r="17" spans="1:31" ht="12.95" customHeight="1" x14ac:dyDescent="0.25">
      <c r="A17" s="39" t="s">
        <v>127</v>
      </c>
      <c r="B17" s="23">
        <v>1775985</v>
      </c>
      <c r="C17" s="23">
        <v>0</v>
      </c>
      <c r="D17" s="23">
        <v>0</v>
      </c>
      <c r="E17" s="23">
        <v>0</v>
      </c>
      <c r="F17" s="23">
        <v>0</v>
      </c>
      <c r="G17" s="23">
        <v>23031</v>
      </c>
      <c r="H17" s="23">
        <v>0</v>
      </c>
      <c r="I17" s="23">
        <v>0</v>
      </c>
      <c r="J17" s="23">
        <v>15000</v>
      </c>
      <c r="K17" s="23">
        <v>620446</v>
      </c>
      <c r="L17" s="23">
        <v>31181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31865</v>
      </c>
      <c r="T17" s="23">
        <v>0</v>
      </c>
      <c r="U17" s="23">
        <v>0</v>
      </c>
      <c r="V17" s="23">
        <v>5607722</v>
      </c>
      <c r="W17" s="23">
        <v>0</v>
      </c>
      <c r="X17" s="23">
        <v>0</v>
      </c>
      <c r="Y17" s="23">
        <v>0</v>
      </c>
      <c r="Z17" s="23">
        <v>0</v>
      </c>
      <c r="AA17" s="23">
        <v>55093</v>
      </c>
      <c r="AB17" s="23">
        <v>312778</v>
      </c>
      <c r="AC17" s="23">
        <v>0</v>
      </c>
      <c r="AD17" s="23">
        <v>0</v>
      </c>
      <c r="AE17" s="23">
        <f>SUM(B17:AD17)</f>
        <v>8473101</v>
      </c>
    </row>
    <row r="18" spans="1:31" ht="12.95" customHeight="1" x14ac:dyDescent="0.25">
      <c r="A18" s="29" t="s">
        <v>128</v>
      </c>
      <c r="B18" s="30">
        <f>SUM(B16:B17)</f>
        <v>1775985</v>
      </c>
      <c r="C18" s="30">
        <v>0</v>
      </c>
      <c r="D18" s="30">
        <f t="shared" ref="D18:AE18" si="5">SUM(D16:D17)</f>
        <v>0</v>
      </c>
      <c r="E18" s="30">
        <f t="shared" si="5"/>
        <v>0</v>
      </c>
      <c r="F18" s="30">
        <f t="shared" si="5"/>
        <v>0</v>
      </c>
      <c r="G18" s="30">
        <f t="shared" si="5"/>
        <v>23031</v>
      </c>
      <c r="H18" s="30">
        <f t="shared" si="5"/>
        <v>0</v>
      </c>
      <c r="I18" s="30">
        <f t="shared" si="5"/>
        <v>0</v>
      </c>
      <c r="J18" s="30">
        <f t="shared" si="5"/>
        <v>15000</v>
      </c>
      <c r="K18" s="30">
        <f t="shared" si="5"/>
        <v>620446</v>
      </c>
      <c r="L18" s="30">
        <f t="shared" si="5"/>
        <v>31181</v>
      </c>
      <c r="M18" s="30">
        <f t="shared" si="5"/>
        <v>0</v>
      </c>
      <c r="N18" s="30">
        <f t="shared" si="5"/>
        <v>0</v>
      </c>
      <c r="O18" s="30">
        <f t="shared" si="5"/>
        <v>0</v>
      </c>
      <c r="P18" s="30">
        <f t="shared" si="5"/>
        <v>0</v>
      </c>
      <c r="Q18" s="30">
        <f t="shared" si="5"/>
        <v>0</v>
      </c>
      <c r="R18" s="30">
        <f t="shared" si="5"/>
        <v>0</v>
      </c>
      <c r="S18" s="30">
        <f t="shared" si="5"/>
        <v>31865</v>
      </c>
      <c r="T18" s="30">
        <f t="shared" si="5"/>
        <v>0</v>
      </c>
      <c r="U18" s="30">
        <f t="shared" si="5"/>
        <v>0</v>
      </c>
      <c r="V18" s="30">
        <f t="shared" si="5"/>
        <v>5607722</v>
      </c>
      <c r="W18" s="30">
        <f t="shared" si="5"/>
        <v>0</v>
      </c>
      <c r="X18" s="30">
        <f t="shared" si="5"/>
        <v>0</v>
      </c>
      <c r="Y18" s="30">
        <f t="shared" si="5"/>
        <v>0</v>
      </c>
      <c r="Z18" s="30">
        <f t="shared" si="5"/>
        <v>0</v>
      </c>
      <c r="AA18" s="30">
        <f t="shared" si="5"/>
        <v>55093</v>
      </c>
      <c r="AB18" s="30">
        <f t="shared" si="5"/>
        <v>312778</v>
      </c>
      <c r="AC18" s="30">
        <f t="shared" si="5"/>
        <v>0</v>
      </c>
      <c r="AD18" s="30">
        <f t="shared" si="5"/>
        <v>0</v>
      </c>
      <c r="AE18" s="30">
        <f t="shared" si="5"/>
        <v>8473101</v>
      </c>
    </row>
    <row r="19" spans="1:31" ht="20.25" customHeight="1" x14ac:dyDescent="0.25">
      <c r="A19" s="28" t="s">
        <v>129</v>
      </c>
      <c r="B19" s="23">
        <v>225443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86400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86400</v>
      </c>
      <c r="AC19" s="23">
        <v>0</v>
      </c>
      <c r="AD19" s="23">
        <v>0</v>
      </c>
      <c r="AE19" s="23">
        <f>SUM(B19:AD19)</f>
        <v>398243</v>
      </c>
    </row>
    <row r="20" spans="1:31" ht="21" customHeight="1" x14ac:dyDescent="0.25">
      <c r="A20" s="28" t="s">
        <v>130</v>
      </c>
      <c r="B20" s="23">
        <v>282000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81600</v>
      </c>
      <c r="AC20" s="23">
        <v>0</v>
      </c>
      <c r="AD20" s="23">
        <v>0</v>
      </c>
      <c r="AE20" s="23">
        <f>SUM(B20:AD20)</f>
        <v>363600</v>
      </c>
    </row>
    <row r="21" spans="1:31" ht="18.75" customHeight="1" x14ac:dyDescent="0.25">
      <c r="A21" s="29" t="s">
        <v>131</v>
      </c>
      <c r="B21" s="30">
        <f>SUM(B19:B20)</f>
        <v>507443</v>
      </c>
      <c r="C21" s="30">
        <v>0</v>
      </c>
      <c r="D21" s="30">
        <f t="shared" ref="D21:AE21" si="6">SUM(D19:D20)</f>
        <v>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0</v>
      </c>
      <c r="J21" s="30">
        <f t="shared" si="6"/>
        <v>0</v>
      </c>
      <c r="K21" s="30">
        <f t="shared" si="6"/>
        <v>0</v>
      </c>
      <c r="L21" s="30">
        <f t="shared" si="6"/>
        <v>86400</v>
      </c>
      <c r="M21" s="30">
        <f t="shared" si="6"/>
        <v>0</v>
      </c>
      <c r="N21" s="30">
        <f t="shared" si="6"/>
        <v>0</v>
      </c>
      <c r="O21" s="30">
        <f t="shared" si="6"/>
        <v>0</v>
      </c>
      <c r="P21" s="30">
        <f t="shared" si="6"/>
        <v>0</v>
      </c>
      <c r="Q21" s="30">
        <f t="shared" si="6"/>
        <v>0</v>
      </c>
      <c r="R21" s="30">
        <f t="shared" si="6"/>
        <v>0</v>
      </c>
      <c r="S21" s="30">
        <f t="shared" si="6"/>
        <v>0</v>
      </c>
      <c r="T21" s="30">
        <f t="shared" si="6"/>
        <v>0</v>
      </c>
      <c r="U21" s="30">
        <f t="shared" si="6"/>
        <v>0</v>
      </c>
      <c r="V21" s="30">
        <v>0</v>
      </c>
      <c r="W21" s="30">
        <v>0</v>
      </c>
      <c r="X21" s="30">
        <v>0</v>
      </c>
      <c r="Y21" s="30">
        <f t="shared" si="6"/>
        <v>0</v>
      </c>
      <c r="Z21" s="30">
        <v>0</v>
      </c>
      <c r="AA21" s="30">
        <f t="shared" si="6"/>
        <v>0</v>
      </c>
      <c r="AB21" s="30">
        <f t="shared" si="6"/>
        <v>168000</v>
      </c>
      <c r="AC21" s="30">
        <f t="shared" si="6"/>
        <v>0</v>
      </c>
      <c r="AD21" s="30">
        <f t="shared" si="6"/>
        <v>0</v>
      </c>
      <c r="AE21" s="30">
        <f t="shared" si="6"/>
        <v>761843</v>
      </c>
    </row>
    <row r="22" spans="1:31" ht="12.95" customHeight="1" x14ac:dyDescent="0.25">
      <c r="A22" s="28" t="s">
        <v>132</v>
      </c>
      <c r="B22" s="23">
        <v>145113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157480</v>
      </c>
      <c r="I22" s="23">
        <v>1836837</v>
      </c>
      <c r="J22" s="23">
        <v>0</v>
      </c>
      <c r="K22" s="23">
        <v>1630473</v>
      </c>
      <c r="L22" s="23">
        <v>132749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87267</v>
      </c>
      <c r="AB22" s="23">
        <v>407003</v>
      </c>
      <c r="AC22" s="23">
        <v>100787</v>
      </c>
      <c r="AD22" s="23">
        <v>78740</v>
      </c>
      <c r="AE22" s="23">
        <f t="shared" ref="AE22:AE44" si="7">SUM(B22:AD22)</f>
        <v>4576449</v>
      </c>
    </row>
    <row r="23" spans="1:31" ht="12.95" customHeight="1" x14ac:dyDescent="0.25">
      <c r="A23" s="28" t="s">
        <v>133</v>
      </c>
      <c r="B23" s="23">
        <v>129429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62857</v>
      </c>
      <c r="AC23" s="23">
        <v>0</v>
      </c>
      <c r="AD23" s="23">
        <v>0</v>
      </c>
      <c r="AE23" s="23">
        <f t="shared" si="7"/>
        <v>192286</v>
      </c>
    </row>
    <row r="24" spans="1:31" ht="12.95" customHeight="1" x14ac:dyDescent="0.25">
      <c r="A24" s="28" t="s">
        <v>134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34920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23622</v>
      </c>
      <c r="AC24" s="23">
        <v>0</v>
      </c>
      <c r="AD24" s="23">
        <v>0</v>
      </c>
      <c r="AE24" s="23">
        <f t="shared" si="7"/>
        <v>58542</v>
      </c>
    </row>
    <row r="25" spans="1:31" ht="12.75" customHeight="1" x14ac:dyDescent="0.25">
      <c r="A25" s="28" t="s">
        <v>135</v>
      </c>
      <c r="B25" s="23">
        <v>12000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1205922</v>
      </c>
      <c r="J25" s="23">
        <v>0</v>
      </c>
      <c r="K25" s="23">
        <v>761919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3189797</v>
      </c>
      <c r="X25" s="23">
        <v>0</v>
      </c>
      <c r="Y25" s="23">
        <v>0</v>
      </c>
      <c r="Z25" s="23">
        <v>0</v>
      </c>
      <c r="AA25" s="23">
        <v>0</v>
      </c>
      <c r="AB25" s="23">
        <v>591670</v>
      </c>
      <c r="AC25" s="23">
        <v>0</v>
      </c>
      <c r="AD25" s="23">
        <v>0</v>
      </c>
      <c r="AE25" s="23">
        <f t="shared" si="7"/>
        <v>5761308</v>
      </c>
    </row>
    <row r="26" spans="1:31" ht="12.75" customHeight="1" x14ac:dyDescent="0.25">
      <c r="A26" s="28" t="s">
        <v>138</v>
      </c>
      <c r="B26" s="23">
        <v>702000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f t="shared" si="7"/>
        <v>702000</v>
      </c>
    </row>
    <row r="27" spans="1:31" ht="12.75" customHeight="1" x14ac:dyDescent="0.25">
      <c r="A27" s="28" t="s">
        <v>178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f t="shared" si="7"/>
        <v>0</v>
      </c>
    </row>
    <row r="28" spans="1:31" ht="12.95" customHeight="1" x14ac:dyDescent="0.25">
      <c r="A28" s="28" t="s">
        <v>136</v>
      </c>
      <c r="B28" s="23">
        <v>3920603</v>
      </c>
      <c r="C28" s="23">
        <v>0</v>
      </c>
      <c r="D28" s="23">
        <v>0</v>
      </c>
      <c r="E28" s="23">
        <v>0</v>
      </c>
      <c r="F28" s="23">
        <v>0</v>
      </c>
      <c r="G28" s="23">
        <v>22700</v>
      </c>
      <c r="H28" s="23">
        <v>0</v>
      </c>
      <c r="I28" s="23">
        <v>0</v>
      </c>
      <c r="J28" s="23">
        <v>0</v>
      </c>
      <c r="K28" s="23">
        <v>843605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14935</v>
      </c>
      <c r="T28" s="23">
        <v>0</v>
      </c>
      <c r="U28" s="23">
        <v>0</v>
      </c>
      <c r="V28" s="23">
        <v>554363</v>
      </c>
      <c r="W28" s="23"/>
      <c r="X28" s="23">
        <v>0</v>
      </c>
      <c r="Y28" s="23">
        <v>0</v>
      </c>
      <c r="Z28" s="23">
        <v>0</v>
      </c>
      <c r="AA28" s="23">
        <v>35200</v>
      </c>
      <c r="AB28" s="23">
        <v>2983458</v>
      </c>
      <c r="AC28" s="23">
        <v>0</v>
      </c>
      <c r="AD28" s="23">
        <v>0</v>
      </c>
      <c r="AE28" s="23">
        <f t="shared" si="7"/>
        <v>8374864</v>
      </c>
    </row>
    <row r="29" spans="1:31" ht="11.25" customHeight="1" x14ac:dyDescent="0.25">
      <c r="A29" s="29" t="s">
        <v>137</v>
      </c>
      <c r="B29" s="30">
        <f>SUM(B22:B28)</f>
        <v>4909145</v>
      </c>
      <c r="C29" s="30">
        <f>SUM(C22:C28)</f>
        <v>0</v>
      </c>
      <c r="D29" s="30">
        <f>SUM(D22:D28)</f>
        <v>0</v>
      </c>
      <c r="E29" s="30">
        <f t="shared" ref="E29:AD29" si="8">SUM(E22:E28)</f>
        <v>0</v>
      </c>
      <c r="F29" s="30">
        <f t="shared" si="8"/>
        <v>0</v>
      </c>
      <c r="G29" s="30">
        <f t="shared" si="8"/>
        <v>22700</v>
      </c>
      <c r="H29" s="30">
        <f t="shared" si="8"/>
        <v>157480</v>
      </c>
      <c r="I29" s="30">
        <f t="shared" si="8"/>
        <v>3042759</v>
      </c>
      <c r="J29" s="30">
        <f t="shared" si="8"/>
        <v>0</v>
      </c>
      <c r="K29" s="30">
        <f t="shared" si="8"/>
        <v>3270917</v>
      </c>
      <c r="L29" s="30">
        <f t="shared" si="8"/>
        <v>132749</v>
      </c>
      <c r="M29" s="30">
        <f t="shared" si="8"/>
        <v>0</v>
      </c>
      <c r="N29" s="30">
        <f t="shared" si="8"/>
        <v>0</v>
      </c>
      <c r="O29" s="30">
        <f t="shared" si="8"/>
        <v>0</v>
      </c>
      <c r="P29" s="30">
        <f t="shared" si="8"/>
        <v>0</v>
      </c>
      <c r="Q29" s="30">
        <f t="shared" si="8"/>
        <v>0</v>
      </c>
      <c r="R29" s="30">
        <f t="shared" si="8"/>
        <v>0</v>
      </c>
      <c r="S29" s="30">
        <f t="shared" si="8"/>
        <v>14935</v>
      </c>
      <c r="T29" s="30">
        <f t="shared" si="8"/>
        <v>0</v>
      </c>
      <c r="U29" s="30">
        <f t="shared" si="8"/>
        <v>0</v>
      </c>
      <c r="V29" s="30">
        <f t="shared" si="8"/>
        <v>554363</v>
      </c>
      <c r="W29" s="30">
        <f t="shared" si="8"/>
        <v>3189797</v>
      </c>
      <c r="X29" s="30">
        <f t="shared" si="8"/>
        <v>0</v>
      </c>
      <c r="Y29" s="30">
        <f t="shared" si="8"/>
        <v>0</v>
      </c>
      <c r="Z29" s="30">
        <f t="shared" si="8"/>
        <v>0</v>
      </c>
      <c r="AA29" s="30">
        <f t="shared" si="8"/>
        <v>122467</v>
      </c>
      <c r="AB29" s="30">
        <f t="shared" si="8"/>
        <v>4068610</v>
      </c>
      <c r="AC29" s="30">
        <f t="shared" si="8"/>
        <v>100787</v>
      </c>
      <c r="AD29" s="30">
        <f t="shared" si="8"/>
        <v>78740</v>
      </c>
      <c r="AE29" s="30">
        <f t="shared" si="7"/>
        <v>19665449</v>
      </c>
    </row>
    <row r="30" spans="1:31" ht="12.95" customHeight="1" x14ac:dyDescent="0.25">
      <c r="A30" s="29" t="s">
        <v>139</v>
      </c>
      <c r="B30" s="30">
        <v>38095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23">
        <f t="shared" si="7"/>
        <v>38095</v>
      </c>
    </row>
    <row r="31" spans="1:31" ht="21" customHeight="1" x14ac:dyDescent="0.25">
      <c r="A31" s="28" t="s">
        <v>140</v>
      </c>
      <c r="B31" s="23">
        <v>1287100</v>
      </c>
      <c r="C31" s="23">
        <v>0</v>
      </c>
      <c r="D31" s="23">
        <v>0</v>
      </c>
      <c r="E31" s="23">
        <v>0</v>
      </c>
      <c r="F31" s="23">
        <v>0</v>
      </c>
      <c r="G31" s="23">
        <v>2169</v>
      </c>
      <c r="H31" s="23">
        <v>42520</v>
      </c>
      <c r="I31" s="23">
        <v>777122</v>
      </c>
      <c r="J31" s="23">
        <v>0</v>
      </c>
      <c r="K31" s="23">
        <v>1045980</v>
      </c>
      <c r="L31" s="23">
        <v>46094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1663866</v>
      </c>
      <c r="W31" s="23">
        <v>861245</v>
      </c>
      <c r="X31" s="23">
        <v>0</v>
      </c>
      <c r="Y31" s="23">
        <v>0</v>
      </c>
      <c r="Z31" s="23">
        <v>0</v>
      </c>
      <c r="AA31" s="23">
        <v>34487</v>
      </c>
      <c r="AB31" s="23">
        <v>1056519</v>
      </c>
      <c r="AC31" s="23">
        <v>27213</v>
      </c>
      <c r="AD31" s="23">
        <v>21260</v>
      </c>
      <c r="AE31" s="23">
        <f t="shared" si="7"/>
        <v>6865575</v>
      </c>
    </row>
    <row r="32" spans="1:31" ht="12.95" customHeight="1" x14ac:dyDescent="0.25">
      <c r="A32" s="28" t="s">
        <v>141</v>
      </c>
      <c r="B32" s="23">
        <v>1412600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f t="shared" si="7"/>
        <v>1412600</v>
      </c>
    </row>
    <row r="33" spans="1:31" ht="12.95" customHeight="1" x14ac:dyDescent="0.25">
      <c r="A33" s="28" t="s">
        <v>179</v>
      </c>
      <c r="B33" s="23">
        <v>1035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746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204</v>
      </c>
      <c r="AC33" s="23">
        <v>0</v>
      </c>
      <c r="AD33" s="23">
        <v>0</v>
      </c>
      <c r="AE33" s="23">
        <f t="shared" si="7"/>
        <v>1985</v>
      </c>
    </row>
    <row r="34" spans="1:31" ht="12.95" customHeight="1" x14ac:dyDescent="0.25">
      <c r="A34" s="28" t="s">
        <v>142</v>
      </c>
      <c r="B34" s="23">
        <v>116526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4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f t="shared" si="7"/>
        <v>116530</v>
      </c>
    </row>
    <row r="35" spans="1:31" ht="19.5" x14ac:dyDescent="0.25">
      <c r="A35" s="29" t="s">
        <v>143</v>
      </c>
      <c r="B35" s="30">
        <f>SUM(B31:B34)</f>
        <v>2817261</v>
      </c>
      <c r="C35" s="30">
        <f>SUM(C31:C34)</f>
        <v>0</v>
      </c>
      <c r="D35" s="30">
        <f t="shared" ref="D35:AD35" si="9">SUM(D31:D34)</f>
        <v>0</v>
      </c>
      <c r="E35" s="30">
        <f t="shared" si="9"/>
        <v>0</v>
      </c>
      <c r="F35" s="30">
        <f t="shared" si="9"/>
        <v>0</v>
      </c>
      <c r="G35" s="30">
        <f t="shared" si="9"/>
        <v>2169</v>
      </c>
      <c r="H35" s="30">
        <f t="shared" si="9"/>
        <v>42520</v>
      </c>
      <c r="I35" s="30">
        <f t="shared" si="9"/>
        <v>777122</v>
      </c>
      <c r="J35" s="30">
        <f t="shared" si="9"/>
        <v>0</v>
      </c>
      <c r="K35" s="30">
        <v>903146</v>
      </c>
      <c r="L35" s="30">
        <f t="shared" si="9"/>
        <v>46094</v>
      </c>
      <c r="M35" s="30">
        <f t="shared" si="9"/>
        <v>0</v>
      </c>
      <c r="N35" s="30">
        <f t="shared" si="9"/>
        <v>0</v>
      </c>
      <c r="O35" s="30">
        <f t="shared" si="9"/>
        <v>0</v>
      </c>
      <c r="P35" s="30">
        <f t="shared" si="9"/>
        <v>0</v>
      </c>
      <c r="Q35" s="30">
        <f t="shared" si="9"/>
        <v>0</v>
      </c>
      <c r="R35" s="30">
        <f t="shared" si="9"/>
        <v>0</v>
      </c>
      <c r="S35" s="30">
        <f t="shared" si="9"/>
        <v>0</v>
      </c>
      <c r="T35" s="30">
        <f t="shared" si="9"/>
        <v>0</v>
      </c>
      <c r="U35" s="30">
        <f t="shared" si="9"/>
        <v>0</v>
      </c>
      <c r="V35" s="30">
        <f t="shared" si="9"/>
        <v>1663866</v>
      </c>
      <c r="W35" s="30">
        <f t="shared" si="9"/>
        <v>861245</v>
      </c>
      <c r="X35" s="30">
        <f t="shared" si="9"/>
        <v>0</v>
      </c>
      <c r="Y35" s="30">
        <f t="shared" si="9"/>
        <v>0</v>
      </c>
      <c r="Z35" s="30">
        <f t="shared" si="9"/>
        <v>0</v>
      </c>
      <c r="AA35" s="30">
        <f t="shared" si="9"/>
        <v>34487</v>
      </c>
      <c r="AB35" s="30">
        <f t="shared" si="9"/>
        <v>1056723</v>
      </c>
      <c r="AC35" s="30">
        <f t="shared" si="9"/>
        <v>27213</v>
      </c>
      <c r="AD35" s="30">
        <f t="shared" si="9"/>
        <v>21260</v>
      </c>
      <c r="AE35" s="23">
        <f t="shared" si="7"/>
        <v>8253106</v>
      </c>
    </row>
    <row r="36" spans="1:31" ht="12.95" customHeight="1" x14ac:dyDescent="0.25">
      <c r="A36" s="34" t="s">
        <v>144</v>
      </c>
      <c r="B36" s="35">
        <f t="shared" ref="B36:G36" si="10">B18+B21+B29+B30+B35</f>
        <v>10047929</v>
      </c>
      <c r="C36" s="35">
        <f t="shared" si="10"/>
        <v>0</v>
      </c>
      <c r="D36" s="35">
        <f t="shared" si="10"/>
        <v>0</v>
      </c>
      <c r="E36" s="35">
        <f t="shared" si="10"/>
        <v>0</v>
      </c>
      <c r="F36" s="35">
        <f t="shared" si="10"/>
        <v>0</v>
      </c>
      <c r="G36" s="35">
        <f t="shared" si="10"/>
        <v>47900</v>
      </c>
      <c r="H36" s="35">
        <f t="shared" ref="H36:AD36" si="11">H18+H21+H29+H30+H35</f>
        <v>200000</v>
      </c>
      <c r="I36" s="35">
        <f t="shared" si="11"/>
        <v>3819881</v>
      </c>
      <c r="J36" s="35">
        <f t="shared" si="11"/>
        <v>15000</v>
      </c>
      <c r="K36" s="35">
        <f t="shared" si="11"/>
        <v>4794509</v>
      </c>
      <c r="L36" s="35">
        <f t="shared" si="11"/>
        <v>296424</v>
      </c>
      <c r="M36" s="35">
        <f t="shared" si="11"/>
        <v>0</v>
      </c>
      <c r="N36" s="35">
        <f t="shared" si="11"/>
        <v>0</v>
      </c>
      <c r="O36" s="35">
        <f t="shared" si="11"/>
        <v>0</v>
      </c>
      <c r="P36" s="35">
        <f t="shared" si="11"/>
        <v>0</v>
      </c>
      <c r="Q36" s="35">
        <f t="shared" si="11"/>
        <v>0</v>
      </c>
      <c r="R36" s="35">
        <f t="shared" si="11"/>
        <v>0</v>
      </c>
      <c r="S36" s="35">
        <f t="shared" si="11"/>
        <v>46800</v>
      </c>
      <c r="T36" s="35">
        <f t="shared" si="11"/>
        <v>0</v>
      </c>
      <c r="U36" s="35">
        <f t="shared" si="11"/>
        <v>0</v>
      </c>
      <c r="V36" s="35">
        <f t="shared" si="11"/>
        <v>7825951</v>
      </c>
      <c r="W36" s="35">
        <f t="shared" si="11"/>
        <v>4051042</v>
      </c>
      <c r="X36" s="35">
        <f t="shared" si="11"/>
        <v>0</v>
      </c>
      <c r="Y36" s="35">
        <f t="shared" si="11"/>
        <v>0</v>
      </c>
      <c r="Z36" s="35">
        <f t="shared" si="11"/>
        <v>0</v>
      </c>
      <c r="AA36" s="35">
        <f t="shared" si="11"/>
        <v>212047</v>
      </c>
      <c r="AB36" s="35">
        <f t="shared" si="11"/>
        <v>5606111</v>
      </c>
      <c r="AC36" s="35">
        <f t="shared" si="11"/>
        <v>128000</v>
      </c>
      <c r="AD36" s="35">
        <f t="shared" si="11"/>
        <v>100000</v>
      </c>
      <c r="AE36" s="35">
        <f t="shared" si="7"/>
        <v>37191594</v>
      </c>
    </row>
    <row r="37" spans="1:31" ht="21" customHeight="1" x14ac:dyDescent="0.25">
      <c r="A37" s="28" t="s">
        <v>146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f t="shared" si="7"/>
        <v>0</v>
      </c>
    </row>
    <row r="38" spans="1:31" ht="12.75" customHeight="1" x14ac:dyDescent="0.25">
      <c r="A38" s="28" t="s">
        <v>145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f t="shared" si="7"/>
        <v>0</v>
      </c>
    </row>
    <row r="39" spans="1:31" ht="12.95" customHeight="1" x14ac:dyDescent="0.25">
      <c r="A39" s="28" t="s">
        <v>147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8643000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f t="shared" si="7"/>
        <v>8643000</v>
      </c>
    </row>
    <row r="40" spans="1:31" ht="12.95" customHeight="1" x14ac:dyDescent="0.25">
      <c r="A40" s="33" t="s">
        <v>148</v>
      </c>
      <c r="B40" s="32">
        <f>SUM(B37:B39)</f>
        <v>0</v>
      </c>
      <c r="C40" s="32">
        <f>SUM(C37:C39)</f>
        <v>0</v>
      </c>
      <c r="D40" s="32">
        <f t="shared" ref="D40:AD40" si="12">SUM(D37:D39)</f>
        <v>0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0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2"/>
        <v>0</v>
      </c>
      <c r="O40" s="32">
        <f t="shared" si="12"/>
        <v>0</v>
      </c>
      <c r="P40" s="32">
        <f t="shared" si="12"/>
        <v>0</v>
      </c>
      <c r="Q40" s="32">
        <f t="shared" si="12"/>
        <v>8643000</v>
      </c>
      <c r="R40" s="32">
        <f t="shared" si="12"/>
        <v>0</v>
      </c>
      <c r="S40" s="32">
        <f t="shared" si="12"/>
        <v>0</v>
      </c>
      <c r="T40" s="32">
        <f t="shared" si="12"/>
        <v>0</v>
      </c>
      <c r="U40" s="32">
        <f t="shared" si="12"/>
        <v>0</v>
      </c>
      <c r="V40" s="32">
        <f t="shared" si="12"/>
        <v>0</v>
      </c>
      <c r="W40" s="32">
        <f t="shared" si="12"/>
        <v>0</v>
      </c>
      <c r="X40" s="32">
        <f t="shared" si="12"/>
        <v>0</v>
      </c>
      <c r="Y40" s="32">
        <f t="shared" si="12"/>
        <v>0</v>
      </c>
      <c r="Z40" s="32">
        <f t="shared" si="12"/>
        <v>0</v>
      </c>
      <c r="AA40" s="32">
        <f t="shared" si="12"/>
        <v>0</v>
      </c>
      <c r="AB40" s="32">
        <f t="shared" si="12"/>
        <v>0</v>
      </c>
      <c r="AC40" s="32">
        <f t="shared" si="12"/>
        <v>0</v>
      </c>
      <c r="AD40" s="32">
        <f t="shared" si="12"/>
        <v>0</v>
      </c>
      <c r="AE40" s="32">
        <f t="shared" si="7"/>
        <v>8643000</v>
      </c>
    </row>
    <row r="41" spans="1:31" ht="12.95" customHeight="1" x14ac:dyDescent="0.25">
      <c r="A41" s="28" t="s">
        <v>175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f t="shared" si="7"/>
        <v>0</v>
      </c>
    </row>
    <row r="42" spans="1:31" ht="21.75" x14ac:dyDescent="0.25">
      <c r="A42" s="28" t="s">
        <v>149</v>
      </c>
      <c r="B42" s="23">
        <v>0</v>
      </c>
      <c r="C42" s="23">
        <v>2272168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600000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f t="shared" si="7"/>
        <v>2872168</v>
      </c>
    </row>
    <row r="43" spans="1:31" ht="21.75" x14ac:dyDescent="0.25">
      <c r="A43" s="28" t="s">
        <v>150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12000000</v>
      </c>
      <c r="I43" s="23">
        <v>0</v>
      </c>
      <c r="J43" s="23">
        <v>0</v>
      </c>
      <c r="K43" s="23">
        <v>0</v>
      </c>
      <c r="L43" s="23">
        <v>600000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f t="shared" si="7"/>
        <v>12600000</v>
      </c>
    </row>
    <row r="44" spans="1:31" ht="12.95" customHeight="1" x14ac:dyDescent="0.25">
      <c r="A44" s="28" t="s">
        <v>151</v>
      </c>
      <c r="B44" s="23">
        <v>0</v>
      </c>
      <c r="C44" s="23">
        <v>500000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f t="shared" si="7"/>
        <v>500000</v>
      </c>
    </row>
    <row r="45" spans="1:31" ht="12.95" customHeight="1" x14ac:dyDescent="0.25">
      <c r="A45" s="33" t="s">
        <v>152</v>
      </c>
      <c r="B45" s="32">
        <f>SUM(B41:B44)</f>
        <v>0</v>
      </c>
      <c r="C45" s="32">
        <f>SUM(C41:C44)</f>
        <v>2772168</v>
      </c>
      <c r="D45" s="32">
        <f t="shared" ref="D45:AE45" si="13">SUM(D41:D44)</f>
        <v>0</v>
      </c>
      <c r="E45" s="32">
        <f t="shared" si="13"/>
        <v>0</v>
      </c>
      <c r="F45" s="32">
        <f t="shared" si="13"/>
        <v>0</v>
      </c>
      <c r="G45" s="32">
        <f t="shared" si="13"/>
        <v>0</v>
      </c>
      <c r="H45" s="32">
        <f t="shared" si="13"/>
        <v>12000000</v>
      </c>
      <c r="I45" s="32">
        <f t="shared" si="13"/>
        <v>0</v>
      </c>
      <c r="J45" s="32">
        <f t="shared" si="13"/>
        <v>0</v>
      </c>
      <c r="K45" s="32">
        <f t="shared" si="13"/>
        <v>0</v>
      </c>
      <c r="L45" s="32">
        <f t="shared" si="13"/>
        <v>600000</v>
      </c>
      <c r="M45" s="32">
        <f t="shared" si="13"/>
        <v>0</v>
      </c>
      <c r="N45" s="32">
        <f t="shared" si="13"/>
        <v>0</v>
      </c>
      <c r="O45" s="32">
        <f t="shared" si="13"/>
        <v>0</v>
      </c>
      <c r="P45" s="32">
        <f t="shared" si="13"/>
        <v>0</v>
      </c>
      <c r="Q45" s="32">
        <f t="shared" si="13"/>
        <v>600000</v>
      </c>
      <c r="R45" s="32">
        <f t="shared" si="13"/>
        <v>0</v>
      </c>
      <c r="S45" s="32">
        <f t="shared" si="13"/>
        <v>0</v>
      </c>
      <c r="T45" s="32">
        <f t="shared" si="13"/>
        <v>0</v>
      </c>
      <c r="U45" s="32">
        <f t="shared" si="13"/>
        <v>0</v>
      </c>
      <c r="V45" s="32">
        <f t="shared" si="13"/>
        <v>0</v>
      </c>
      <c r="W45" s="32">
        <f t="shared" si="13"/>
        <v>0</v>
      </c>
      <c r="X45" s="32">
        <f t="shared" si="13"/>
        <v>0</v>
      </c>
      <c r="Y45" s="32">
        <f t="shared" si="13"/>
        <v>0</v>
      </c>
      <c r="Z45" s="32">
        <f t="shared" si="13"/>
        <v>0</v>
      </c>
      <c r="AA45" s="32">
        <f t="shared" si="13"/>
        <v>0</v>
      </c>
      <c r="AB45" s="32">
        <f t="shared" si="13"/>
        <v>0</v>
      </c>
      <c r="AC45" s="32">
        <f t="shared" si="13"/>
        <v>0</v>
      </c>
      <c r="AD45" s="32">
        <f t="shared" si="13"/>
        <v>0</v>
      </c>
      <c r="AE45" s="32">
        <f t="shared" si="13"/>
        <v>15972168</v>
      </c>
    </row>
    <row r="46" spans="1:31" ht="12.95" customHeight="1" x14ac:dyDescent="0.25">
      <c r="A46" s="28" t="s">
        <v>182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f>SUM(B46:AD46)</f>
        <v>0</v>
      </c>
    </row>
    <row r="47" spans="1:31" ht="12.95" customHeight="1" x14ac:dyDescent="0.25">
      <c r="A47" s="28" t="s">
        <v>177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2325943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f>SUM(B47:AD47)</f>
        <v>2325943</v>
      </c>
    </row>
    <row r="48" spans="1:31" ht="21.75" x14ac:dyDescent="0.25">
      <c r="A48" s="28" t="s">
        <v>153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628405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f>SUM(B48:AD48)</f>
        <v>628405</v>
      </c>
    </row>
    <row r="49" spans="1:31" ht="12.95" customHeight="1" x14ac:dyDescent="0.25">
      <c r="A49" s="33" t="s">
        <v>154</v>
      </c>
      <c r="B49" s="32">
        <f>SUM(B46:B48)</f>
        <v>0</v>
      </c>
      <c r="C49" s="32">
        <f>SUM(C46:C48)</f>
        <v>0</v>
      </c>
      <c r="D49" s="32">
        <f t="shared" ref="D49:AD49" si="14">SUM(D47:D48)</f>
        <v>0</v>
      </c>
      <c r="E49" s="32">
        <f t="shared" si="14"/>
        <v>0</v>
      </c>
      <c r="F49" s="32">
        <f t="shared" si="14"/>
        <v>0</v>
      </c>
      <c r="G49" s="32">
        <f t="shared" si="14"/>
        <v>0</v>
      </c>
      <c r="H49" s="32">
        <f t="shared" si="14"/>
        <v>0</v>
      </c>
      <c r="I49" s="32">
        <f t="shared" si="14"/>
        <v>0</v>
      </c>
      <c r="J49" s="32">
        <f t="shared" si="14"/>
        <v>0</v>
      </c>
      <c r="K49" s="32">
        <f t="shared" si="14"/>
        <v>0</v>
      </c>
      <c r="L49" s="32">
        <f t="shared" si="14"/>
        <v>0</v>
      </c>
      <c r="M49" s="32">
        <f t="shared" si="14"/>
        <v>0</v>
      </c>
      <c r="N49" s="32">
        <f t="shared" si="14"/>
        <v>0</v>
      </c>
      <c r="O49" s="32">
        <f t="shared" si="14"/>
        <v>0</v>
      </c>
      <c r="P49" s="32">
        <f t="shared" si="14"/>
        <v>0</v>
      </c>
      <c r="Q49" s="32">
        <f t="shared" si="14"/>
        <v>0</v>
      </c>
      <c r="R49" s="32">
        <f t="shared" si="14"/>
        <v>0</v>
      </c>
      <c r="S49" s="32">
        <f t="shared" si="14"/>
        <v>0</v>
      </c>
      <c r="T49" s="32">
        <f t="shared" si="14"/>
        <v>0</v>
      </c>
      <c r="U49" s="32">
        <f t="shared" si="14"/>
        <v>0</v>
      </c>
      <c r="V49" s="32">
        <f t="shared" si="14"/>
        <v>2954348</v>
      </c>
      <c r="W49" s="32">
        <f t="shared" si="14"/>
        <v>0</v>
      </c>
      <c r="X49" s="32">
        <f t="shared" si="14"/>
        <v>0</v>
      </c>
      <c r="Y49" s="32">
        <f t="shared" si="14"/>
        <v>0</v>
      </c>
      <c r="Z49" s="32">
        <f t="shared" si="14"/>
        <v>0</v>
      </c>
      <c r="AA49" s="32">
        <f t="shared" si="14"/>
        <v>0</v>
      </c>
      <c r="AB49" s="32">
        <f t="shared" si="14"/>
        <v>0</v>
      </c>
      <c r="AC49" s="32">
        <f t="shared" si="14"/>
        <v>0</v>
      </c>
      <c r="AD49" s="32">
        <f t="shared" si="14"/>
        <v>0</v>
      </c>
      <c r="AE49" s="32">
        <f>SUM(AE46:AE48)</f>
        <v>2954348</v>
      </c>
    </row>
    <row r="50" spans="1:31" ht="12.95" customHeight="1" x14ac:dyDescent="0.25">
      <c r="A50" s="28" t="s">
        <v>155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3933367</v>
      </c>
      <c r="I50" s="23">
        <v>0</v>
      </c>
      <c r="J50" s="23">
        <v>7282953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1575000</v>
      </c>
      <c r="AD50" s="23">
        <v>0</v>
      </c>
      <c r="AE50" s="23">
        <f>SUM(B50:AD50)</f>
        <v>12791320</v>
      </c>
    </row>
    <row r="51" spans="1:31" ht="21.75" x14ac:dyDescent="0.25">
      <c r="A51" s="28" t="s">
        <v>156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1062009</v>
      </c>
      <c r="I51" s="23">
        <v>0</v>
      </c>
      <c r="J51" s="23">
        <v>1966397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425250</v>
      </c>
      <c r="AD51" s="23">
        <v>0</v>
      </c>
      <c r="AE51" s="23">
        <f>SUM(B51:AD51)</f>
        <v>3453656</v>
      </c>
    </row>
    <row r="52" spans="1:31" ht="12.95" customHeight="1" x14ac:dyDescent="0.25">
      <c r="A52" s="33" t="s">
        <v>157</v>
      </c>
      <c r="B52" s="32">
        <f>SUM(B50:B51)</f>
        <v>0</v>
      </c>
      <c r="C52" s="32">
        <f>SUM(C50:C51)</f>
        <v>0</v>
      </c>
      <c r="D52" s="32">
        <f t="shared" ref="D52:AD52" si="15">SUM(D50:D51)</f>
        <v>0</v>
      </c>
      <c r="E52" s="32">
        <f t="shared" si="15"/>
        <v>0</v>
      </c>
      <c r="F52" s="32">
        <f t="shared" si="15"/>
        <v>0</v>
      </c>
      <c r="G52" s="32">
        <f t="shared" si="15"/>
        <v>0</v>
      </c>
      <c r="H52" s="32">
        <f t="shared" si="15"/>
        <v>4995376</v>
      </c>
      <c r="I52" s="32">
        <f t="shared" si="15"/>
        <v>0</v>
      </c>
      <c r="J52" s="32">
        <f t="shared" si="15"/>
        <v>9249350</v>
      </c>
      <c r="K52" s="32">
        <f t="shared" si="15"/>
        <v>0</v>
      </c>
      <c r="L52" s="32">
        <f t="shared" si="15"/>
        <v>0</v>
      </c>
      <c r="M52" s="32">
        <f t="shared" si="15"/>
        <v>0</v>
      </c>
      <c r="N52" s="32">
        <f t="shared" si="15"/>
        <v>0</v>
      </c>
      <c r="O52" s="32">
        <f t="shared" si="15"/>
        <v>0</v>
      </c>
      <c r="P52" s="32">
        <f t="shared" si="15"/>
        <v>0</v>
      </c>
      <c r="Q52" s="32">
        <f t="shared" si="15"/>
        <v>0</v>
      </c>
      <c r="R52" s="32">
        <f t="shared" si="15"/>
        <v>0</v>
      </c>
      <c r="S52" s="32">
        <f t="shared" si="15"/>
        <v>0</v>
      </c>
      <c r="T52" s="32">
        <f t="shared" si="15"/>
        <v>0</v>
      </c>
      <c r="U52" s="32">
        <f t="shared" si="15"/>
        <v>0</v>
      </c>
      <c r="V52" s="32">
        <f t="shared" si="15"/>
        <v>0</v>
      </c>
      <c r="W52" s="32">
        <f t="shared" si="15"/>
        <v>0</v>
      </c>
      <c r="X52" s="32">
        <f t="shared" si="15"/>
        <v>0</v>
      </c>
      <c r="Y52" s="32">
        <f t="shared" si="15"/>
        <v>0</v>
      </c>
      <c r="Z52" s="32">
        <f t="shared" si="15"/>
        <v>0</v>
      </c>
      <c r="AA52" s="32">
        <f t="shared" si="15"/>
        <v>0</v>
      </c>
      <c r="AB52" s="32">
        <f t="shared" si="15"/>
        <v>0</v>
      </c>
      <c r="AC52" s="32">
        <f t="shared" si="15"/>
        <v>2000250</v>
      </c>
      <c r="AD52" s="32">
        <f t="shared" si="15"/>
        <v>0</v>
      </c>
      <c r="AE52" s="32">
        <f>SUM(B52:AD52)</f>
        <v>16244976</v>
      </c>
    </row>
    <row r="53" spans="1:31" ht="21.75" x14ac:dyDescent="0.25">
      <c r="A53" s="28" t="s">
        <v>158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f>SUM(B53:AD53)</f>
        <v>0</v>
      </c>
    </row>
    <row r="54" spans="1:31" ht="12.75" customHeight="1" x14ac:dyDescent="0.25">
      <c r="A54" s="33" t="s">
        <v>159</v>
      </c>
      <c r="B54" s="32">
        <f t="shared" ref="B54:AE54" si="16">SUM(B53:B53)</f>
        <v>0</v>
      </c>
      <c r="C54" s="32">
        <f t="shared" si="16"/>
        <v>0</v>
      </c>
      <c r="D54" s="32">
        <f t="shared" si="16"/>
        <v>0</v>
      </c>
      <c r="E54" s="32">
        <f t="shared" si="16"/>
        <v>0</v>
      </c>
      <c r="F54" s="32">
        <f t="shared" si="16"/>
        <v>0</v>
      </c>
      <c r="G54" s="32">
        <f t="shared" si="16"/>
        <v>0</v>
      </c>
      <c r="H54" s="32">
        <f t="shared" si="16"/>
        <v>0</v>
      </c>
      <c r="I54" s="32">
        <f t="shared" si="16"/>
        <v>0</v>
      </c>
      <c r="J54" s="32">
        <f t="shared" si="16"/>
        <v>0</v>
      </c>
      <c r="K54" s="32">
        <f t="shared" si="16"/>
        <v>0</v>
      </c>
      <c r="L54" s="32">
        <f t="shared" si="16"/>
        <v>0</v>
      </c>
      <c r="M54" s="32">
        <f t="shared" si="16"/>
        <v>0</v>
      </c>
      <c r="N54" s="32">
        <f t="shared" si="16"/>
        <v>0</v>
      </c>
      <c r="O54" s="32">
        <f t="shared" si="16"/>
        <v>0</v>
      </c>
      <c r="P54" s="32">
        <f t="shared" si="16"/>
        <v>0</v>
      </c>
      <c r="Q54" s="32">
        <f t="shared" si="16"/>
        <v>0</v>
      </c>
      <c r="R54" s="32">
        <f t="shared" si="16"/>
        <v>0</v>
      </c>
      <c r="S54" s="32">
        <f t="shared" si="16"/>
        <v>0</v>
      </c>
      <c r="T54" s="32">
        <f t="shared" si="16"/>
        <v>0</v>
      </c>
      <c r="U54" s="32">
        <f t="shared" si="16"/>
        <v>0</v>
      </c>
      <c r="V54" s="32">
        <v>0</v>
      </c>
      <c r="W54" s="32">
        <v>0</v>
      </c>
      <c r="X54" s="32">
        <v>0</v>
      </c>
      <c r="Y54" s="32">
        <f t="shared" si="16"/>
        <v>0</v>
      </c>
      <c r="Z54" s="32">
        <v>0</v>
      </c>
      <c r="AA54" s="32">
        <f t="shared" si="16"/>
        <v>0</v>
      </c>
      <c r="AB54" s="32">
        <f t="shared" si="16"/>
        <v>0</v>
      </c>
      <c r="AC54" s="32">
        <f t="shared" si="16"/>
        <v>0</v>
      </c>
      <c r="AD54" s="32">
        <f t="shared" si="16"/>
        <v>0</v>
      </c>
      <c r="AE54" s="32">
        <f t="shared" si="16"/>
        <v>0</v>
      </c>
    </row>
    <row r="55" spans="1:31" ht="12.95" customHeight="1" x14ac:dyDescent="0.25">
      <c r="A55" s="36" t="s">
        <v>160</v>
      </c>
      <c r="B55" s="37">
        <f t="shared" ref="B55:AE55" si="17">B14+B15+B36+B40+B45+B49+B52+B54</f>
        <v>27049761</v>
      </c>
      <c r="C55" s="37">
        <f t="shared" si="17"/>
        <v>2772168</v>
      </c>
      <c r="D55" s="37">
        <f t="shared" si="17"/>
        <v>0</v>
      </c>
      <c r="E55" s="37">
        <f t="shared" si="17"/>
        <v>0</v>
      </c>
      <c r="F55" s="37">
        <f t="shared" si="17"/>
        <v>0</v>
      </c>
      <c r="G55" s="37">
        <f t="shared" si="17"/>
        <v>3235235</v>
      </c>
      <c r="H55" s="37">
        <f t="shared" si="17"/>
        <v>17195376</v>
      </c>
      <c r="I55" s="37">
        <f t="shared" si="17"/>
        <v>3819881</v>
      </c>
      <c r="J55" s="37">
        <f t="shared" si="17"/>
        <v>12451685</v>
      </c>
      <c r="K55" s="37">
        <f t="shared" si="17"/>
        <v>4794509</v>
      </c>
      <c r="L55" s="37">
        <f t="shared" si="17"/>
        <v>896424</v>
      </c>
      <c r="M55" s="37">
        <f t="shared" si="17"/>
        <v>0</v>
      </c>
      <c r="N55" s="37">
        <f t="shared" si="17"/>
        <v>0</v>
      </c>
      <c r="O55" s="37">
        <f t="shared" si="17"/>
        <v>0</v>
      </c>
      <c r="P55" s="37">
        <f t="shared" si="17"/>
        <v>0</v>
      </c>
      <c r="Q55" s="37">
        <f t="shared" si="17"/>
        <v>9243000</v>
      </c>
      <c r="R55" s="37">
        <f t="shared" si="17"/>
        <v>0</v>
      </c>
      <c r="S55" s="37">
        <f t="shared" si="17"/>
        <v>5710915</v>
      </c>
      <c r="T55" s="37">
        <f t="shared" si="17"/>
        <v>0</v>
      </c>
      <c r="U55" s="37">
        <f t="shared" si="17"/>
        <v>527091</v>
      </c>
      <c r="V55" s="37">
        <f t="shared" si="17"/>
        <v>34044465</v>
      </c>
      <c r="W55" s="37">
        <f t="shared" si="17"/>
        <v>4051042</v>
      </c>
      <c r="X55" s="37">
        <f t="shared" si="17"/>
        <v>0</v>
      </c>
      <c r="Y55" s="37">
        <f t="shared" si="17"/>
        <v>0</v>
      </c>
      <c r="Z55" s="37">
        <f t="shared" si="17"/>
        <v>0</v>
      </c>
      <c r="AA55" s="37">
        <f t="shared" si="17"/>
        <v>614633</v>
      </c>
      <c r="AB55" s="37">
        <f t="shared" si="17"/>
        <v>9229390</v>
      </c>
      <c r="AC55" s="37">
        <f t="shared" si="17"/>
        <v>2128250</v>
      </c>
      <c r="AD55" s="37">
        <f t="shared" si="17"/>
        <v>100000</v>
      </c>
      <c r="AE55" s="37">
        <f t="shared" si="17"/>
        <v>137863825</v>
      </c>
    </row>
    <row r="56" spans="1:31" ht="12.95" customHeight="1" x14ac:dyDescent="0.25">
      <c r="A56" s="40" t="s">
        <v>189</v>
      </c>
      <c r="B56" s="41">
        <v>0</v>
      </c>
      <c r="C56" s="41">
        <v>1604536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37">
        <f>SUM(B56:AD56)</f>
        <v>1604536</v>
      </c>
    </row>
    <row r="57" spans="1:31" ht="11.25" customHeight="1" x14ac:dyDescent="0.25">
      <c r="A57" s="28" t="s">
        <v>161</v>
      </c>
      <c r="B57" s="23">
        <v>0</v>
      </c>
      <c r="C57" s="23">
        <v>7372271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37">
        <f>SUM(B57:AD57)</f>
        <v>7372271</v>
      </c>
    </row>
    <row r="58" spans="1:31" ht="12.95" customHeight="1" x14ac:dyDescent="0.25">
      <c r="A58" s="33" t="s">
        <v>162</v>
      </c>
      <c r="B58" s="32">
        <f>SUM(B56:B57)</f>
        <v>0</v>
      </c>
      <c r="C58" s="32">
        <f>SUM(C56:C57)</f>
        <v>8976807</v>
      </c>
      <c r="D58" s="32">
        <f t="shared" ref="D58:Y58" si="18">SUM(D57:D57)</f>
        <v>0</v>
      </c>
      <c r="E58" s="32">
        <f t="shared" si="18"/>
        <v>0</v>
      </c>
      <c r="F58" s="32">
        <f t="shared" si="18"/>
        <v>0</v>
      </c>
      <c r="G58" s="32">
        <f t="shared" si="18"/>
        <v>0</v>
      </c>
      <c r="H58" s="32">
        <f t="shared" si="18"/>
        <v>0</v>
      </c>
      <c r="I58" s="32">
        <f t="shared" si="18"/>
        <v>0</v>
      </c>
      <c r="J58" s="32">
        <f t="shared" si="18"/>
        <v>0</v>
      </c>
      <c r="K58" s="32">
        <f t="shared" si="18"/>
        <v>0</v>
      </c>
      <c r="L58" s="32">
        <f t="shared" si="18"/>
        <v>0</v>
      </c>
      <c r="M58" s="32">
        <f t="shared" si="18"/>
        <v>0</v>
      </c>
      <c r="N58" s="32">
        <f t="shared" si="18"/>
        <v>0</v>
      </c>
      <c r="O58" s="32">
        <f t="shared" si="18"/>
        <v>0</v>
      </c>
      <c r="P58" s="32">
        <f t="shared" si="18"/>
        <v>0</v>
      </c>
      <c r="Q58" s="32">
        <f t="shared" si="18"/>
        <v>0</v>
      </c>
      <c r="R58" s="32">
        <f t="shared" si="18"/>
        <v>0</v>
      </c>
      <c r="S58" s="32">
        <f t="shared" si="18"/>
        <v>0</v>
      </c>
      <c r="T58" s="32">
        <f t="shared" si="18"/>
        <v>0</v>
      </c>
      <c r="U58" s="32">
        <f t="shared" si="18"/>
        <v>0</v>
      </c>
      <c r="V58" s="32">
        <v>0</v>
      </c>
      <c r="W58" s="32">
        <v>0</v>
      </c>
      <c r="X58" s="32">
        <v>0</v>
      </c>
      <c r="Y58" s="32">
        <f t="shared" si="18"/>
        <v>0</v>
      </c>
      <c r="Z58" s="32">
        <v>0</v>
      </c>
      <c r="AA58" s="32">
        <v>0</v>
      </c>
      <c r="AB58" s="32">
        <f>SUM(AB57:AB57)</f>
        <v>0</v>
      </c>
      <c r="AC58" s="32">
        <f>SUM(AC57:AC57)</f>
        <v>0</v>
      </c>
      <c r="AD58" s="32">
        <f>SUM(AD57:AD57)</f>
        <v>0</v>
      </c>
      <c r="AE58" s="32">
        <f>SUM(B58:AD58)</f>
        <v>8976807</v>
      </c>
    </row>
    <row r="59" spans="1:31" ht="12.95" customHeight="1" x14ac:dyDescent="0.25">
      <c r="A59" s="36" t="s">
        <v>163</v>
      </c>
      <c r="B59" s="37">
        <f>B58</f>
        <v>0</v>
      </c>
      <c r="C59" s="37">
        <f>C58</f>
        <v>8976807</v>
      </c>
      <c r="D59" s="37">
        <f t="shared" ref="D59:AE59" si="19">D58</f>
        <v>0</v>
      </c>
      <c r="E59" s="37">
        <f t="shared" si="19"/>
        <v>0</v>
      </c>
      <c r="F59" s="37">
        <f t="shared" si="19"/>
        <v>0</v>
      </c>
      <c r="G59" s="37">
        <f t="shared" si="19"/>
        <v>0</v>
      </c>
      <c r="H59" s="37">
        <f t="shared" si="19"/>
        <v>0</v>
      </c>
      <c r="I59" s="37">
        <f t="shared" si="19"/>
        <v>0</v>
      </c>
      <c r="J59" s="37">
        <f t="shared" si="19"/>
        <v>0</v>
      </c>
      <c r="K59" s="37">
        <f t="shared" si="19"/>
        <v>0</v>
      </c>
      <c r="L59" s="37">
        <f t="shared" si="19"/>
        <v>0</v>
      </c>
      <c r="M59" s="37">
        <f t="shared" si="19"/>
        <v>0</v>
      </c>
      <c r="N59" s="37">
        <f t="shared" si="19"/>
        <v>0</v>
      </c>
      <c r="O59" s="37">
        <f t="shared" si="19"/>
        <v>0</v>
      </c>
      <c r="P59" s="37">
        <f t="shared" si="19"/>
        <v>0</v>
      </c>
      <c r="Q59" s="37">
        <f t="shared" si="19"/>
        <v>0</v>
      </c>
      <c r="R59" s="37">
        <f t="shared" si="19"/>
        <v>0</v>
      </c>
      <c r="S59" s="37">
        <f t="shared" si="19"/>
        <v>0</v>
      </c>
      <c r="T59" s="37">
        <f t="shared" si="19"/>
        <v>0</v>
      </c>
      <c r="U59" s="37">
        <f t="shared" si="19"/>
        <v>0</v>
      </c>
      <c r="V59" s="37">
        <f t="shared" si="19"/>
        <v>0</v>
      </c>
      <c r="W59" s="37">
        <f t="shared" si="19"/>
        <v>0</v>
      </c>
      <c r="X59" s="37">
        <f t="shared" si="19"/>
        <v>0</v>
      </c>
      <c r="Y59" s="37">
        <f t="shared" si="19"/>
        <v>0</v>
      </c>
      <c r="Z59" s="37">
        <f t="shared" si="19"/>
        <v>0</v>
      </c>
      <c r="AA59" s="37">
        <f t="shared" si="19"/>
        <v>0</v>
      </c>
      <c r="AB59" s="37">
        <f t="shared" si="19"/>
        <v>0</v>
      </c>
      <c r="AC59" s="37">
        <f t="shared" si="19"/>
        <v>0</v>
      </c>
      <c r="AD59" s="37">
        <f t="shared" si="19"/>
        <v>0</v>
      </c>
      <c r="AE59" s="37">
        <f t="shared" si="19"/>
        <v>8976807</v>
      </c>
    </row>
    <row r="61" spans="1:31" x14ac:dyDescent="0.25">
      <c r="A61" s="38" t="s">
        <v>174</v>
      </c>
      <c r="B61" s="38"/>
      <c r="C61" s="38"/>
      <c r="D61" s="38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47" t="s">
        <v>201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</row>
    <row r="62" spans="1:31" ht="28.5" customHeight="1" x14ac:dyDescent="0.25">
      <c r="A62" s="23" t="s">
        <v>80</v>
      </c>
      <c r="B62" s="24" t="s">
        <v>164</v>
      </c>
      <c r="C62" s="25" t="s">
        <v>190</v>
      </c>
      <c r="D62" s="24" t="s">
        <v>191</v>
      </c>
      <c r="E62" s="24" t="s">
        <v>98</v>
      </c>
      <c r="F62" s="43" t="s">
        <v>1</v>
      </c>
    </row>
    <row r="63" spans="1:31" ht="79.5" customHeight="1" x14ac:dyDescent="0.25">
      <c r="A63" s="26" t="s">
        <v>84</v>
      </c>
      <c r="B63" s="27" t="s">
        <v>165</v>
      </c>
      <c r="C63" s="27" t="s">
        <v>192</v>
      </c>
      <c r="D63" s="27" t="s">
        <v>193</v>
      </c>
      <c r="E63" s="27" t="s">
        <v>15</v>
      </c>
      <c r="F63" s="44"/>
    </row>
    <row r="64" spans="1:31" ht="21.75" x14ac:dyDescent="0.25">
      <c r="A64" s="28" t="s">
        <v>118</v>
      </c>
      <c r="B64" s="23">
        <v>1797120</v>
      </c>
      <c r="C64" s="23">
        <v>359424</v>
      </c>
      <c r="D64" s="23">
        <v>0</v>
      </c>
      <c r="E64" s="23">
        <v>2336256</v>
      </c>
      <c r="F64" s="23">
        <v>4492800</v>
      </c>
    </row>
    <row r="65" spans="1:6" x14ac:dyDescent="0.25">
      <c r="A65" s="28" t="s">
        <v>166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8" t="s">
        <v>176</v>
      </c>
      <c r="B66" s="23">
        <v>176549</v>
      </c>
      <c r="C66" s="23">
        <v>35310</v>
      </c>
      <c r="D66" s="23">
        <v>0</v>
      </c>
      <c r="E66" s="23">
        <v>229513</v>
      </c>
      <c r="F66" s="23">
        <v>441372</v>
      </c>
    </row>
    <row r="67" spans="1:6" x14ac:dyDescent="0.25">
      <c r="A67" s="28" t="s">
        <v>119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8" t="s">
        <v>120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8" t="s">
        <v>194</v>
      </c>
      <c r="B69" s="23">
        <v>48000</v>
      </c>
      <c r="C69" s="23">
        <v>9600</v>
      </c>
      <c r="D69" s="23">
        <v>0</v>
      </c>
      <c r="E69" s="23">
        <v>62400</v>
      </c>
      <c r="F69" s="23">
        <v>120000</v>
      </c>
    </row>
    <row r="70" spans="1:6" ht="19.5" x14ac:dyDescent="0.25">
      <c r="A70" s="29" t="s">
        <v>109</v>
      </c>
      <c r="B70" s="30">
        <v>2021669</v>
      </c>
      <c r="C70" s="30">
        <v>404334</v>
      </c>
      <c r="D70" s="30">
        <v>0</v>
      </c>
      <c r="E70" s="30">
        <v>2628169</v>
      </c>
      <c r="F70" s="23">
        <v>5054172</v>
      </c>
    </row>
    <row r="71" spans="1:6" ht="19.5" x14ac:dyDescent="0.25">
      <c r="A71" s="29" t="s">
        <v>121</v>
      </c>
      <c r="B71" s="30">
        <v>0</v>
      </c>
      <c r="C71" s="30">
        <v>0</v>
      </c>
      <c r="D71" s="30">
        <v>0</v>
      </c>
      <c r="E71" s="30">
        <v>0</v>
      </c>
      <c r="F71" s="23">
        <v>0</v>
      </c>
    </row>
    <row r="72" spans="1:6" ht="42.75" x14ac:dyDescent="0.25">
      <c r="A72" s="28" t="s">
        <v>122</v>
      </c>
      <c r="B72" s="23">
        <v>48000</v>
      </c>
      <c r="C72" s="23">
        <v>9600</v>
      </c>
      <c r="D72" s="23">
        <v>0</v>
      </c>
      <c r="E72" s="23">
        <v>62400</v>
      </c>
      <c r="F72" s="23">
        <v>120000</v>
      </c>
    </row>
    <row r="73" spans="1:6" ht="21.75" x14ac:dyDescent="0.25">
      <c r="A73" s="28" t="s">
        <v>167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ht="19.5" x14ac:dyDescent="0.25">
      <c r="A74" s="29" t="s">
        <v>123</v>
      </c>
      <c r="B74" s="30">
        <v>48000</v>
      </c>
      <c r="C74" s="30">
        <v>9600</v>
      </c>
      <c r="D74" s="30">
        <v>0</v>
      </c>
      <c r="E74" s="30">
        <v>62400</v>
      </c>
      <c r="F74" s="23">
        <v>120000</v>
      </c>
    </row>
    <row r="75" spans="1:6" x14ac:dyDescent="0.25">
      <c r="A75" s="31" t="s">
        <v>124</v>
      </c>
      <c r="B75" s="32">
        <v>2069669</v>
      </c>
      <c r="C75" s="32">
        <v>413934</v>
      </c>
      <c r="D75" s="32">
        <v>0</v>
      </c>
      <c r="E75" s="32">
        <v>2690569</v>
      </c>
      <c r="F75" s="32">
        <v>5174172</v>
      </c>
    </row>
    <row r="76" spans="1:6" ht="19.5" x14ac:dyDescent="0.25">
      <c r="A76" s="33" t="s">
        <v>125</v>
      </c>
      <c r="B76" s="32">
        <v>322564</v>
      </c>
      <c r="C76" s="32">
        <v>64513</v>
      </c>
      <c r="D76" s="32">
        <v>0</v>
      </c>
      <c r="E76" s="32">
        <v>419333</v>
      </c>
      <c r="F76" s="32">
        <v>806410</v>
      </c>
    </row>
    <row r="77" spans="1:6" x14ac:dyDescent="0.25">
      <c r="A77" s="28" t="s">
        <v>126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ht="21.75" x14ac:dyDescent="0.25">
      <c r="A78" s="39" t="s">
        <v>127</v>
      </c>
      <c r="B78" s="23">
        <v>2063622</v>
      </c>
      <c r="C78" s="23">
        <v>495382</v>
      </c>
      <c r="D78" s="23">
        <v>284837</v>
      </c>
      <c r="E78" s="23">
        <v>4457734</v>
      </c>
      <c r="F78" s="23">
        <v>7301575</v>
      </c>
    </row>
    <row r="79" spans="1:6" x14ac:dyDescent="0.25">
      <c r="A79" s="29" t="s">
        <v>128</v>
      </c>
      <c r="B79" s="30">
        <v>2063622</v>
      </c>
      <c r="C79" s="30">
        <v>495382</v>
      </c>
      <c r="D79" s="30">
        <v>284837</v>
      </c>
      <c r="E79" s="30">
        <v>4457734</v>
      </c>
      <c r="F79" s="30">
        <v>7301575</v>
      </c>
    </row>
    <row r="80" spans="1:6" ht="21.75" x14ac:dyDescent="0.25">
      <c r="A80" s="28" t="s">
        <v>129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ht="21.75" x14ac:dyDescent="0.25">
      <c r="A81" s="28" t="s">
        <v>130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ht="19.5" x14ac:dyDescent="0.25">
      <c r="A82" s="29" t="s">
        <v>131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28" t="s">
        <v>132</v>
      </c>
      <c r="B83" s="23">
        <v>131461</v>
      </c>
      <c r="C83" s="23">
        <v>26291</v>
      </c>
      <c r="D83" s="23"/>
      <c r="E83" s="23">
        <v>170899</v>
      </c>
      <c r="F83" s="23">
        <v>328651</v>
      </c>
    </row>
    <row r="84" spans="1:6" x14ac:dyDescent="0.25">
      <c r="A84" s="28" t="s">
        <v>133</v>
      </c>
      <c r="B84" s="23"/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8" t="s">
        <v>134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ht="21.75" x14ac:dyDescent="0.25">
      <c r="A86" s="28" t="s">
        <v>135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8" t="s">
        <v>138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ht="21.75" x14ac:dyDescent="0.25">
      <c r="A88" s="28" t="s">
        <v>195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8" t="s">
        <v>136</v>
      </c>
      <c r="B89" s="23">
        <v>147753</v>
      </c>
      <c r="C89" s="23">
        <v>29551</v>
      </c>
      <c r="D89" s="23">
        <v>0</v>
      </c>
      <c r="E89" s="23">
        <v>192078</v>
      </c>
      <c r="F89" s="23">
        <v>369382</v>
      </c>
    </row>
    <row r="90" spans="1:6" ht="19.5" x14ac:dyDescent="0.25">
      <c r="A90" s="29" t="s">
        <v>137</v>
      </c>
      <c r="B90" s="30">
        <v>279214</v>
      </c>
      <c r="C90" s="30">
        <v>55842</v>
      </c>
      <c r="D90" s="30">
        <v>0</v>
      </c>
      <c r="E90" s="30">
        <v>362977</v>
      </c>
      <c r="F90" s="30">
        <v>698033</v>
      </c>
    </row>
    <row r="91" spans="1:6" x14ac:dyDescent="0.25">
      <c r="A91" s="29" t="s">
        <v>139</v>
      </c>
      <c r="B91" s="30">
        <v>0</v>
      </c>
      <c r="C91" s="30">
        <v>0</v>
      </c>
      <c r="D91" s="30">
        <v>0</v>
      </c>
      <c r="E91" s="30">
        <v>0</v>
      </c>
      <c r="F91" s="23">
        <v>0</v>
      </c>
    </row>
    <row r="92" spans="1:6" ht="21.75" x14ac:dyDescent="0.25">
      <c r="A92" s="28" t="s">
        <v>140</v>
      </c>
      <c r="B92" s="23">
        <v>513530</v>
      </c>
      <c r="C92" s="23">
        <v>102706</v>
      </c>
      <c r="D92" s="23">
        <v>14242</v>
      </c>
      <c r="E92" s="23">
        <v>667589</v>
      </c>
      <c r="F92" s="23">
        <v>1298067</v>
      </c>
    </row>
    <row r="93" spans="1:6" x14ac:dyDescent="0.25">
      <c r="A93" s="28" t="s">
        <v>141</v>
      </c>
      <c r="B93" s="23">
        <v>400000</v>
      </c>
      <c r="C93" s="23">
        <v>80000</v>
      </c>
      <c r="D93" s="23">
        <v>0</v>
      </c>
      <c r="E93" s="23">
        <v>520000</v>
      </c>
      <c r="F93" s="23">
        <v>1000000</v>
      </c>
    </row>
    <row r="94" spans="1:6" x14ac:dyDescent="0.25">
      <c r="A94" s="28" t="s">
        <v>142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ht="19.5" x14ac:dyDescent="0.25">
      <c r="A95" s="29" t="s">
        <v>143</v>
      </c>
      <c r="B95" s="30">
        <v>913530</v>
      </c>
      <c r="C95" s="30">
        <v>182706</v>
      </c>
      <c r="D95" s="30">
        <v>14242</v>
      </c>
      <c r="E95" s="30">
        <v>1187589</v>
      </c>
      <c r="F95" s="23">
        <v>2298067</v>
      </c>
    </row>
    <row r="96" spans="1:6" x14ac:dyDescent="0.25">
      <c r="A96" s="34" t="s">
        <v>144</v>
      </c>
      <c r="B96" s="35">
        <v>3256366</v>
      </c>
      <c r="C96" s="35">
        <v>733930</v>
      </c>
      <c r="D96" s="35">
        <v>299079</v>
      </c>
      <c r="E96" s="35">
        <v>6008300</v>
      </c>
      <c r="F96" s="35">
        <v>10297675</v>
      </c>
    </row>
    <row r="97" spans="1:6" ht="32.25" x14ac:dyDescent="0.25">
      <c r="A97" s="28" t="s">
        <v>146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ht="21.75" x14ac:dyDescent="0.25">
      <c r="A98" s="28" t="s">
        <v>145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8" t="s">
        <v>147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33" t="s">
        <v>148</v>
      </c>
      <c r="B100" s="32">
        <v>0</v>
      </c>
      <c r="C100" s="32">
        <v>0</v>
      </c>
      <c r="D100" s="32">
        <v>0</v>
      </c>
      <c r="E100" s="32">
        <v>0</v>
      </c>
      <c r="F100" s="32">
        <v>0</v>
      </c>
    </row>
    <row r="101" spans="1:6" ht="21.75" x14ac:dyDescent="0.25">
      <c r="A101" s="28" t="s">
        <v>149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ht="21.75" x14ac:dyDescent="0.25">
      <c r="A102" s="28" t="s">
        <v>150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8" t="s">
        <v>151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33" t="s">
        <v>152</v>
      </c>
      <c r="B104" s="32">
        <v>0</v>
      </c>
      <c r="C104" s="32">
        <v>0</v>
      </c>
      <c r="D104" s="32">
        <v>0</v>
      </c>
      <c r="E104" s="32">
        <v>0</v>
      </c>
      <c r="F104" s="32">
        <v>0</v>
      </c>
    </row>
    <row r="105" spans="1:6" x14ac:dyDescent="0.25">
      <c r="A105" s="28" t="s">
        <v>196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8" t="s">
        <v>197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ht="21.75" x14ac:dyDescent="0.25">
      <c r="A107" s="28" t="s">
        <v>153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33" t="s">
        <v>154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</row>
    <row r="109" spans="1:6" x14ac:dyDescent="0.25">
      <c r="A109" s="28" t="s">
        <v>155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ht="21.75" x14ac:dyDescent="0.25">
      <c r="A110" s="28" t="s">
        <v>156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33" t="s">
        <v>157</v>
      </c>
      <c r="B111" s="32">
        <v>0</v>
      </c>
      <c r="C111" s="32">
        <v>0</v>
      </c>
      <c r="D111" s="32">
        <v>0</v>
      </c>
      <c r="E111" s="32">
        <v>0</v>
      </c>
      <c r="F111" s="32">
        <v>0</v>
      </c>
    </row>
    <row r="112" spans="1:6" ht="21.75" x14ac:dyDescent="0.25">
      <c r="A112" s="28" t="s">
        <v>158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ht="19.5" x14ac:dyDescent="0.25">
      <c r="A113" s="33" t="s">
        <v>159</v>
      </c>
      <c r="B113" s="32">
        <v>0</v>
      </c>
      <c r="C113" s="32">
        <v>0</v>
      </c>
      <c r="D113" s="32">
        <v>0</v>
      </c>
      <c r="E113" s="32">
        <v>0</v>
      </c>
      <c r="F113" s="32">
        <v>0</v>
      </c>
    </row>
    <row r="114" spans="1:6" x14ac:dyDescent="0.25">
      <c r="A114" s="42" t="s">
        <v>160</v>
      </c>
      <c r="B114" s="37">
        <v>5648599</v>
      </c>
      <c r="C114" s="37">
        <v>1212377</v>
      </c>
      <c r="D114" s="37">
        <v>299079</v>
      </c>
      <c r="E114" s="37">
        <v>9118202</v>
      </c>
      <c r="F114" s="37">
        <v>16278257</v>
      </c>
    </row>
    <row r="115" spans="1:6" ht="21.75" x14ac:dyDescent="0.25">
      <c r="A115" s="28" t="s">
        <v>161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ht="19.5" x14ac:dyDescent="0.25">
      <c r="A116" s="33" t="s">
        <v>162</v>
      </c>
      <c r="B116" s="32">
        <v>0</v>
      </c>
      <c r="C116" s="32">
        <v>0</v>
      </c>
      <c r="D116" s="32">
        <v>0</v>
      </c>
      <c r="E116" s="32">
        <v>0</v>
      </c>
      <c r="F116" s="32">
        <v>0</v>
      </c>
    </row>
    <row r="117" spans="1:6" x14ac:dyDescent="0.25">
      <c r="A117" s="42" t="s">
        <v>163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</row>
  </sheetData>
  <mergeCells count="3">
    <mergeCell ref="AE2:AE3"/>
    <mergeCell ref="R1:AE1"/>
    <mergeCell ref="R61:AE61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view="pageLayout" zoomScaleNormal="100" workbookViewId="0">
      <selection activeCell="A13" sqref="A13"/>
    </sheetView>
  </sheetViews>
  <sheetFormatPr defaultRowHeight="15" x14ac:dyDescent="0.25"/>
  <cols>
    <col min="1" max="1" width="37.42578125" style="1" bestFit="1" customWidth="1"/>
    <col min="2" max="2" width="8" style="3" bestFit="1" customWidth="1"/>
    <col min="3" max="3" width="8.42578125" style="1" bestFit="1" customWidth="1"/>
    <col min="4" max="4" width="8.140625" style="1" bestFit="1" customWidth="1"/>
    <col min="5" max="5" width="9.42578125" style="1" customWidth="1"/>
    <col min="6" max="6" width="8.42578125" style="1" customWidth="1"/>
    <col min="7" max="7" width="9.42578125" style="1" bestFit="1" customWidth="1"/>
    <col min="8" max="8" width="8.5703125" style="1" customWidth="1"/>
    <col min="9" max="9" width="8.5703125" style="1" bestFit="1" customWidth="1"/>
    <col min="10" max="10" width="8.85546875" style="1" customWidth="1"/>
    <col min="11" max="11" width="8.5703125" style="1" customWidth="1"/>
    <col min="12" max="12" width="10.140625" style="1" customWidth="1"/>
    <col min="13" max="13" width="9.140625" style="4"/>
    <col min="14" max="16384" width="9.140625" style="1"/>
  </cols>
  <sheetData>
    <row r="1" spans="1:14" x14ac:dyDescent="0.25">
      <c r="A1" s="49" t="s">
        <v>65</v>
      </c>
      <c r="B1" s="49"/>
      <c r="C1" s="49"/>
      <c r="D1" s="49"/>
      <c r="E1" s="49"/>
      <c r="F1" s="49"/>
      <c r="G1" s="49"/>
      <c r="H1" s="49"/>
      <c r="I1" s="49"/>
      <c r="J1" s="50"/>
      <c r="K1" s="50"/>
      <c r="L1" s="50"/>
      <c r="M1" s="50"/>
      <c r="N1" s="6"/>
    </row>
    <row r="2" spans="1:14" x14ac:dyDescent="0.25">
      <c r="A2" s="49" t="s">
        <v>78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0"/>
      <c r="M2" s="50"/>
      <c r="N2" s="6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7"/>
      <c r="K3" s="7"/>
      <c r="L3" s="7"/>
      <c r="M3" s="8"/>
      <c r="N3" s="6"/>
    </row>
    <row r="4" spans="1:14" s="2" customFormat="1" ht="32.25" customHeight="1" x14ac:dyDescent="0.25">
      <c r="A4" s="55"/>
      <c r="B4" s="51" t="s">
        <v>31</v>
      </c>
      <c r="C4" s="51" t="s">
        <v>32</v>
      </c>
      <c r="D4" s="51" t="s">
        <v>67</v>
      </c>
      <c r="E4" s="57" t="s">
        <v>68</v>
      </c>
      <c r="F4" s="58"/>
      <c r="G4" s="58"/>
      <c r="H4" s="59"/>
      <c r="I4" s="51" t="s">
        <v>69</v>
      </c>
      <c r="J4" s="51" t="s">
        <v>75</v>
      </c>
      <c r="K4" s="51" t="s">
        <v>77</v>
      </c>
      <c r="L4" s="51" t="s">
        <v>76</v>
      </c>
      <c r="M4" s="53" t="s">
        <v>1</v>
      </c>
      <c r="N4" s="9"/>
    </row>
    <row r="5" spans="1:14" s="2" customFormat="1" ht="72.75" customHeight="1" x14ac:dyDescent="0.25">
      <c r="A5" s="56"/>
      <c r="B5" s="52"/>
      <c r="C5" s="52"/>
      <c r="D5" s="52"/>
      <c r="E5" s="10" t="s">
        <v>70</v>
      </c>
      <c r="F5" s="10" t="s">
        <v>72</v>
      </c>
      <c r="G5" s="10" t="s">
        <v>71</v>
      </c>
      <c r="H5" s="10" t="s">
        <v>73</v>
      </c>
      <c r="I5" s="52"/>
      <c r="J5" s="52"/>
      <c r="K5" s="52"/>
      <c r="L5" s="52"/>
      <c r="M5" s="54"/>
      <c r="N5" s="9"/>
    </row>
    <row r="6" spans="1:14" x14ac:dyDescent="0.25">
      <c r="A6" s="11" t="s">
        <v>60</v>
      </c>
      <c r="B6" s="12">
        <v>0</v>
      </c>
      <c r="C6" s="12">
        <v>0</v>
      </c>
      <c r="D6" s="13">
        <v>89</v>
      </c>
      <c r="E6" s="14">
        <v>0</v>
      </c>
      <c r="F6" s="14">
        <v>0</v>
      </c>
      <c r="G6" s="13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5">
        <f>SUM(B6:L6)</f>
        <v>89</v>
      </c>
      <c r="N6" s="6"/>
    </row>
    <row r="7" spans="1:14" x14ac:dyDescent="0.25">
      <c r="A7" s="11" t="s">
        <v>61</v>
      </c>
      <c r="B7" s="12">
        <v>0</v>
      </c>
      <c r="C7" s="12">
        <v>0</v>
      </c>
      <c r="D7" s="13">
        <v>712</v>
      </c>
      <c r="E7" s="14">
        <v>0</v>
      </c>
      <c r="F7" s="14">
        <v>0</v>
      </c>
      <c r="G7" s="13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5">
        <f t="shared" ref="M7:M67" si="0">SUM(B7:L7)</f>
        <v>712</v>
      </c>
      <c r="N7" s="6"/>
    </row>
    <row r="8" spans="1:14" x14ac:dyDescent="0.25">
      <c r="A8" s="11" t="s">
        <v>3</v>
      </c>
      <c r="B8" s="12">
        <v>0</v>
      </c>
      <c r="C8" s="12">
        <v>0</v>
      </c>
      <c r="D8" s="13">
        <v>0</v>
      </c>
      <c r="E8" s="14">
        <v>0</v>
      </c>
      <c r="F8" s="14">
        <v>0</v>
      </c>
      <c r="G8" s="13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5">
        <f t="shared" si="0"/>
        <v>0</v>
      </c>
      <c r="N8" s="6"/>
    </row>
    <row r="9" spans="1:14" x14ac:dyDescent="0.25">
      <c r="A9" s="11" t="s">
        <v>4</v>
      </c>
      <c r="B9" s="12">
        <v>0</v>
      </c>
      <c r="C9" s="12">
        <v>0</v>
      </c>
      <c r="D9" s="13">
        <v>0</v>
      </c>
      <c r="E9" s="14">
        <v>0</v>
      </c>
      <c r="F9" s="14">
        <v>0</v>
      </c>
      <c r="G9" s="13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f t="shared" si="0"/>
        <v>0</v>
      </c>
      <c r="N9" s="6"/>
    </row>
    <row r="10" spans="1:14" x14ac:dyDescent="0.25">
      <c r="A10" s="11" t="s">
        <v>5</v>
      </c>
      <c r="B10" s="12">
        <v>0</v>
      </c>
      <c r="C10" s="12">
        <v>0</v>
      </c>
      <c r="D10" s="13">
        <v>0</v>
      </c>
      <c r="E10" s="14">
        <v>0</v>
      </c>
      <c r="F10" s="14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5">
        <f t="shared" si="0"/>
        <v>0</v>
      </c>
      <c r="N10" s="6"/>
    </row>
    <row r="11" spans="1:14" x14ac:dyDescent="0.25">
      <c r="A11" s="11" t="s">
        <v>52</v>
      </c>
      <c r="B11" s="12">
        <v>1447</v>
      </c>
      <c r="C11" s="14">
        <v>382</v>
      </c>
      <c r="D11" s="13">
        <v>72</v>
      </c>
      <c r="E11" s="14">
        <v>0</v>
      </c>
      <c r="F11" s="14">
        <v>0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f t="shared" si="0"/>
        <v>1901</v>
      </c>
      <c r="N11" s="6"/>
    </row>
    <row r="12" spans="1:14" x14ac:dyDescent="0.25">
      <c r="A12" s="11" t="s">
        <v>51</v>
      </c>
      <c r="B12" s="12">
        <v>8209</v>
      </c>
      <c r="C12" s="14">
        <v>1841</v>
      </c>
      <c r="D12" s="13">
        <v>12222</v>
      </c>
      <c r="E12" s="14">
        <v>0</v>
      </c>
      <c r="F12" s="14">
        <v>0</v>
      </c>
      <c r="G12" s="13">
        <v>0</v>
      </c>
      <c r="H12" s="14">
        <v>6248</v>
      </c>
      <c r="I12" s="14">
        <v>3716</v>
      </c>
      <c r="J12" s="14">
        <v>945</v>
      </c>
      <c r="K12" s="14">
        <v>0</v>
      </c>
      <c r="L12" s="14">
        <v>7102</v>
      </c>
      <c r="M12" s="15">
        <f t="shared" si="0"/>
        <v>40283</v>
      </c>
      <c r="N12" s="6"/>
    </row>
    <row r="13" spans="1:14" x14ac:dyDescent="0.25">
      <c r="A13" s="11" t="s">
        <v>6</v>
      </c>
      <c r="B13" s="12">
        <v>0</v>
      </c>
      <c r="C13" s="14">
        <v>0</v>
      </c>
      <c r="D13" s="13">
        <v>0</v>
      </c>
      <c r="E13" s="14">
        <v>0</v>
      </c>
      <c r="F13" s="14">
        <v>0</v>
      </c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f t="shared" si="0"/>
        <v>0</v>
      </c>
      <c r="N13" s="6"/>
    </row>
    <row r="14" spans="1:14" x14ac:dyDescent="0.25">
      <c r="A14" s="11" t="s">
        <v>7</v>
      </c>
      <c r="B14" s="12">
        <v>0</v>
      </c>
      <c r="C14" s="14">
        <v>0</v>
      </c>
      <c r="D14" s="13">
        <v>0</v>
      </c>
      <c r="E14" s="14">
        <v>0</v>
      </c>
      <c r="F14" s="14">
        <v>0</v>
      </c>
      <c r="G14" s="13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f t="shared" si="0"/>
        <v>0</v>
      </c>
      <c r="N14" s="6"/>
    </row>
    <row r="15" spans="1:14" x14ac:dyDescent="0.25">
      <c r="A15" s="11" t="s">
        <v>33</v>
      </c>
      <c r="B15" s="12">
        <v>0</v>
      </c>
      <c r="C15" s="14">
        <v>0</v>
      </c>
      <c r="D15" s="13">
        <v>0</v>
      </c>
      <c r="E15" s="14">
        <v>0</v>
      </c>
      <c r="F15" s="14">
        <v>0</v>
      </c>
      <c r="G15" s="13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f t="shared" si="0"/>
        <v>0</v>
      </c>
      <c r="N15" s="6"/>
    </row>
    <row r="16" spans="1:14" x14ac:dyDescent="0.25">
      <c r="A16" s="11" t="s">
        <v>8</v>
      </c>
      <c r="B16" s="12">
        <v>0</v>
      </c>
      <c r="C16" s="14">
        <v>0</v>
      </c>
      <c r="D16" s="13">
        <v>0</v>
      </c>
      <c r="E16" s="14">
        <v>0</v>
      </c>
      <c r="F16" s="14">
        <v>0</v>
      </c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f t="shared" si="0"/>
        <v>0</v>
      </c>
      <c r="N16" s="6"/>
    </row>
    <row r="17" spans="1:14" x14ac:dyDescent="0.25">
      <c r="A17" s="11" t="s">
        <v>9</v>
      </c>
      <c r="B17" s="12">
        <v>0</v>
      </c>
      <c r="C17" s="14">
        <v>0</v>
      </c>
      <c r="D17" s="13">
        <v>0</v>
      </c>
      <c r="E17" s="14">
        <v>0</v>
      </c>
      <c r="F17" s="14">
        <v>0</v>
      </c>
      <c r="G17" s="13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f t="shared" si="0"/>
        <v>0</v>
      </c>
      <c r="N17" s="6"/>
    </row>
    <row r="18" spans="1:14" x14ac:dyDescent="0.25">
      <c r="A18" s="11" t="s">
        <v>10</v>
      </c>
      <c r="B18" s="12">
        <v>0</v>
      </c>
      <c r="C18" s="14">
        <v>0</v>
      </c>
      <c r="D18" s="13">
        <v>0</v>
      </c>
      <c r="E18" s="14">
        <v>0</v>
      </c>
      <c r="F18" s="14">
        <v>0</v>
      </c>
      <c r="G18" s="13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5">
        <f t="shared" si="0"/>
        <v>0</v>
      </c>
      <c r="N18" s="6"/>
    </row>
    <row r="19" spans="1:14" x14ac:dyDescent="0.25">
      <c r="A19" s="11" t="s">
        <v>11</v>
      </c>
      <c r="B19" s="12">
        <v>0</v>
      </c>
      <c r="C19" s="14">
        <v>0</v>
      </c>
      <c r="D19" s="13">
        <v>0</v>
      </c>
      <c r="E19" s="14">
        <v>0</v>
      </c>
      <c r="F19" s="14">
        <v>0</v>
      </c>
      <c r="G19" s="13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f t="shared" si="0"/>
        <v>0</v>
      </c>
      <c r="N19" s="6"/>
    </row>
    <row r="20" spans="1:14" x14ac:dyDescent="0.25">
      <c r="A20" s="11" t="s">
        <v>12</v>
      </c>
      <c r="B20" s="12">
        <v>0</v>
      </c>
      <c r="C20" s="14">
        <v>0</v>
      </c>
      <c r="D20" s="13">
        <v>3509</v>
      </c>
      <c r="E20" s="14">
        <v>0</v>
      </c>
      <c r="F20" s="14">
        <v>0</v>
      </c>
      <c r="G20" s="13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5">
        <f t="shared" si="0"/>
        <v>3509</v>
      </c>
      <c r="N20" s="6"/>
    </row>
    <row r="21" spans="1:14" x14ac:dyDescent="0.25">
      <c r="A21" s="11" t="s">
        <v>13</v>
      </c>
      <c r="B21" s="12">
        <v>0</v>
      </c>
      <c r="C21" s="14">
        <v>0</v>
      </c>
      <c r="D21" s="13">
        <v>7908</v>
      </c>
      <c r="E21" s="14">
        <v>0</v>
      </c>
      <c r="F21" s="14">
        <v>0</v>
      </c>
      <c r="G21" s="13">
        <v>0</v>
      </c>
      <c r="H21" s="14">
        <v>0</v>
      </c>
      <c r="I21" s="14">
        <v>0</v>
      </c>
      <c r="J21" s="14">
        <v>0</v>
      </c>
      <c r="K21" s="14">
        <v>8500</v>
      </c>
      <c r="L21" s="14">
        <v>0</v>
      </c>
      <c r="M21" s="15">
        <f t="shared" si="0"/>
        <v>16408</v>
      </c>
      <c r="N21" s="6"/>
    </row>
    <row r="22" spans="1:14" x14ac:dyDescent="0.25">
      <c r="A22" s="11" t="s">
        <v>57</v>
      </c>
      <c r="B22" s="12">
        <v>0</v>
      </c>
      <c r="C22" s="14">
        <v>0</v>
      </c>
      <c r="D22" s="13">
        <v>1433</v>
      </c>
      <c r="E22" s="14">
        <v>0</v>
      </c>
      <c r="F22" s="14">
        <v>0</v>
      </c>
      <c r="G22" s="13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f t="shared" si="0"/>
        <v>1433</v>
      </c>
      <c r="N22" s="6"/>
    </row>
    <row r="23" spans="1:14" x14ac:dyDescent="0.25">
      <c r="A23" s="11" t="s">
        <v>58</v>
      </c>
      <c r="B23" s="12">
        <v>0</v>
      </c>
      <c r="C23" s="14">
        <v>0</v>
      </c>
      <c r="D23" s="13">
        <v>675</v>
      </c>
      <c r="E23" s="14">
        <v>0</v>
      </c>
      <c r="F23" s="14">
        <v>0</v>
      </c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f t="shared" si="0"/>
        <v>675</v>
      </c>
      <c r="N23" s="6"/>
    </row>
    <row r="24" spans="1:14" x14ac:dyDescent="0.25">
      <c r="A24" s="11" t="s">
        <v>59</v>
      </c>
      <c r="B24" s="12">
        <v>0</v>
      </c>
      <c r="C24" s="14">
        <v>0</v>
      </c>
      <c r="D24" s="13">
        <v>235</v>
      </c>
      <c r="E24" s="14">
        <v>0</v>
      </c>
      <c r="F24" s="14">
        <v>0</v>
      </c>
      <c r="G24" s="13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f t="shared" si="0"/>
        <v>235</v>
      </c>
      <c r="N24" s="6"/>
    </row>
    <row r="25" spans="1:14" x14ac:dyDescent="0.25">
      <c r="A25" s="11" t="s">
        <v>56</v>
      </c>
      <c r="B25" s="14">
        <v>0</v>
      </c>
      <c r="C25" s="14">
        <v>0</v>
      </c>
      <c r="D25" s="14">
        <v>241</v>
      </c>
      <c r="E25" s="14">
        <v>0</v>
      </c>
      <c r="F25" s="14">
        <v>0</v>
      </c>
      <c r="G25" s="13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f t="shared" si="0"/>
        <v>241</v>
      </c>
      <c r="N25" s="6"/>
    </row>
    <row r="26" spans="1:14" x14ac:dyDescent="0.25">
      <c r="A26" s="11" t="s">
        <v>14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3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f t="shared" si="0"/>
        <v>0</v>
      </c>
      <c r="N26" s="6"/>
    </row>
    <row r="27" spans="1:14" x14ac:dyDescent="0.25">
      <c r="A27" s="11" t="s">
        <v>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f t="shared" si="0"/>
        <v>0</v>
      </c>
      <c r="N27" s="6"/>
    </row>
    <row r="28" spans="1:14" x14ac:dyDescent="0.25">
      <c r="A28" s="11" t="s">
        <v>53</v>
      </c>
      <c r="B28" s="14">
        <v>1096</v>
      </c>
      <c r="C28" s="14">
        <v>289</v>
      </c>
      <c r="D28" s="14">
        <v>1559</v>
      </c>
      <c r="E28" s="14">
        <v>0</v>
      </c>
      <c r="F28" s="14">
        <v>0</v>
      </c>
      <c r="G28" s="13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5">
        <f t="shared" si="0"/>
        <v>2944</v>
      </c>
      <c r="N28" s="6"/>
    </row>
    <row r="29" spans="1:14" x14ac:dyDescent="0.25">
      <c r="A29" s="11" t="s">
        <v>54</v>
      </c>
      <c r="B29" s="14">
        <v>1410</v>
      </c>
      <c r="C29" s="14">
        <v>371</v>
      </c>
      <c r="D29" s="14">
        <v>2005</v>
      </c>
      <c r="E29" s="14">
        <v>0</v>
      </c>
      <c r="F29" s="14">
        <v>0</v>
      </c>
      <c r="G29" s="13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f t="shared" si="0"/>
        <v>3786</v>
      </c>
      <c r="N29" s="6"/>
    </row>
    <row r="30" spans="1:14" x14ac:dyDescent="0.25">
      <c r="A30" s="11" t="s">
        <v>55</v>
      </c>
      <c r="B30" s="14">
        <v>366</v>
      </c>
      <c r="C30" s="14">
        <v>96</v>
      </c>
      <c r="D30" s="14">
        <v>3341</v>
      </c>
      <c r="E30" s="14">
        <v>0</v>
      </c>
      <c r="F30" s="14">
        <v>0</v>
      </c>
      <c r="G30" s="13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5">
        <f t="shared" si="0"/>
        <v>3803</v>
      </c>
      <c r="N30" s="6"/>
    </row>
    <row r="31" spans="1:14" x14ac:dyDescent="0.25">
      <c r="A31" s="11" t="s">
        <v>15</v>
      </c>
      <c r="B31" s="14">
        <v>2349</v>
      </c>
      <c r="C31" s="14">
        <v>619</v>
      </c>
      <c r="D31" s="14">
        <v>520</v>
      </c>
      <c r="E31" s="14">
        <v>0</v>
      </c>
      <c r="F31" s="14">
        <v>0</v>
      </c>
      <c r="G31" s="13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f t="shared" si="0"/>
        <v>3488</v>
      </c>
      <c r="N31" s="6"/>
    </row>
    <row r="32" spans="1:14" x14ac:dyDescent="0.25">
      <c r="A32" s="11" t="s">
        <v>16</v>
      </c>
      <c r="B32" s="14">
        <v>2631</v>
      </c>
      <c r="C32" s="14">
        <v>693</v>
      </c>
      <c r="D32" s="14">
        <v>3395</v>
      </c>
      <c r="E32" s="14">
        <v>0</v>
      </c>
      <c r="F32" s="14">
        <v>0</v>
      </c>
      <c r="G32" s="13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f t="shared" si="0"/>
        <v>6719</v>
      </c>
      <c r="N32" s="6"/>
    </row>
    <row r="33" spans="1:14" x14ac:dyDescent="0.25">
      <c r="A33" s="11" t="s">
        <v>17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f t="shared" si="0"/>
        <v>0</v>
      </c>
      <c r="N33" s="6"/>
    </row>
    <row r="34" spans="1:14" x14ac:dyDescent="0.25">
      <c r="A34" s="11" t="s">
        <v>62</v>
      </c>
      <c r="B34" s="14">
        <v>1447</v>
      </c>
      <c r="C34" s="14">
        <v>382</v>
      </c>
      <c r="D34" s="14">
        <v>31</v>
      </c>
      <c r="E34" s="14">
        <v>0</v>
      </c>
      <c r="F34" s="14">
        <v>0</v>
      </c>
      <c r="G34" s="13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5">
        <f t="shared" si="0"/>
        <v>1860</v>
      </c>
      <c r="N34" s="6"/>
    </row>
    <row r="35" spans="1:14" x14ac:dyDescent="0.25">
      <c r="A35" s="16" t="s">
        <v>18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>
        <f t="shared" si="0"/>
        <v>0</v>
      </c>
      <c r="N35" s="6"/>
    </row>
    <row r="36" spans="1:14" x14ac:dyDescent="0.25">
      <c r="A36" s="11" t="s">
        <v>19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5">
        <f t="shared" si="0"/>
        <v>0</v>
      </c>
      <c r="N36" s="6"/>
    </row>
    <row r="37" spans="1:14" x14ac:dyDescent="0.25">
      <c r="A37" s="11" t="s">
        <v>20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>
        <f t="shared" si="0"/>
        <v>0</v>
      </c>
      <c r="N37" s="6"/>
    </row>
    <row r="38" spans="1:14" x14ac:dyDescent="0.25">
      <c r="A38" s="11" t="s">
        <v>21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5">
        <f t="shared" si="0"/>
        <v>0</v>
      </c>
      <c r="N38" s="6"/>
    </row>
    <row r="39" spans="1:14" x14ac:dyDescent="0.25">
      <c r="A39" s="11" t="s">
        <v>22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f t="shared" si="0"/>
        <v>0</v>
      </c>
      <c r="N39" s="6"/>
    </row>
    <row r="40" spans="1:14" x14ac:dyDescent="0.25">
      <c r="A40" s="11" t="s">
        <v>23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f t="shared" si="0"/>
        <v>0</v>
      </c>
      <c r="N40" s="6"/>
    </row>
    <row r="41" spans="1:14" x14ac:dyDescent="0.25">
      <c r="A41" s="11" t="s">
        <v>50</v>
      </c>
      <c r="B41" s="14">
        <v>362</v>
      </c>
      <c r="C41" s="14">
        <v>96</v>
      </c>
      <c r="D41" s="14">
        <v>318</v>
      </c>
      <c r="E41" s="14">
        <v>0</v>
      </c>
      <c r="F41" s="14">
        <v>0</v>
      </c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5">
        <f t="shared" si="0"/>
        <v>776</v>
      </c>
      <c r="N41" s="6"/>
    </row>
    <row r="42" spans="1:14" x14ac:dyDescent="0.25">
      <c r="A42" s="11" t="s">
        <v>24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f t="shared" si="0"/>
        <v>0</v>
      </c>
      <c r="N42" s="6"/>
    </row>
    <row r="43" spans="1:14" x14ac:dyDescent="0.25">
      <c r="A43" s="11" t="s">
        <v>25</v>
      </c>
      <c r="B43" s="14">
        <v>240</v>
      </c>
      <c r="C43" s="14">
        <v>65</v>
      </c>
      <c r="D43" s="14">
        <v>0</v>
      </c>
      <c r="E43" s="14">
        <v>0</v>
      </c>
      <c r="F43" s="14">
        <v>0</v>
      </c>
      <c r="G43" s="13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f t="shared" si="0"/>
        <v>305</v>
      </c>
      <c r="N43" s="6"/>
    </row>
    <row r="44" spans="1:14" x14ac:dyDescent="0.25">
      <c r="A44" s="11" t="s">
        <v>26</v>
      </c>
      <c r="B44" s="14">
        <v>3259</v>
      </c>
      <c r="C44" s="14">
        <v>862</v>
      </c>
      <c r="D44" s="14">
        <v>6358</v>
      </c>
      <c r="E44" s="14">
        <v>0</v>
      </c>
      <c r="F44" s="14">
        <v>0</v>
      </c>
      <c r="G44" s="13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f t="shared" si="0"/>
        <v>10479</v>
      </c>
      <c r="N44" s="6"/>
    </row>
    <row r="45" spans="1:14" x14ac:dyDescent="0.25">
      <c r="A45" s="11" t="s">
        <v>27</v>
      </c>
      <c r="B45" s="14">
        <v>0</v>
      </c>
      <c r="C45" s="14">
        <v>0</v>
      </c>
      <c r="D45" s="14">
        <v>412</v>
      </c>
      <c r="E45" s="14">
        <v>0</v>
      </c>
      <c r="F45" s="14"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f t="shared" si="0"/>
        <v>412</v>
      </c>
      <c r="N45" s="6"/>
    </row>
    <row r="46" spans="1:14" x14ac:dyDescent="0.25">
      <c r="A46" s="11" t="s">
        <v>28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f t="shared" si="0"/>
        <v>0</v>
      </c>
      <c r="N46" s="6"/>
    </row>
    <row r="47" spans="1:14" x14ac:dyDescent="0.25">
      <c r="A47" s="11" t="s">
        <v>29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  <c r="H47" s="14">
        <v>1000</v>
      </c>
      <c r="I47" s="14">
        <v>0</v>
      </c>
      <c r="J47" s="14">
        <v>0</v>
      </c>
      <c r="K47" s="14">
        <v>0</v>
      </c>
      <c r="L47" s="14">
        <v>0</v>
      </c>
      <c r="M47" s="15">
        <f t="shared" si="0"/>
        <v>1000</v>
      </c>
      <c r="N47" s="6"/>
    </row>
    <row r="48" spans="1:14" x14ac:dyDescent="0.25">
      <c r="A48" s="11" t="s">
        <v>63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  <c r="H48" s="14">
        <v>400</v>
      </c>
      <c r="I48" s="14">
        <v>0</v>
      </c>
      <c r="J48" s="14">
        <v>0</v>
      </c>
      <c r="K48" s="14">
        <v>0</v>
      </c>
      <c r="L48" s="14">
        <v>0</v>
      </c>
      <c r="M48" s="15">
        <f t="shared" si="0"/>
        <v>400</v>
      </c>
      <c r="N48" s="6"/>
    </row>
    <row r="49" spans="1:14" x14ac:dyDescent="0.25">
      <c r="A49" s="11" t="s">
        <v>30</v>
      </c>
      <c r="B49" s="14">
        <v>0</v>
      </c>
      <c r="C49" s="14">
        <v>0</v>
      </c>
      <c r="D49" s="14">
        <v>22</v>
      </c>
      <c r="E49" s="14">
        <v>0</v>
      </c>
      <c r="F49" s="14">
        <v>0</v>
      </c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f t="shared" si="0"/>
        <v>22</v>
      </c>
      <c r="N49" s="6"/>
    </row>
    <row r="50" spans="1:14" x14ac:dyDescent="0.25">
      <c r="A50" s="14" t="s">
        <v>34</v>
      </c>
      <c r="B50" s="14">
        <v>0</v>
      </c>
      <c r="C50" s="14">
        <v>0</v>
      </c>
      <c r="D50" s="14">
        <v>0</v>
      </c>
      <c r="E50" s="14">
        <v>246</v>
      </c>
      <c r="F50" s="14">
        <v>0</v>
      </c>
      <c r="G50" s="13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f t="shared" si="0"/>
        <v>246</v>
      </c>
      <c r="N50" s="6"/>
    </row>
    <row r="51" spans="1:14" x14ac:dyDescent="0.25">
      <c r="A51" s="14" t="s">
        <v>74</v>
      </c>
      <c r="B51" s="14">
        <v>0</v>
      </c>
      <c r="C51" s="14">
        <v>0</v>
      </c>
      <c r="D51" s="14">
        <v>0</v>
      </c>
      <c r="E51" s="14">
        <v>2189</v>
      </c>
      <c r="F51" s="14">
        <v>0</v>
      </c>
      <c r="G51" s="13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5">
        <f t="shared" si="0"/>
        <v>2189</v>
      </c>
      <c r="N51" s="6"/>
    </row>
    <row r="52" spans="1:14" x14ac:dyDescent="0.25">
      <c r="A52" s="14" t="s">
        <v>35</v>
      </c>
      <c r="B52" s="14">
        <v>0</v>
      </c>
      <c r="C52" s="14">
        <v>0</v>
      </c>
      <c r="D52" s="14">
        <v>0</v>
      </c>
      <c r="E52" s="14">
        <v>414</v>
      </c>
      <c r="F52" s="14">
        <v>0</v>
      </c>
      <c r="G52" s="13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f t="shared" si="0"/>
        <v>414</v>
      </c>
      <c r="N52" s="6"/>
    </row>
    <row r="53" spans="1:14" x14ac:dyDescent="0.25">
      <c r="A53" s="14" t="s">
        <v>49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5">
        <f t="shared" si="0"/>
        <v>0</v>
      </c>
      <c r="N53" s="6"/>
    </row>
    <row r="54" spans="1:14" x14ac:dyDescent="0.25">
      <c r="A54" s="14" t="s">
        <v>36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5">
        <f t="shared" si="0"/>
        <v>0</v>
      </c>
      <c r="N54" s="6"/>
    </row>
    <row r="55" spans="1:14" x14ac:dyDescent="0.25">
      <c r="A55" s="14" t="s">
        <v>37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5">
        <f t="shared" si="0"/>
        <v>0</v>
      </c>
      <c r="N55" s="6"/>
    </row>
    <row r="56" spans="1:14" x14ac:dyDescent="0.25">
      <c r="A56" s="14" t="s">
        <v>38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5">
        <f t="shared" si="0"/>
        <v>0</v>
      </c>
      <c r="N56" s="6"/>
    </row>
    <row r="57" spans="1:14" x14ac:dyDescent="0.25">
      <c r="A57" s="14" t="s">
        <v>39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5">
        <f t="shared" si="0"/>
        <v>0</v>
      </c>
      <c r="N57" s="6"/>
    </row>
    <row r="58" spans="1:14" x14ac:dyDescent="0.25">
      <c r="A58" s="14" t="s">
        <v>66</v>
      </c>
      <c r="B58" s="14">
        <v>0</v>
      </c>
      <c r="C58" s="14">
        <v>0</v>
      </c>
      <c r="D58" s="14">
        <v>0</v>
      </c>
      <c r="E58" s="14">
        <v>645</v>
      </c>
      <c r="F58" s="14">
        <v>0</v>
      </c>
      <c r="G58" s="13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5">
        <f t="shared" si="0"/>
        <v>645</v>
      </c>
      <c r="N58" s="6"/>
    </row>
    <row r="59" spans="1:14" x14ac:dyDescent="0.25">
      <c r="A59" s="14" t="s">
        <v>40</v>
      </c>
      <c r="B59" s="14">
        <v>0</v>
      </c>
      <c r="C59" s="14">
        <v>0</v>
      </c>
      <c r="D59" s="14">
        <v>0</v>
      </c>
      <c r="E59" s="14">
        <v>920</v>
      </c>
      <c r="F59" s="14">
        <v>0</v>
      </c>
      <c r="G59" s="13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5">
        <f t="shared" si="0"/>
        <v>920</v>
      </c>
      <c r="N59" s="6"/>
    </row>
    <row r="60" spans="1:14" x14ac:dyDescent="0.25">
      <c r="A60" s="14" t="s">
        <v>41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3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5">
        <f t="shared" si="0"/>
        <v>0</v>
      </c>
      <c r="N60" s="6"/>
    </row>
    <row r="61" spans="1:14" x14ac:dyDescent="0.25">
      <c r="A61" s="14" t="s">
        <v>42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5">
        <f t="shared" si="0"/>
        <v>0</v>
      </c>
      <c r="N61" s="6"/>
    </row>
    <row r="62" spans="1:14" x14ac:dyDescent="0.25">
      <c r="A62" s="14" t="s">
        <v>43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5">
        <f t="shared" si="0"/>
        <v>0</v>
      </c>
      <c r="N62" s="6"/>
    </row>
    <row r="63" spans="1:14" x14ac:dyDescent="0.25">
      <c r="A63" s="14" t="s">
        <v>64</v>
      </c>
      <c r="B63" s="14">
        <v>0</v>
      </c>
      <c r="C63" s="14">
        <v>0</v>
      </c>
      <c r="D63" s="14">
        <v>0</v>
      </c>
      <c r="E63" s="14">
        <v>97</v>
      </c>
      <c r="F63" s="14">
        <v>0</v>
      </c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5">
        <f t="shared" si="0"/>
        <v>97</v>
      </c>
      <c r="N63" s="6"/>
    </row>
    <row r="64" spans="1:14" x14ac:dyDescent="0.25">
      <c r="A64" s="14" t="s">
        <v>16</v>
      </c>
      <c r="B64" s="14">
        <v>0</v>
      </c>
      <c r="C64" s="14">
        <v>0</v>
      </c>
      <c r="D64" s="14">
        <v>0</v>
      </c>
      <c r="E64" s="14">
        <v>1365</v>
      </c>
      <c r="F64" s="14">
        <v>0</v>
      </c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5">
        <f t="shared" si="0"/>
        <v>1365</v>
      </c>
      <c r="N64" s="6"/>
    </row>
    <row r="65" spans="1:14" x14ac:dyDescent="0.25">
      <c r="A65" s="14" t="s">
        <v>44</v>
      </c>
      <c r="B65" s="14">
        <v>0</v>
      </c>
      <c r="C65" s="14">
        <v>0</v>
      </c>
      <c r="D65" s="14">
        <v>0</v>
      </c>
      <c r="E65" s="14">
        <v>1751</v>
      </c>
      <c r="F65" s="14">
        <v>0</v>
      </c>
      <c r="G65" s="13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5">
        <f t="shared" si="0"/>
        <v>1751</v>
      </c>
      <c r="N65" s="6"/>
    </row>
    <row r="66" spans="1:14" x14ac:dyDescent="0.25">
      <c r="A66" s="14" t="s">
        <v>45</v>
      </c>
      <c r="B66" s="14">
        <v>0</v>
      </c>
      <c r="C66" s="14">
        <v>0</v>
      </c>
      <c r="D66" s="14">
        <v>0</v>
      </c>
      <c r="E66" s="14">
        <v>100</v>
      </c>
      <c r="F66" s="14">
        <v>0</v>
      </c>
      <c r="G66" s="13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5">
        <f t="shared" si="0"/>
        <v>100</v>
      </c>
      <c r="N66" s="6"/>
    </row>
    <row r="67" spans="1:14" x14ac:dyDescent="0.25">
      <c r="A67" s="14" t="s">
        <v>46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5">
        <f t="shared" si="0"/>
        <v>0</v>
      </c>
      <c r="N67" s="6"/>
    </row>
    <row r="68" spans="1:14" x14ac:dyDescent="0.25">
      <c r="A68" s="14" t="s">
        <v>48</v>
      </c>
      <c r="B68" s="17">
        <v>0</v>
      </c>
      <c r="C68" s="14">
        <v>0</v>
      </c>
      <c r="D68" s="14">
        <v>0</v>
      </c>
      <c r="E68" s="14">
        <v>0</v>
      </c>
      <c r="F68" s="14">
        <v>18700</v>
      </c>
      <c r="G68" s="13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5">
        <f>SUM(B68:L68)</f>
        <v>18700</v>
      </c>
      <c r="N68" s="6"/>
    </row>
    <row r="69" spans="1:14" x14ac:dyDescent="0.25">
      <c r="A69" s="14" t="s">
        <v>2</v>
      </c>
      <c r="B69" s="17">
        <v>0</v>
      </c>
      <c r="C69" s="14">
        <v>0</v>
      </c>
      <c r="D69" s="14">
        <v>0</v>
      </c>
      <c r="E69" s="14">
        <v>0</v>
      </c>
      <c r="F69" s="14">
        <v>0</v>
      </c>
      <c r="G69" s="13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5">
        <f>SUM(B69:L69)</f>
        <v>0</v>
      </c>
      <c r="N69" s="6"/>
    </row>
    <row r="70" spans="1:14" x14ac:dyDescent="0.25">
      <c r="A70" s="14" t="s">
        <v>47</v>
      </c>
      <c r="B70" s="17">
        <v>0</v>
      </c>
      <c r="C70" s="14">
        <v>0</v>
      </c>
      <c r="D70" s="14">
        <v>0</v>
      </c>
      <c r="E70" s="14">
        <v>0</v>
      </c>
      <c r="F70" s="14">
        <v>0</v>
      </c>
      <c r="G70" s="14">
        <v>7182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5">
        <f>SUM(B70:L70)</f>
        <v>7182</v>
      </c>
      <c r="N70" s="6"/>
    </row>
    <row r="71" spans="1:14" x14ac:dyDescent="0.25">
      <c r="A71" s="18" t="s">
        <v>1</v>
      </c>
      <c r="B71" s="19">
        <f t="shared" ref="B71:M71" si="1">SUM(B6:B70)</f>
        <v>22816</v>
      </c>
      <c r="C71" s="19">
        <f t="shared" si="1"/>
        <v>5696</v>
      </c>
      <c r="D71" s="19">
        <f t="shared" si="1"/>
        <v>45057</v>
      </c>
      <c r="E71" s="19">
        <f t="shared" si="1"/>
        <v>7727</v>
      </c>
      <c r="F71" s="19">
        <f t="shared" si="1"/>
        <v>18700</v>
      </c>
      <c r="G71" s="19">
        <f t="shared" si="1"/>
        <v>7182</v>
      </c>
      <c r="H71" s="19">
        <f t="shared" si="1"/>
        <v>7648</v>
      </c>
      <c r="I71" s="19">
        <f t="shared" si="1"/>
        <v>3716</v>
      </c>
      <c r="J71" s="19">
        <f t="shared" si="1"/>
        <v>945</v>
      </c>
      <c r="K71" s="19">
        <f>SUM(K6:K70)</f>
        <v>8500</v>
      </c>
      <c r="L71" s="19">
        <f>SUM(L6:L70)</f>
        <v>7102</v>
      </c>
      <c r="M71" s="19">
        <f t="shared" si="1"/>
        <v>135089</v>
      </c>
      <c r="N71" s="6"/>
    </row>
    <row r="72" spans="1:14" x14ac:dyDescent="0.25">
      <c r="A72" s="6"/>
      <c r="B72" s="20"/>
      <c r="C72" s="6"/>
      <c r="D72" s="6"/>
      <c r="E72" s="6"/>
      <c r="F72" s="6"/>
      <c r="G72" s="6"/>
      <c r="H72" s="6"/>
      <c r="I72" s="6"/>
      <c r="J72" s="6"/>
      <c r="K72" s="6"/>
      <c r="L72" s="6"/>
      <c r="M72" s="21"/>
      <c r="N72" s="6"/>
    </row>
    <row r="73" spans="1:14" x14ac:dyDescent="0.25">
      <c r="A73" s="6"/>
      <c r="B73" s="20"/>
      <c r="C73" s="6"/>
      <c r="D73" s="6"/>
      <c r="E73" s="6"/>
      <c r="F73" s="6"/>
      <c r="G73" s="6"/>
      <c r="H73" s="6"/>
      <c r="I73" s="6"/>
      <c r="J73" s="6"/>
      <c r="K73" s="6"/>
      <c r="L73" s="6"/>
      <c r="M73" s="21"/>
      <c r="N73" s="6"/>
    </row>
    <row r="74" spans="1:14" x14ac:dyDescent="0.25">
      <c r="A74" s="6"/>
      <c r="B74" s="20"/>
      <c r="C74" s="6"/>
      <c r="D74" s="6"/>
      <c r="E74" s="6"/>
      <c r="F74" s="6"/>
      <c r="G74" s="6"/>
      <c r="H74" s="6"/>
      <c r="I74" s="6"/>
      <c r="J74" s="6"/>
      <c r="K74" s="6"/>
      <c r="L74" s="6"/>
      <c r="M74" s="21"/>
      <c r="N74" s="6"/>
    </row>
    <row r="75" spans="1:14" x14ac:dyDescent="0.25">
      <c r="A75" s="6"/>
      <c r="B75" s="20"/>
      <c r="C75" s="6"/>
      <c r="D75" s="6"/>
      <c r="E75" s="6"/>
      <c r="F75" s="6"/>
      <c r="G75" s="6"/>
      <c r="H75" s="6"/>
      <c r="I75" s="6"/>
      <c r="J75" s="6"/>
      <c r="K75" s="6"/>
      <c r="L75" s="6"/>
      <c r="M75" s="21"/>
      <c r="N75" s="6"/>
    </row>
    <row r="76" spans="1:14" x14ac:dyDescent="0.25">
      <c r="A76" s="6"/>
      <c r="B76" s="20"/>
      <c r="C76" s="6"/>
      <c r="D76" s="6"/>
      <c r="E76" s="6"/>
      <c r="F76" s="6"/>
      <c r="G76" s="6"/>
      <c r="H76" s="6"/>
      <c r="I76" s="6"/>
      <c r="J76" s="6"/>
      <c r="K76" s="6"/>
      <c r="L76" s="6"/>
      <c r="M76" s="21"/>
      <c r="N76" s="6"/>
    </row>
    <row r="77" spans="1:14" x14ac:dyDescent="0.25">
      <c r="A77" s="6"/>
      <c r="B77" s="20"/>
      <c r="C77" s="6"/>
      <c r="D77" s="6"/>
      <c r="E77" s="6"/>
      <c r="F77" s="6"/>
      <c r="G77" s="6"/>
      <c r="H77" s="6"/>
      <c r="I77" s="6"/>
      <c r="J77" s="6"/>
      <c r="K77" s="6"/>
      <c r="L77" s="6"/>
      <c r="M77" s="21"/>
      <c r="N77" s="6"/>
    </row>
    <row r="78" spans="1:14" x14ac:dyDescent="0.25">
      <c r="A78" s="6"/>
      <c r="B78" s="20"/>
      <c r="C78" s="6"/>
      <c r="D78" s="6"/>
      <c r="E78" s="6"/>
      <c r="F78" s="6"/>
      <c r="G78" s="6"/>
      <c r="H78" s="6"/>
      <c r="I78" s="6"/>
      <c r="J78" s="6"/>
      <c r="K78" s="6"/>
      <c r="L78" s="6"/>
      <c r="M78" s="21"/>
      <c r="N78" s="6"/>
    </row>
    <row r="79" spans="1:14" x14ac:dyDescent="0.25">
      <c r="A79" s="6"/>
      <c r="B79" s="20"/>
      <c r="C79" s="6"/>
      <c r="D79" s="6"/>
      <c r="E79" s="6"/>
      <c r="F79" s="6"/>
      <c r="G79" s="6"/>
      <c r="H79" s="6"/>
      <c r="I79" s="6"/>
      <c r="J79" s="6"/>
      <c r="K79" s="6"/>
      <c r="L79" s="6"/>
      <c r="M79" s="21"/>
      <c r="N79" s="6"/>
    </row>
    <row r="80" spans="1:14" x14ac:dyDescent="0.25">
      <c r="A80" s="6"/>
      <c r="B80" s="20"/>
      <c r="C80" s="6"/>
      <c r="D80" s="6"/>
      <c r="E80" s="6"/>
      <c r="F80" s="6"/>
      <c r="G80" s="6"/>
      <c r="H80" s="6"/>
      <c r="I80" s="6"/>
      <c r="J80" s="6"/>
      <c r="K80" s="6"/>
      <c r="L80" s="6"/>
      <c r="M80" s="21"/>
      <c r="N80" s="6"/>
    </row>
    <row r="81" spans="1:14" x14ac:dyDescent="0.25">
      <c r="A81" s="6"/>
      <c r="B81" s="20"/>
      <c r="C81" s="6"/>
      <c r="D81" s="6"/>
      <c r="E81" s="6"/>
      <c r="F81" s="6"/>
      <c r="G81" s="6"/>
      <c r="H81" s="6"/>
      <c r="I81" s="6"/>
      <c r="J81" s="6"/>
      <c r="K81" s="6"/>
      <c r="L81" s="6"/>
      <c r="M81" s="21"/>
      <c r="N81" s="6"/>
    </row>
    <row r="82" spans="1:14" x14ac:dyDescent="0.25">
      <c r="A82" s="6"/>
      <c r="B82" s="20"/>
      <c r="C82" s="6"/>
      <c r="D82" s="6"/>
      <c r="E82" s="6"/>
      <c r="F82" s="6"/>
      <c r="G82" s="6"/>
      <c r="H82" s="6"/>
      <c r="I82" s="6"/>
      <c r="J82" s="6"/>
      <c r="K82" s="6"/>
      <c r="L82" s="6"/>
      <c r="M82" s="21"/>
      <c r="N82" s="6"/>
    </row>
    <row r="83" spans="1:14" x14ac:dyDescent="0.25">
      <c r="A83" s="6"/>
      <c r="B83" s="20"/>
      <c r="C83" s="6"/>
      <c r="D83" s="6"/>
      <c r="E83" s="6"/>
      <c r="F83" s="6"/>
      <c r="G83" s="6"/>
      <c r="H83" s="6"/>
      <c r="I83" s="6"/>
      <c r="J83" s="6"/>
      <c r="K83" s="6"/>
      <c r="L83" s="6"/>
      <c r="M83" s="21"/>
      <c r="N83" s="6"/>
    </row>
    <row r="84" spans="1:14" x14ac:dyDescent="0.25">
      <c r="A84" s="6"/>
      <c r="B84" s="20"/>
      <c r="C84" s="6"/>
      <c r="D84" s="6"/>
      <c r="E84" s="6"/>
      <c r="F84" s="6"/>
      <c r="G84" s="6"/>
      <c r="H84" s="6"/>
      <c r="I84" s="6"/>
      <c r="J84" s="6"/>
      <c r="K84" s="6"/>
      <c r="L84" s="6"/>
      <c r="M84" s="21"/>
      <c r="N84" s="6"/>
    </row>
    <row r="85" spans="1:14" x14ac:dyDescent="0.25">
      <c r="A85" s="6"/>
      <c r="B85" s="20"/>
      <c r="C85" s="6"/>
      <c r="D85" s="6"/>
      <c r="E85" s="6"/>
      <c r="F85" s="6"/>
      <c r="G85" s="6"/>
      <c r="H85" s="6"/>
      <c r="I85" s="6"/>
      <c r="J85" s="6"/>
      <c r="K85" s="6"/>
      <c r="L85" s="6"/>
      <c r="M85" s="21"/>
      <c r="N85" s="6"/>
    </row>
    <row r="86" spans="1:14" x14ac:dyDescent="0.25">
      <c r="A86" s="6"/>
      <c r="B86" s="20"/>
      <c r="C86" s="6"/>
      <c r="D86" s="6"/>
      <c r="E86" s="6"/>
      <c r="F86" s="6"/>
      <c r="G86" s="6"/>
      <c r="H86" s="6"/>
      <c r="I86" s="6"/>
      <c r="J86" s="6"/>
      <c r="K86" s="6"/>
      <c r="L86" s="6"/>
      <c r="M86" s="21"/>
      <c r="N86" s="6"/>
    </row>
    <row r="87" spans="1:14" x14ac:dyDescent="0.25">
      <c r="A87" s="6"/>
      <c r="B87" s="20"/>
      <c r="C87" s="6"/>
      <c r="D87" s="6"/>
      <c r="E87" s="6"/>
      <c r="F87" s="6"/>
      <c r="G87" s="6"/>
      <c r="H87" s="6"/>
      <c r="I87" s="6"/>
      <c r="J87" s="6"/>
      <c r="K87" s="6"/>
      <c r="L87" s="6"/>
      <c r="M87" s="21"/>
      <c r="N87" s="6"/>
    </row>
    <row r="88" spans="1:14" x14ac:dyDescent="0.25">
      <c r="A88" s="6"/>
      <c r="B88" s="20"/>
      <c r="C88" s="6"/>
      <c r="D88" s="6"/>
      <c r="E88" s="6"/>
      <c r="F88" s="6"/>
      <c r="G88" s="6"/>
      <c r="H88" s="6"/>
      <c r="I88" s="6"/>
      <c r="J88" s="6"/>
      <c r="K88" s="6"/>
      <c r="L88" s="6"/>
      <c r="M88" s="21"/>
      <c r="N88" s="6"/>
    </row>
    <row r="89" spans="1:14" x14ac:dyDescent="0.25">
      <c r="A89" s="6"/>
      <c r="B89" s="20"/>
      <c r="C89" s="6"/>
      <c r="D89" s="6"/>
      <c r="E89" s="6"/>
      <c r="F89" s="6"/>
      <c r="G89" s="6"/>
      <c r="H89" s="6"/>
      <c r="I89" s="6"/>
      <c r="J89" s="6"/>
      <c r="K89" s="6"/>
      <c r="L89" s="6"/>
      <c r="M89" s="21"/>
      <c r="N89" s="6"/>
    </row>
    <row r="90" spans="1:14" x14ac:dyDescent="0.25">
      <c r="A90" s="6"/>
      <c r="B90" s="20"/>
      <c r="C90" s="6"/>
      <c r="D90" s="6"/>
      <c r="E90" s="6"/>
      <c r="F90" s="6"/>
      <c r="G90" s="6"/>
      <c r="H90" s="6"/>
      <c r="I90" s="6"/>
      <c r="J90" s="6"/>
      <c r="K90" s="6"/>
      <c r="L90" s="6"/>
      <c r="M90" s="21"/>
      <c r="N90" s="6"/>
    </row>
    <row r="91" spans="1:14" x14ac:dyDescent="0.25">
      <c r="A91" s="6"/>
      <c r="B91" s="20"/>
      <c r="C91" s="6"/>
      <c r="D91" s="6"/>
      <c r="E91" s="6"/>
      <c r="F91" s="6"/>
      <c r="G91" s="6"/>
      <c r="H91" s="6"/>
      <c r="I91" s="6"/>
      <c r="J91" s="6"/>
      <c r="K91" s="6"/>
      <c r="L91" s="6"/>
      <c r="M91" s="21"/>
      <c r="N91" s="6"/>
    </row>
    <row r="92" spans="1:14" x14ac:dyDescent="0.25">
      <c r="A92" s="6"/>
      <c r="B92" s="20"/>
      <c r="C92" s="6"/>
      <c r="D92" s="6"/>
      <c r="E92" s="6"/>
      <c r="F92" s="6"/>
      <c r="G92" s="6"/>
      <c r="H92" s="6"/>
      <c r="I92" s="6"/>
      <c r="J92" s="6"/>
      <c r="K92" s="6"/>
      <c r="L92" s="6"/>
      <c r="M92" s="21"/>
      <c r="N92" s="6"/>
    </row>
    <row r="93" spans="1:14" x14ac:dyDescent="0.25">
      <c r="A93" s="6"/>
      <c r="B93" s="20"/>
      <c r="C93" s="6"/>
      <c r="D93" s="6"/>
      <c r="E93" s="6"/>
      <c r="F93" s="6"/>
      <c r="G93" s="6"/>
      <c r="H93" s="6"/>
      <c r="I93" s="6"/>
      <c r="J93" s="6"/>
      <c r="K93" s="6"/>
      <c r="L93" s="6"/>
      <c r="M93" s="21"/>
      <c r="N93" s="6"/>
    </row>
    <row r="94" spans="1:14" x14ac:dyDescent="0.25">
      <c r="A94" s="6"/>
      <c r="B94" s="20"/>
      <c r="C94" s="6"/>
      <c r="D94" s="6"/>
      <c r="E94" s="6"/>
      <c r="F94" s="6"/>
      <c r="G94" s="6"/>
      <c r="H94" s="6"/>
      <c r="I94" s="6"/>
      <c r="J94" s="6"/>
      <c r="K94" s="6"/>
      <c r="L94" s="6"/>
      <c r="M94" s="21"/>
      <c r="N94" s="6"/>
    </row>
    <row r="95" spans="1:14" x14ac:dyDescent="0.25">
      <c r="A95" s="6"/>
      <c r="B95" s="20"/>
      <c r="C95" s="6"/>
      <c r="D95" s="6"/>
      <c r="E95" s="6"/>
      <c r="F95" s="6"/>
      <c r="G95" s="6"/>
      <c r="H95" s="6"/>
      <c r="I95" s="6"/>
      <c r="J95" s="6"/>
      <c r="K95" s="6"/>
      <c r="L95" s="6"/>
      <c r="M95" s="21"/>
      <c r="N95" s="6"/>
    </row>
    <row r="96" spans="1:14" x14ac:dyDescent="0.25">
      <c r="A96" s="6"/>
      <c r="B96" s="20"/>
      <c r="C96" s="6"/>
      <c r="D96" s="6"/>
      <c r="E96" s="6"/>
      <c r="F96" s="6"/>
      <c r="G96" s="6"/>
      <c r="H96" s="6"/>
      <c r="I96" s="6"/>
      <c r="J96" s="6"/>
      <c r="K96" s="6"/>
      <c r="L96" s="6"/>
      <c r="M96" s="21"/>
      <c r="N96" s="6"/>
    </row>
    <row r="97" spans="1:14" x14ac:dyDescent="0.25">
      <c r="A97" s="6"/>
      <c r="B97" s="20"/>
      <c r="C97" s="6"/>
      <c r="D97" s="6"/>
      <c r="E97" s="6"/>
      <c r="F97" s="6"/>
      <c r="G97" s="6"/>
      <c r="H97" s="6"/>
      <c r="I97" s="6"/>
      <c r="J97" s="6"/>
      <c r="K97" s="6"/>
      <c r="L97" s="6"/>
      <c r="M97" s="21"/>
      <c r="N97" s="6"/>
    </row>
  </sheetData>
  <mergeCells count="12">
    <mergeCell ref="C4:C5"/>
    <mergeCell ref="B4:B5"/>
    <mergeCell ref="A1:M1"/>
    <mergeCell ref="A2:M2"/>
    <mergeCell ref="L4:L5"/>
    <mergeCell ref="M4:M5"/>
    <mergeCell ref="A4:A5"/>
    <mergeCell ref="I4:I5"/>
    <mergeCell ref="J4:J5"/>
    <mergeCell ref="K4:K5"/>
    <mergeCell ref="E4:H4"/>
    <mergeCell ref="D4:D5"/>
  </mergeCells>
  <phoneticPr fontId="2" type="noConversion"/>
  <pageMargins left="0.19685039370078741" right="0.19685039370078741" top="0.78740157480314965" bottom="0.78740157480314965" header="0.31496062992125984" footer="0.31496062992125984"/>
  <pageSetup paperSize="9" orientation="landscape" r:id="rId1"/>
  <headerFooter>
    <oddHeader xml:space="preserve">&amp;R5. számú melléklet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2021-03-08T13:21:17Z</cp:lastPrinted>
  <dcterms:created xsi:type="dcterms:W3CDTF">2011-02-24T19:43:02Z</dcterms:created>
  <dcterms:modified xsi:type="dcterms:W3CDTF">2021-06-10T09:32:58Z</dcterms:modified>
</cp:coreProperties>
</file>