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3-2021 03 01 2021 évi költségvetési rend\"/>
    </mc:Choice>
  </mc:AlternateContent>
  <xr:revisionPtr revIDLastSave="0" documentId="8_{71C2E2F8-0E39-4CD6-B468-EF8679068D53}" xr6:coauthVersionLast="47" xr6:coauthVersionMax="47" xr10:uidLastSave="{00000000-0000-0000-0000-000000000000}"/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H16" i="1" l="1"/>
  <c r="H13" i="1"/>
  <c r="H10" i="1"/>
  <c r="P10" i="1"/>
  <c r="P19" i="1"/>
  <c r="P22" i="1"/>
  <c r="AF10" i="1"/>
  <c r="AF13" i="1"/>
  <c r="AF16" i="1"/>
  <c r="AF17" i="1"/>
  <c r="AF18" i="1"/>
  <c r="K16" i="1"/>
  <c r="J16" i="1"/>
  <c r="AG13" i="1"/>
  <c r="AE13" i="1"/>
  <c r="AD13" i="1"/>
  <c r="AC13" i="1"/>
  <c r="AB13" i="1"/>
  <c r="Z13" i="1"/>
  <c r="Y13" i="1"/>
  <c r="X13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G13" i="1"/>
  <c r="F13" i="1"/>
  <c r="E13" i="1"/>
  <c r="D13" i="1"/>
  <c r="J10" i="1"/>
  <c r="I10" i="1"/>
  <c r="AI20" i="1"/>
  <c r="AI14" i="1"/>
  <c r="AI9" i="1"/>
  <c r="AI8" i="1"/>
  <c r="AI7" i="1"/>
  <c r="AI6" i="1"/>
  <c r="AI5" i="1"/>
  <c r="AI4" i="1"/>
  <c r="AI3" i="1"/>
  <c r="G21" i="1"/>
  <c r="F21" i="1"/>
  <c r="E21" i="1"/>
  <c r="D21" i="1"/>
  <c r="C21" i="1"/>
  <c r="K18" i="1"/>
  <c r="J18" i="1"/>
  <c r="AH10" i="1"/>
  <c r="AG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M10" i="1"/>
  <c r="L10" i="1"/>
  <c r="K10" i="1"/>
  <c r="G10" i="1"/>
  <c r="F10" i="1"/>
  <c r="E10" i="1"/>
  <c r="D10" i="1"/>
  <c r="C10" i="1"/>
  <c r="B21" i="1"/>
  <c r="B18" i="1"/>
  <c r="B16" i="1"/>
  <c r="B13" i="1"/>
  <c r="B10" i="1"/>
  <c r="D18" i="1"/>
  <c r="D16" i="1"/>
  <c r="F16" i="1"/>
  <c r="L16" i="1"/>
  <c r="L17" i="1"/>
  <c r="L18" i="1"/>
  <c r="N16" i="1"/>
  <c r="N17" i="1"/>
  <c r="N18" i="1"/>
  <c r="Q16" i="1"/>
  <c r="Q17" i="1"/>
  <c r="Q18" i="1"/>
  <c r="S16" i="1"/>
  <c r="S17" i="1"/>
  <c r="S18" i="1"/>
  <c r="U16" i="1"/>
  <c r="U17" i="1"/>
  <c r="U18" i="1"/>
  <c r="V16" i="1"/>
  <c r="V17" i="1"/>
  <c r="V18" i="1"/>
  <c r="Y16" i="1"/>
  <c r="Y17" i="1"/>
  <c r="Y18" i="1"/>
  <c r="Z16" i="1"/>
  <c r="Z17" i="1"/>
  <c r="Z18" i="1"/>
  <c r="AA16" i="1"/>
  <c r="AA17" i="1"/>
  <c r="AA18" i="1"/>
  <c r="AC16" i="1"/>
  <c r="AC17" i="1"/>
  <c r="AC18" i="1"/>
  <c r="AE16" i="1"/>
  <c r="AE17" i="1"/>
  <c r="AE18" i="1"/>
  <c r="AH16" i="1"/>
  <c r="AH17" i="1"/>
  <c r="AH18" i="1"/>
  <c r="C16" i="1"/>
  <c r="AI15" i="1"/>
  <c r="E16" i="1"/>
  <c r="G16" i="1"/>
  <c r="I16" i="1"/>
  <c r="I17" i="1"/>
  <c r="I18" i="1"/>
  <c r="M16" i="1"/>
  <c r="M17" i="1"/>
  <c r="M18" i="1"/>
  <c r="O16" i="1"/>
  <c r="O17" i="1"/>
  <c r="O18" i="1"/>
  <c r="R16" i="1"/>
  <c r="R17" i="1"/>
  <c r="R18" i="1"/>
  <c r="T16" i="1"/>
  <c r="T17" i="1"/>
  <c r="T18" i="1"/>
  <c r="W16" i="1"/>
  <c r="W17" i="1"/>
  <c r="W18" i="1"/>
  <c r="X16" i="1"/>
  <c r="X17" i="1"/>
  <c r="X18" i="1"/>
  <c r="AB16" i="1"/>
  <c r="AB17" i="1"/>
  <c r="AB18" i="1"/>
  <c r="AD16" i="1"/>
  <c r="AD17" i="1"/>
  <c r="AD18" i="1"/>
  <c r="AG16" i="1"/>
  <c r="AG17" i="1"/>
  <c r="AG18" i="1"/>
  <c r="C13" i="1"/>
  <c r="C18" i="1"/>
  <c r="AI11" i="1"/>
  <c r="AI12" i="1"/>
  <c r="AH13" i="1"/>
  <c r="H19" i="1"/>
  <c r="H22" i="1"/>
  <c r="M19" i="1"/>
  <c r="M22" i="1"/>
  <c r="AD19" i="1"/>
  <c r="AD22" i="1"/>
  <c r="O19" i="1"/>
  <c r="O22" i="1"/>
  <c r="Q19" i="1"/>
  <c r="Q22" i="1"/>
  <c r="N19" i="1"/>
  <c r="N22" i="1"/>
  <c r="J19" i="1"/>
  <c r="J22" i="1"/>
  <c r="T19" i="1"/>
  <c r="T22" i="1"/>
  <c r="AG19" i="1"/>
  <c r="AG22" i="1"/>
  <c r="S19" i="1"/>
  <c r="S22" i="1"/>
  <c r="K19" i="1"/>
  <c r="K22" i="1"/>
  <c r="AA19" i="1"/>
  <c r="AA22" i="1"/>
  <c r="AB19" i="1"/>
  <c r="AB22" i="1"/>
  <c r="W19" i="1"/>
  <c r="W22" i="1"/>
  <c r="Z19" i="1"/>
  <c r="Z22" i="1"/>
  <c r="AF19" i="1"/>
  <c r="AF22" i="1"/>
  <c r="R19" i="1"/>
  <c r="R22" i="1"/>
  <c r="I19" i="1"/>
  <c r="I22" i="1"/>
  <c r="E19" i="1"/>
  <c r="E22" i="1"/>
  <c r="AH19" i="1"/>
  <c r="AH22" i="1"/>
  <c r="U19" i="1"/>
  <c r="U22" i="1"/>
  <c r="X19" i="1"/>
  <c r="X22" i="1"/>
  <c r="AC19" i="1"/>
  <c r="AC22" i="1"/>
  <c r="D19" i="1"/>
  <c r="D22" i="1"/>
  <c r="L19" i="1"/>
  <c r="L22" i="1"/>
  <c r="AI18" i="1"/>
  <c r="C19" i="1"/>
  <c r="C22" i="1"/>
  <c r="AE19" i="1"/>
  <c r="AE22" i="1"/>
  <c r="AI13" i="1"/>
  <c r="AI10" i="1"/>
  <c r="G19" i="1"/>
  <c r="G22" i="1"/>
  <c r="B19" i="1"/>
  <c r="B22" i="1"/>
  <c r="F19" i="1"/>
  <c r="F22" i="1"/>
  <c r="AI17" i="1"/>
  <c r="AI21" i="1"/>
  <c r="V19" i="1"/>
  <c r="V22" i="1"/>
  <c r="Y19" i="1"/>
  <c r="Y22" i="1"/>
  <c r="AI16" i="1"/>
  <c r="AI22" i="1"/>
  <c r="AI19" i="1"/>
</calcChain>
</file>

<file path=xl/sharedStrings.xml><?xml version="1.0" encoding="utf-8"?>
<sst xmlns="http://schemas.openxmlformats.org/spreadsheetml/2006/main" count="63" uniqueCount="62">
  <si>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</si>
  <si>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</si>
  <si>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</si>
  <si>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Kiemelt  állami és önkormányzati rendezvények</t>
  </si>
  <si>
    <t>Önkormányzatok elszámolásai a központi költségvetéssel</t>
  </si>
  <si>
    <t>Támogatási célú finanszírozási műveletek</t>
  </si>
  <si>
    <t>Közutak, hidak, alagutak üzemeltetése, fenntartása</t>
  </si>
  <si>
    <t>Ár- és belvízvédelemmel összefüggő tevékenységek</t>
  </si>
  <si>
    <t>Szennyvíz gyűjtése, tisztítása, elhelyezése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</si>
  <si>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</si>
  <si>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</si>
  <si>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</si>
  <si>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</si>
  <si>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</si>
  <si>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</si>
  <si>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</si>
  <si>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Szabadidősport- (rekreációs sport-) tevékenység és támogatása</t>
  </si>
  <si>
    <t>Könyvtári szolgáltatások</t>
  </si>
  <si>
    <t>Múzeumi kiállítási tevékenység</t>
  </si>
  <si>
    <t>Közművelődés – Közösségi és társadalmi részvétel fejlesztése</t>
  </si>
  <si>
    <t>Civil szervezetek működési támogatása</t>
  </si>
  <si>
    <t>Lakóingatlan szociális célú bérbeadása, üzemeltetése</t>
  </si>
  <si>
    <t>Lakásfenntartással, lakhatással összefüggő ellátások</t>
  </si>
  <si>
    <t>Szociális étkeztetés</t>
  </si>
  <si>
    <t>Házi segítségnyújtás</t>
  </si>
  <si>
    <t>Családsegítés</t>
  </si>
  <si>
    <t>Egyéb szociális pénzbeni és természetbeni ellátások, támogatások</t>
  </si>
  <si>
    <t>Önkormányzatok funkcióira nem sorolható bevételei államháztartáson kívülről</t>
  </si>
  <si>
    <t>Kormányzati funkció</t>
  </si>
  <si>
    <t>Rovat</t>
  </si>
  <si>
    <t>Személyi juttatások összesen</t>
  </si>
  <si>
    <t>Munkaadót terhelő járulékok és szociális hozzájárulási adó</t>
  </si>
  <si>
    <t>Dologi kiadások összesen</t>
  </si>
  <si>
    <t>Ellátottak pénzbeli juttatásai</t>
  </si>
  <si>
    <t>Egyéb működési célú támogatások államháztartáson belülre</t>
  </si>
  <si>
    <t>Egyéb működési célú támogatások államháztartáson kívülre</t>
  </si>
  <si>
    <t>Tartalékok</t>
  </si>
  <si>
    <t>Beruházási célú előzetesen felszámtott általános forgalmi adó</t>
  </si>
  <si>
    <t>Beruházások</t>
  </si>
  <si>
    <t>Ingatlanok felújítása</t>
  </si>
  <si>
    <t>Felújítási célú előzetesen felszámtott általános forgalmi adó</t>
  </si>
  <si>
    <t>Felújítások</t>
  </si>
  <si>
    <t>Egyéb felhalmozási célú támogatások államháztartáson belülre</t>
  </si>
  <si>
    <t>Egyéb felhalmozási célú kiadások</t>
  </si>
  <si>
    <t>Költségvetési kiadások</t>
  </si>
  <si>
    <t>Központi, irányító szervi tám. foly.</t>
  </si>
  <si>
    <t>Belföldi finanszírozás kiadásai</t>
  </si>
  <si>
    <t>Működési célú kiadások</t>
  </si>
  <si>
    <t>Kiadások összesen</t>
  </si>
  <si>
    <t>Össesen</t>
  </si>
  <si>
    <t>011130</t>
  </si>
  <si>
    <t>013320</t>
  </si>
  <si>
    <t>Hosszabb időtartamú közfoglalkozatás</t>
  </si>
  <si>
    <t>018010</t>
  </si>
  <si>
    <t>013350</t>
  </si>
  <si>
    <t>016080</t>
  </si>
  <si>
    <t>018030</t>
  </si>
  <si>
    <t>045160</t>
  </si>
  <si>
    <t>Intézményen kívüli étkeztetés</t>
  </si>
  <si>
    <t>Család- és gyermekjólét</t>
  </si>
  <si>
    <t>Háziorvosi ügyeleti ellátás</t>
  </si>
  <si>
    <t>Járványügyi ellátás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</si>
</sst>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6.5"/>
      <color indexed="8"/>
      <name val="Arial"/>
      <family val="2"/>
      <charset val="238"/>
    </font>
    <font>
      <b/>
      <i/>
      <sz val="6.5"/>
      <color indexed="8"/>
      <name val="Arial"/>
      <family val="2"/>
      <charset val="238"/>
    </font>
    <font>
      <b/>
      <sz val="6.5"/>
      <color indexed="8"/>
      <name val="Arial"/>
      <family val="2"/>
      <charset val="238"/>
    </font>
    <font>
      <sz val="6.5"/>
      <color theme="1"/>
      <name val="Calibri"/>
      <family val="2"/>
      <charset val="238"/>
      <scheme val="minor"/>
    </font>
    <font>
      <sz val="6.5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/>
    <xf numFmtId="1" fontId="4" fillId="0" borderId="1" xfId="0" quotePrefix="1" applyNumberFormat="1" applyFont="1" applyBorder="1" applyAlignment="1"/>
    <xf numFmtId="0" fontId="4" fillId="0" borderId="1" xfId="0" applyFont="1" applyBorder="1"/>
    <xf numFmtId="1" fontId="4" fillId="0" borderId="1" xfId="0" applyNumberFormat="1" applyFont="1" applyBorder="1" applyAlignment="1"/>
    <xf numFmtId="1" fontId="4" fillId="0" borderId="0" xfId="0" applyNumberFormat="1" applyFont="1" applyAlignme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89" wrapText="1"/>
    </xf>
    <xf numFmtId="0" fontId="4" fillId="0" borderId="1" xfId="0" applyFont="1" applyBorder="1" applyAlignment="1">
      <alignment textRotation="90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textRotation="90"/>
    </xf>
    <xf numFmtId="0" fontId="5" fillId="0" borderId="1" xfId="0" applyFont="1" applyBorder="1" applyAlignment="1"/>
    <xf numFmtId="0" fontId="5" fillId="0" borderId="1" xfId="0" applyFont="1" applyBorder="1"/>
    <xf numFmtId="0" fontId="4" fillId="0" borderId="1" xfId="0" applyFont="1" applyBorder="1" applyAlignment="1">
      <alignment horizontal="center" textRotation="9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view="pageLayout" topLeftCell="C1" zoomScaleNormal="100" workbookViewId="0">
      <selection activeCell="AI22" sqref="AI22"/>
    </sheetView>
  </sheetViews>
  <sheetFormatPr defaultRowHeight="9" x14ac:dyDescent="0.15"/>
  <cols>
    <col min="1" max="1" width="25.5703125" style="11" customWidth="1"/>
    <col min="2" max="2" width="8.140625" style="11" customWidth="1"/>
    <col min="3" max="6" width="6.7109375" style="11" customWidth="1"/>
    <col min="7" max="7" width="7.7109375" style="11" customWidth="1"/>
    <col min="8" max="8" width="6.7109375" style="11" customWidth="1"/>
    <col min="9" max="9" width="8.7109375" style="11" customWidth="1"/>
    <col min="10" max="34" width="6.7109375" style="11" customWidth="1"/>
    <col min="35" max="35" width="8.42578125" style="11" customWidth="1"/>
    <col min="36" max="16384" width="9.140625" style="11"/>
  </cols>
  <sheetData>
    <row r="1" spans="1:35" s="5" customFormat="1" ht="15" customHeight="1" x14ac:dyDescent="0.2">
      <c r="A1" s="1" t="s">
        <v>28</v>
      </c>
      <c r="B1" s="2" t="s">
        <v>50</v>
      </c>
      <c r="C1" s="2" t="s">
        <v>51</v>
      </c>
      <c r="D1" s="2" t="s">
        <v>54</v>
      </c>
      <c r="E1" s="2" t="s">
        <v>55</v>
      </c>
      <c r="F1" s="2" t="s">
        <v>53</v>
      </c>
      <c r="G1" s="2" t="s">
        <v>56</v>
      </c>
      <c r="H1" s="2" t="s">
        <v>57</v>
      </c>
      <c r="I1" s="3">
        <v>41233</v>
      </c>
      <c r="J1" s="4">
        <v>47410</v>
      </c>
      <c r="K1" s="4">
        <v>52020</v>
      </c>
      <c r="L1" s="4">
        <v>63020</v>
      </c>
      <c r="M1" s="4">
        <v>64010</v>
      </c>
      <c r="N1" s="4">
        <v>66010</v>
      </c>
      <c r="O1" s="4">
        <v>66020</v>
      </c>
      <c r="P1" s="4">
        <v>72112</v>
      </c>
      <c r="Q1" s="4">
        <v>72111</v>
      </c>
      <c r="R1" s="4">
        <v>74031</v>
      </c>
      <c r="S1" s="4">
        <v>1074040</v>
      </c>
      <c r="T1" s="4">
        <v>81030</v>
      </c>
      <c r="U1" s="4">
        <v>81045</v>
      </c>
      <c r="V1" s="4">
        <v>82044</v>
      </c>
      <c r="W1" s="4">
        <v>82063</v>
      </c>
      <c r="X1" s="4">
        <v>82091</v>
      </c>
      <c r="Y1" s="4">
        <v>84031</v>
      </c>
      <c r="Z1" s="4">
        <v>96016</v>
      </c>
      <c r="AA1" s="4">
        <v>104042</v>
      </c>
      <c r="AB1" s="4">
        <v>106010</v>
      </c>
      <c r="AC1" s="4">
        <v>106020</v>
      </c>
      <c r="AD1" s="4">
        <v>107051</v>
      </c>
      <c r="AE1" s="4">
        <v>107052</v>
      </c>
      <c r="AF1" s="4">
        <v>107054</v>
      </c>
      <c r="AG1" s="4">
        <v>107060</v>
      </c>
      <c r="AH1" s="4">
        <v>900020</v>
      </c>
      <c r="AI1" s="18" t="s">
        <v>49</v>
      </c>
    </row>
    <row r="2" spans="1:35" s="9" customFormat="1" ht="105.75" customHeight="1" x14ac:dyDescent="0.15">
      <c r="A2" s="6" t="s">
        <v>29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52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60</v>
      </c>
      <c r="Q2" s="7" t="s">
        <v>13</v>
      </c>
      <c r="R2" s="7" t="s">
        <v>14</v>
      </c>
      <c r="S2" s="7" t="s">
        <v>61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58</v>
      </c>
      <c r="AA2" s="7" t="s">
        <v>59</v>
      </c>
      <c r="AB2" s="7" t="s">
        <v>21</v>
      </c>
      <c r="AC2" s="7" t="s">
        <v>22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18"/>
    </row>
    <row r="3" spans="1:35" ht="20.100000000000001" customHeight="1" x14ac:dyDescent="0.15">
      <c r="A3" s="10" t="s">
        <v>30</v>
      </c>
      <c r="B3" s="16">
        <v>9764000</v>
      </c>
      <c r="C3" s="16">
        <v>146000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20261000</v>
      </c>
      <c r="J3" s="16">
        <v>0</v>
      </c>
      <c r="K3" s="16">
        <v>0</v>
      </c>
      <c r="L3" s="16">
        <v>0</v>
      </c>
      <c r="M3" s="16">
        <v>0</v>
      </c>
      <c r="N3" s="16">
        <v>2640000</v>
      </c>
      <c r="O3" s="16">
        <v>646000</v>
      </c>
      <c r="P3" s="16">
        <v>0</v>
      </c>
      <c r="Q3" s="16">
        <v>16314000</v>
      </c>
      <c r="R3" s="16">
        <v>6488000</v>
      </c>
      <c r="S3" s="16">
        <v>0</v>
      </c>
      <c r="T3" s="16">
        <v>1326000</v>
      </c>
      <c r="U3" s="16">
        <v>0</v>
      </c>
      <c r="V3" s="16">
        <v>0</v>
      </c>
      <c r="W3" s="16">
        <v>0</v>
      </c>
      <c r="X3" s="16">
        <v>1104000</v>
      </c>
      <c r="Y3" s="16">
        <v>0</v>
      </c>
      <c r="Z3" s="16">
        <v>0</v>
      </c>
      <c r="AA3" s="16">
        <v>4876000</v>
      </c>
      <c r="AB3" s="16">
        <v>0</v>
      </c>
      <c r="AC3" s="16">
        <v>0</v>
      </c>
      <c r="AD3" s="16">
        <v>2760000</v>
      </c>
      <c r="AE3" s="16">
        <v>2844000</v>
      </c>
      <c r="AF3" s="16">
        <v>0</v>
      </c>
      <c r="AG3" s="16">
        <v>0</v>
      </c>
      <c r="AH3" s="16">
        <v>0</v>
      </c>
      <c r="AI3" s="17">
        <f t="shared" ref="AI3:AI22" si="0">SUM(B3:AH3)</f>
        <v>69169000</v>
      </c>
    </row>
    <row r="4" spans="1:35" ht="20.100000000000001" customHeight="1" x14ac:dyDescent="0.15">
      <c r="A4" s="12" t="s">
        <v>31</v>
      </c>
      <c r="B4" s="16">
        <v>1509000</v>
      </c>
      <c r="C4" s="16">
        <v>23000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1570000</v>
      </c>
      <c r="J4" s="16">
        <v>0</v>
      </c>
      <c r="K4" s="16">
        <v>0</v>
      </c>
      <c r="L4" s="16">
        <v>0</v>
      </c>
      <c r="M4" s="16">
        <v>0</v>
      </c>
      <c r="N4" s="16">
        <v>410000</v>
      </c>
      <c r="O4" s="16">
        <v>0</v>
      </c>
      <c r="P4" s="16">
        <v>0</v>
      </c>
      <c r="Q4" s="16">
        <v>2465000</v>
      </c>
      <c r="R4" s="16">
        <v>975000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170000</v>
      </c>
      <c r="Y4" s="16">
        <v>0</v>
      </c>
      <c r="Z4" s="16">
        <v>0</v>
      </c>
      <c r="AA4" s="16">
        <v>720000</v>
      </c>
      <c r="AB4" s="16">
        <v>0</v>
      </c>
      <c r="AC4" s="16">
        <v>0</v>
      </c>
      <c r="AD4" s="16">
        <v>407000</v>
      </c>
      <c r="AE4" s="16">
        <v>420000</v>
      </c>
      <c r="AF4" s="16">
        <v>0</v>
      </c>
      <c r="AG4" s="16">
        <v>0</v>
      </c>
      <c r="AH4" s="16">
        <v>0</v>
      </c>
      <c r="AI4" s="17">
        <f t="shared" si="0"/>
        <v>8669000</v>
      </c>
    </row>
    <row r="5" spans="1:35" ht="20.100000000000001" customHeight="1" x14ac:dyDescent="0.15">
      <c r="A5" s="12" t="s">
        <v>32</v>
      </c>
      <c r="B5" s="16">
        <v>29801000</v>
      </c>
      <c r="C5" s="16">
        <v>403000</v>
      </c>
      <c r="D5" s="16">
        <v>5302000</v>
      </c>
      <c r="E5" s="16">
        <v>3574000</v>
      </c>
      <c r="F5" s="16">
        <v>0</v>
      </c>
      <c r="G5" s="16">
        <v>0</v>
      </c>
      <c r="H5" s="16">
        <v>280000</v>
      </c>
      <c r="I5" s="16">
        <v>721000</v>
      </c>
      <c r="J5" s="16">
        <v>0</v>
      </c>
      <c r="K5" s="16">
        <v>38000</v>
      </c>
      <c r="L5" s="16">
        <v>190000</v>
      </c>
      <c r="M5" s="16">
        <v>6260000</v>
      </c>
      <c r="N5" s="16">
        <v>3785000</v>
      </c>
      <c r="O5" s="16">
        <v>158000</v>
      </c>
      <c r="P5" s="16">
        <v>355000</v>
      </c>
      <c r="Q5" s="16">
        <v>3748000</v>
      </c>
      <c r="R5" s="16">
        <v>327000</v>
      </c>
      <c r="S5" s="16">
        <v>1377000</v>
      </c>
      <c r="T5" s="16">
        <v>1560000</v>
      </c>
      <c r="U5" s="16">
        <v>0</v>
      </c>
      <c r="V5" s="16">
        <v>0</v>
      </c>
      <c r="W5" s="16">
        <v>43000</v>
      </c>
      <c r="X5" s="16">
        <v>2445000</v>
      </c>
      <c r="Y5" s="16">
        <v>0</v>
      </c>
      <c r="Z5" s="16">
        <v>0</v>
      </c>
      <c r="AA5" s="16">
        <v>162000</v>
      </c>
      <c r="AB5" s="16">
        <v>590000</v>
      </c>
      <c r="AC5" s="16">
        <v>0</v>
      </c>
      <c r="AD5" s="16">
        <v>679000</v>
      </c>
      <c r="AE5" s="16">
        <v>8000</v>
      </c>
      <c r="AF5" s="16">
        <v>0</v>
      </c>
      <c r="AG5" s="16">
        <v>0</v>
      </c>
      <c r="AH5" s="16">
        <v>0</v>
      </c>
      <c r="AI5" s="17">
        <f t="shared" si="0"/>
        <v>61806000</v>
      </c>
    </row>
    <row r="6" spans="1:35" ht="20.100000000000001" customHeight="1" x14ac:dyDescent="0.15">
      <c r="A6" s="12" t="s">
        <v>33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12033000</v>
      </c>
      <c r="AH6" s="16">
        <v>0</v>
      </c>
      <c r="AI6" s="17">
        <f t="shared" si="0"/>
        <v>12033000</v>
      </c>
    </row>
    <row r="7" spans="1:35" ht="20.100000000000001" customHeight="1" x14ac:dyDescent="0.2">
      <c r="A7" s="13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1400000</v>
      </c>
      <c r="G7" s="16">
        <v>1055000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150000</v>
      </c>
      <c r="AH7" s="16">
        <v>0</v>
      </c>
      <c r="AI7" s="17">
        <f t="shared" si="0"/>
        <v>2605000</v>
      </c>
    </row>
    <row r="8" spans="1:35" ht="20.100000000000001" customHeight="1" x14ac:dyDescent="0.2">
      <c r="A8" s="13" t="s">
        <v>35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2450000</v>
      </c>
      <c r="V8" s="16">
        <v>0</v>
      </c>
      <c r="W8" s="16">
        <v>0</v>
      </c>
      <c r="X8" s="16">
        <v>400000</v>
      </c>
      <c r="Y8" s="16">
        <v>150000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7">
        <f t="shared" si="0"/>
        <v>3000000</v>
      </c>
    </row>
    <row r="9" spans="1:35" ht="20.100000000000001" customHeight="1" x14ac:dyDescent="0.2">
      <c r="A9" s="13" t="s">
        <v>36</v>
      </c>
      <c r="B9" s="16">
        <v>4811000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7">
        <f t="shared" si="0"/>
        <v>4811000</v>
      </c>
    </row>
    <row r="10" spans="1:35" ht="20.100000000000001" customHeight="1" x14ac:dyDescent="0.15">
      <c r="A10" s="12" t="s">
        <v>47</v>
      </c>
      <c r="B10" s="16">
        <f>SUM(B3:B9)</f>
        <v>45885000</v>
      </c>
      <c r="C10" s="16">
        <f t="shared" ref="C10:AH10" si="1">SUM(C3:C9)</f>
        <v>572000</v>
      </c>
      <c r="D10" s="16">
        <f t="shared" si="1"/>
        <v>5302000</v>
      </c>
      <c r="E10" s="16">
        <f t="shared" si="1"/>
        <v>3574000</v>
      </c>
      <c r="F10" s="16">
        <f t="shared" si="1"/>
        <v>1400000</v>
      </c>
      <c r="G10" s="16">
        <f t="shared" si="1"/>
        <v>1055000</v>
      </c>
      <c r="H10" s="16">
        <f>SUM(H3:H9)</f>
        <v>280000</v>
      </c>
      <c r="I10" s="16">
        <f>SUM(I3:I9)</f>
        <v>22552000</v>
      </c>
      <c r="J10" s="16">
        <f>SUM(J3:J9)</f>
        <v>0</v>
      </c>
      <c r="K10" s="16">
        <f t="shared" si="1"/>
        <v>38000</v>
      </c>
      <c r="L10" s="16">
        <f t="shared" si="1"/>
        <v>190000</v>
      </c>
      <c r="M10" s="16">
        <f t="shared" si="1"/>
        <v>6260000</v>
      </c>
      <c r="N10" s="16">
        <f t="shared" si="1"/>
        <v>6835000</v>
      </c>
      <c r="O10" s="16">
        <f t="shared" si="1"/>
        <v>804000</v>
      </c>
      <c r="P10" s="16">
        <f t="shared" si="1"/>
        <v>355000</v>
      </c>
      <c r="Q10" s="16">
        <f t="shared" si="1"/>
        <v>22527000</v>
      </c>
      <c r="R10" s="16">
        <f t="shared" si="1"/>
        <v>7790000</v>
      </c>
      <c r="S10" s="16">
        <f t="shared" si="1"/>
        <v>1377000</v>
      </c>
      <c r="T10" s="16">
        <f t="shared" si="1"/>
        <v>2886000</v>
      </c>
      <c r="U10" s="16">
        <f t="shared" si="1"/>
        <v>2450000</v>
      </c>
      <c r="V10" s="16">
        <f t="shared" si="1"/>
        <v>0</v>
      </c>
      <c r="W10" s="16">
        <f t="shared" si="1"/>
        <v>43000</v>
      </c>
      <c r="X10" s="16">
        <f t="shared" si="1"/>
        <v>4119000</v>
      </c>
      <c r="Y10" s="16">
        <f t="shared" si="1"/>
        <v>150000</v>
      </c>
      <c r="Z10" s="16">
        <f t="shared" si="1"/>
        <v>0</v>
      </c>
      <c r="AA10" s="16">
        <f t="shared" si="1"/>
        <v>5758000</v>
      </c>
      <c r="AB10" s="16">
        <f t="shared" si="1"/>
        <v>590000</v>
      </c>
      <c r="AC10" s="16">
        <f t="shared" si="1"/>
        <v>0</v>
      </c>
      <c r="AD10" s="16">
        <f t="shared" si="1"/>
        <v>3846000</v>
      </c>
      <c r="AE10" s="16">
        <f t="shared" si="1"/>
        <v>3272000</v>
      </c>
      <c r="AF10" s="16">
        <f t="shared" si="1"/>
        <v>0</v>
      </c>
      <c r="AG10" s="16">
        <f t="shared" si="1"/>
        <v>12183000</v>
      </c>
      <c r="AH10" s="16">
        <f t="shared" si="1"/>
        <v>0</v>
      </c>
      <c r="AI10" s="17">
        <f t="shared" si="0"/>
        <v>162093000</v>
      </c>
    </row>
    <row r="11" spans="1:35" ht="20.100000000000001" customHeight="1" x14ac:dyDescent="0.15">
      <c r="A11" s="12" t="s">
        <v>38</v>
      </c>
      <c r="B11" s="16">
        <v>0</v>
      </c>
      <c r="C11" s="16">
        <v>0</v>
      </c>
      <c r="D11" s="16">
        <v>8393600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7">
        <f t="shared" si="0"/>
        <v>8393600</v>
      </c>
    </row>
    <row r="12" spans="1:35" ht="20.100000000000001" customHeight="1" x14ac:dyDescent="0.2">
      <c r="A12" s="13" t="s">
        <v>37</v>
      </c>
      <c r="B12" s="16">
        <v>0</v>
      </c>
      <c r="C12" s="16">
        <v>0</v>
      </c>
      <c r="D12" s="16">
        <v>2428000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7">
        <f t="shared" si="0"/>
        <v>2428000</v>
      </c>
    </row>
    <row r="13" spans="1:35" ht="20.100000000000001" customHeight="1" x14ac:dyDescent="0.15">
      <c r="A13" s="12" t="s">
        <v>38</v>
      </c>
      <c r="B13" s="16">
        <f>SUM(B11:B12)</f>
        <v>0</v>
      </c>
      <c r="C13" s="16">
        <f t="shared" ref="C13:AH13" si="2">SUM(C11:C12)</f>
        <v>0</v>
      </c>
      <c r="D13" s="16">
        <f t="shared" si="2"/>
        <v>10821600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>SUM(H11:H12)</f>
        <v>0</v>
      </c>
      <c r="I13" s="16">
        <f>SUM(I11:I12)</f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v>0</v>
      </c>
      <c r="AB13" s="16">
        <f t="shared" si="2"/>
        <v>0</v>
      </c>
      <c r="AC13" s="16">
        <f t="shared" si="2"/>
        <v>0</v>
      </c>
      <c r="AD13" s="16">
        <f t="shared" si="2"/>
        <v>0</v>
      </c>
      <c r="AE13" s="16">
        <f t="shared" si="2"/>
        <v>0</v>
      </c>
      <c r="AF13" s="16">
        <f t="shared" si="2"/>
        <v>0</v>
      </c>
      <c r="AG13" s="16">
        <f t="shared" si="2"/>
        <v>0</v>
      </c>
      <c r="AH13" s="16">
        <f t="shared" si="2"/>
        <v>0</v>
      </c>
      <c r="AI13" s="17">
        <f t="shared" si="0"/>
        <v>10821600</v>
      </c>
    </row>
    <row r="14" spans="1:35" ht="20.100000000000001" customHeight="1" x14ac:dyDescent="0.2">
      <c r="A14" s="13" t="s">
        <v>39</v>
      </c>
      <c r="B14" s="16">
        <v>0</v>
      </c>
      <c r="C14" s="16">
        <v>3925368</v>
      </c>
      <c r="D14" s="16">
        <v>786376</v>
      </c>
      <c r="E14" s="16">
        <v>0</v>
      </c>
      <c r="F14" s="16">
        <v>0</v>
      </c>
      <c r="G14" s="16">
        <v>0</v>
      </c>
      <c r="H14" s="16">
        <v>21435335</v>
      </c>
      <c r="I14" s="16">
        <v>0</v>
      </c>
      <c r="J14" s="16">
        <v>23838175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7">
        <f t="shared" si="0"/>
        <v>49985254</v>
      </c>
    </row>
    <row r="15" spans="1:35" ht="20.100000000000001" customHeight="1" x14ac:dyDescent="0.2">
      <c r="A15" s="13" t="s">
        <v>40</v>
      </c>
      <c r="B15" s="16">
        <v>0</v>
      </c>
      <c r="C15" s="16">
        <v>1059850</v>
      </c>
      <c r="D15" s="16">
        <v>0</v>
      </c>
      <c r="E15" s="16">
        <v>0</v>
      </c>
      <c r="F15" s="16">
        <v>0</v>
      </c>
      <c r="G15" s="16">
        <v>0</v>
      </c>
      <c r="H15" s="16">
        <v>5999843</v>
      </c>
      <c r="I15" s="16">
        <v>0</v>
      </c>
      <c r="J15" s="16">
        <v>6435307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7">
        <f t="shared" si="0"/>
        <v>13495000</v>
      </c>
    </row>
    <row r="16" spans="1:35" ht="20.100000000000001" customHeight="1" x14ac:dyDescent="0.15">
      <c r="A16" s="12" t="s">
        <v>41</v>
      </c>
      <c r="B16" s="16">
        <f>SUM(B14:B15)</f>
        <v>0</v>
      </c>
      <c r="C16" s="16">
        <f t="shared" ref="C16:AH16" si="3">SUM(C14:C15)</f>
        <v>4985218</v>
      </c>
      <c r="D16" s="16">
        <f t="shared" si="3"/>
        <v>786376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>SUM(H14:H15)</f>
        <v>27435178</v>
      </c>
      <c r="I16" s="16">
        <f>SUM(I14:I15)</f>
        <v>0</v>
      </c>
      <c r="J16" s="16">
        <f t="shared" si="3"/>
        <v>30273482</v>
      </c>
      <c r="K16" s="16">
        <f t="shared" si="3"/>
        <v>0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7">
        <f t="shared" si="0"/>
        <v>63480254</v>
      </c>
    </row>
    <row r="17" spans="1:35" ht="20.100000000000001" customHeight="1" x14ac:dyDescent="0.2">
      <c r="A17" s="13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f>SUM(I15:I16)</f>
        <v>0</v>
      </c>
      <c r="J17" s="16">
        <v>0</v>
      </c>
      <c r="K17" s="16">
        <v>1830222</v>
      </c>
      <c r="L17" s="16">
        <f t="shared" ref="L17:AH17" si="4">SUM(L15:L16)</f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v>0</v>
      </c>
      <c r="Q17" s="16">
        <f t="shared" si="4"/>
        <v>0</v>
      </c>
      <c r="R17" s="16">
        <f t="shared" si="4"/>
        <v>0</v>
      </c>
      <c r="S17" s="16">
        <f t="shared" si="4"/>
        <v>0</v>
      </c>
      <c r="T17" s="16">
        <f t="shared" si="4"/>
        <v>0</v>
      </c>
      <c r="U17" s="16">
        <f t="shared" si="4"/>
        <v>0</v>
      </c>
      <c r="V17" s="16">
        <f t="shared" si="4"/>
        <v>0</v>
      </c>
      <c r="W17" s="16">
        <f t="shared" si="4"/>
        <v>0</v>
      </c>
      <c r="X17" s="16">
        <f t="shared" si="4"/>
        <v>0</v>
      </c>
      <c r="Y17" s="16">
        <f t="shared" si="4"/>
        <v>0</v>
      </c>
      <c r="Z17" s="16">
        <f t="shared" si="4"/>
        <v>0</v>
      </c>
      <c r="AA17" s="16">
        <f t="shared" si="4"/>
        <v>0</v>
      </c>
      <c r="AB17" s="16">
        <f t="shared" si="4"/>
        <v>0</v>
      </c>
      <c r="AC17" s="16">
        <f t="shared" si="4"/>
        <v>0</v>
      </c>
      <c r="AD17" s="16">
        <f t="shared" si="4"/>
        <v>0</v>
      </c>
      <c r="AE17" s="16">
        <f t="shared" si="4"/>
        <v>0</v>
      </c>
      <c r="AF17" s="16">
        <f t="shared" si="4"/>
        <v>0</v>
      </c>
      <c r="AG17" s="16">
        <f t="shared" si="4"/>
        <v>0</v>
      </c>
      <c r="AH17" s="16">
        <f t="shared" si="4"/>
        <v>0</v>
      </c>
      <c r="AI17" s="17">
        <f t="shared" si="0"/>
        <v>1830222</v>
      </c>
    </row>
    <row r="18" spans="1:35" ht="20.100000000000001" customHeight="1" x14ac:dyDescent="0.15">
      <c r="A18" s="12" t="s">
        <v>43</v>
      </c>
      <c r="B18" s="16">
        <f>SUM(B17)</f>
        <v>0</v>
      </c>
      <c r="C18" s="16">
        <f t="shared" ref="C18:AH18" si="5">SUM(C17)</f>
        <v>0</v>
      </c>
      <c r="D18" s="16">
        <f t="shared" si="5"/>
        <v>0</v>
      </c>
      <c r="E18" s="16">
        <v>0</v>
      </c>
      <c r="F18" s="16">
        <v>0</v>
      </c>
      <c r="G18" s="16">
        <v>33250000</v>
      </c>
      <c r="H18" s="16">
        <v>0</v>
      </c>
      <c r="I18" s="16">
        <f>SUM(I17)</f>
        <v>0</v>
      </c>
      <c r="J18" s="16">
        <f t="shared" si="5"/>
        <v>0</v>
      </c>
      <c r="K18" s="16">
        <f t="shared" si="5"/>
        <v>1830222</v>
      </c>
      <c r="L18" s="16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v>0</v>
      </c>
      <c r="Q18" s="16">
        <f t="shared" si="5"/>
        <v>0</v>
      </c>
      <c r="R18" s="16">
        <f t="shared" si="5"/>
        <v>0</v>
      </c>
      <c r="S18" s="16">
        <f t="shared" si="5"/>
        <v>0</v>
      </c>
      <c r="T18" s="16">
        <f t="shared" si="5"/>
        <v>0</v>
      </c>
      <c r="U18" s="16">
        <f t="shared" si="5"/>
        <v>0</v>
      </c>
      <c r="V18" s="16">
        <f t="shared" si="5"/>
        <v>0</v>
      </c>
      <c r="W18" s="16">
        <f t="shared" si="5"/>
        <v>0</v>
      </c>
      <c r="X18" s="16">
        <f t="shared" si="5"/>
        <v>0</v>
      </c>
      <c r="Y18" s="16">
        <f t="shared" si="5"/>
        <v>0</v>
      </c>
      <c r="Z18" s="16">
        <f t="shared" si="5"/>
        <v>0</v>
      </c>
      <c r="AA18" s="16">
        <f t="shared" si="5"/>
        <v>0</v>
      </c>
      <c r="AB18" s="16">
        <f t="shared" si="5"/>
        <v>0</v>
      </c>
      <c r="AC18" s="16">
        <f t="shared" si="5"/>
        <v>0</v>
      </c>
      <c r="AD18" s="16">
        <f t="shared" si="5"/>
        <v>0</v>
      </c>
      <c r="AE18" s="16">
        <f t="shared" si="5"/>
        <v>0</v>
      </c>
      <c r="AF18" s="16">
        <f t="shared" si="5"/>
        <v>0</v>
      </c>
      <c r="AG18" s="16">
        <f t="shared" si="5"/>
        <v>0</v>
      </c>
      <c r="AH18" s="16">
        <f t="shared" si="5"/>
        <v>0</v>
      </c>
      <c r="AI18" s="17">
        <f t="shared" si="0"/>
        <v>35080222</v>
      </c>
    </row>
    <row r="19" spans="1:35" ht="20.100000000000001" customHeight="1" x14ac:dyDescent="0.15">
      <c r="A19" s="14" t="s">
        <v>44</v>
      </c>
      <c r="B19" s="16">
        <f>SUM(B18,B16,B13,B10)</f>
        <v>45885000</v>
      </c>
      <c r="C19" s="16">
        <f t="shared" ref="C19:AH19" si="6">SUM(C18,C16,C13,C10)</f>
        <v>5557218</v>
      </c>
      <c r="D19" s="16">
        <f t="shared" si="6"/>
        <v>16909976</v>
      </c>
      <c r="E19" s="16">
        <f t="shared" si="6"/>
        <v>3574000</v>
      </c>
      <c r="F19" s="16">
        <f t="shared" si="6"/>
        <v>1400000</v>
      </c>
      <c r="G19" s="16">
        <f t="shared" si="6"/>
        <v>34305000</v>
      </c>
      <c r="H19" s="16">
        <f>SUM(H18,H16,H13,H10)</f>
        <v>27715178</v>
      </c>
      <c r="I19" s="16">
        <f>SUM(I18,I16,I13,I10)</f>
        <v>22552000</v>
      </c>
      <c r="J19" s="16">
        <f t="shared" si="6"/>
        <v>30273482</v>
      </c>
      <c r="K19" s="16">
        <f t="shared" si="6"/>
        <v>1868222</v>
      </c>
      <c r="L19" s="16">
        <f t="shared" si="6"/>
        <v>190000</v>
      </c>
      <c r="M19" s="16">
        <f t="shared" si="6"/>
        <v>6260000</v>
      </c>
      <c r="N19" s="16">
        <f t="shared" si="6"/>
        <v>6835000</v>
      </c>
      <c r="O19" s="16">
        <f t="shared" si="6"/>
        <v>804000</v>
      </c>
      <c r="P19" s="16">
        <f t="shared" si="6"/>
        <v>355000</v>
      </c>
      <c r="Q19" s="16">
        <f t="shared" si="6"/>
        <v>22527000</v>
      </c>
      <c r="R19" s="16">
        <f t="shared" si="6"/>
        <v>7790000</v>
      </c>
      <c r="S19" s="16">
        <f t="shared" si="6"/>
        <v>1377000</v>
      </c>
      <c r="T19" s="16">
        <f t="shared" si="6"/>
        <v>2886000</v>
      </c>
      <c r="U19" s="16">
        <f t="shared" si="6"/>
        <v>2450000</v>
      </c>
      <c r="V19" s="16">
        <f t="shared" si="6"/>
        <v>0</v>
      </c>
      <c r="W19" s="16">
        <f t="shared" si="6"/>
        <v>43000</v>
      </c>
      <c r="X19" s="16">
        <f t="shared" si="6"/>
        <v>4119000</v>
      </c>
      <c r="Y19" s="16">
        <f t="shared" si="6"/>
        <v>150000</v>
      </c>
      <c r="Z19" s="16">
        <f t="shared" si="6"/>
        <v>0</v>
      </c>
      <c r="AA19" s="16">
        <f t="shared" si="6"/>
        <v>5758000</v>
      </c>
      <c r="AB19" s="16">
        <f t="shared" si="6"/>
        <v>590000</v>
      </c>
      <c r="AC19" s="16">
        <f t="shared" si="6"/>
        <v>0</v>
      </c>
      <c r="AD19" s="16">
        <f t="shared" si="6"/>
        <v>3846000</v>
      </c>
      <c r="AE19" s="16">
        <f t="shared" si="6"/>
        <v>3272000</v>
      </c>
      <c r="AF19" s="16">
        <f t="shared" si="6"/>
        <v>0</v>
      </c>
      <c r="AG19" s="16">
        <f t="shared" si="6"/>
        <v>12183000</v>
      </c>
      <c r="AH19" s="16">
        <f t="shared" si="6"/>
        <v>0</v>
      </c>
      <c r="AI19" s="17">
        <f t="shared" si="0"/>
        <v>271475076</v>
      </c>
    </row>
    <row r="20" spans="1:35" ht="20.100000000000001" customHeight="1" x14ac:dyDescent="0.2">
      <c r="A20" s="13" t="s">
        <v>45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78056924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7">
        <f t="shared" si="0"/>
        <v>78056924</v>
      </c>
    </row>
    <row r="21" spans="1:35" ht="20.100000000000001" customHeight="1" x14ac:dyDescent="0.15">
      <c r="A21" s="12" t="s">
        <v>46</v>
      </c>
      <c r="B21" s="16">
        <f t="shared" ref="B21:G21" si="7">SUM(B20)</f>
        <v>0</v>
      </c>
      <c r="C21" s="16">
        <f t="shared" si="7"/>
        <v>0</v>
      </c>
      <c r="D21" s="16">
        <f t="shared" si="7"/>
        <v>0</v>
      </c>
      <c r="E21" s="16">
        <f t="shared" si="7"/>
        <v>0</v>
      </c>
      <c r="F21" s="16">
        <f t="shared" si="7"/>
        <v>0</v>
      </c>
      <c r="G21" s="16">
        <f t="shared" si="7"/>
        <v>78056924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7">
        <f t="shared" si="0"/>
        <v>78056924</v>
      </c>
    </row>
    <row r="22" spans="1:35" ht="20.100000000000001" customHeight="1" x14ac:dyDescent="0.15">
      <c r="A22" s="14" t="s">
        <v>48</v>
      </c>
      <c r="B22" s="16">
        <f>SUM(B21,B19)</f>
        <v>45885000</v>
      </c>
      <c r="C22" s="16">
        <f t="shared" ref="C22:AH22" si="8">SUM(C21,C19)</f>
        <v>5557218</v>
      </c>
      <c r="D22" s="16">
        <f t="shared" si="8"/>
        <v>16909976</v>
      </c>
      <c r="E22" s="16">
        <f t="shared" si="8"/>
        <v>3574000</v>
      </c>
      <c r="F22" s="16">
        <f t="shared" si="8"/>
        <v>1400000</v>
      </c>
      <c r="G22" s="16">
        <f t="shared" si="8"/>
        <v>112361924</v>
      </c>
      <c r="H22" s="16">
        <f>SUM(H21,H19)</f>
        <v>27715178</v>
      </c>
      <c r="I22" s="16">
        <f>SUM(I21,I19)</f>
        <v>22552000</v>
      </c>
      <c r="J22" s="16">
        <f t="shared" si="8"/>
        <v>30273482</v>
      </c>
      <c r="K22" s="16">
        <f t="shared" si="8"/>
        <v>1868222</v>
      </c>
      <c r="L22" s="16">
        <f t="shared" si="8"/>
        <v>190000</v>
      </c>
      <c r="M22" s="16">
        <f t="shared" si="8"/>
        <v>6260000</v>
      </c>
      <c r="N22" s="16">
        <f t="shared" si="8"/>
        <v>6835000</v>
      </c>
      <c r="O22" s="16">
        <f t="shared" si="8"/>
        <v>804000</v>
      </c>
      <c r="P22" s="16">
        <f t="shared" si="8"/>
        <v>355000</v>
      </c>
      <c r="Q22" s="16">
        <f t="shared" si="8"/>
        <v>22527000</v>
      </c>
      <c r="R22" s="16">
        <f t="shared" si="8"/>
        <v>7790000</v>
      </c>
      <c r="S22" s="16">
        <f t="shared" si="8"/>
        <v>1377000</v>
      </c>
      <c r="T22" s="16">
        <f t="shared" si="8"/>
        <v>2886000</v>
      </c>
      <c r="U22" s="16">
        <f t="shared" si="8"/>
        <v>2450000</v>
      </c>
      <c r="V22" s="16">
        <f t="shared" si="8"/>
        <v>0</v>
      </c>
      <c r="W22" s="16">
        <f t="shared" si="8"/>
        <v>43000</v>
      </c>
      <c r="X22" s="16">
        <f t="shared" si="8"/>
        <v>4119000</v>
      </c>
      <c r="Y22" s="16">
        <f t="shared" si="8"/>
        <v>150000</v>
      </c>
      <c r="Z22" s="16">
        <f t="shared" si="8"/>
        <v>0</v>
      </c>
      <c r="AA22" s="16">
        <f t="shared" si="8"/>
        <v>5758000</v>
      </c>
      <c r="AB22" s="16">
        <f t="shared" si="8"/>
        <v>590000</v>
      </c>
      <c r="AC22" s="16">
        <f t="shared" si="8"/>
        <v>0</v>
      </c>
      <c r="AD22" s="16">
        <f t="shared" si="8"/>
        <v>3846000</v>
      </c>
      <c r="AE22" s="16">
        <f t="shared" si="8"/>
        <v>3272000</v>
      </c>
      <c r="AF22" s="16">
        <f t="shared" si="8"/>
        <v>0</v>
      </c>
      <c r="AG22" s="16">
        <f t="shared" si="8"/>
        <v>12183000</v>
      </c>
      <c r="AH22" s="16">
        <f t="shared" si="8"/>
        <v>0</v>
      </c>
      <c r="AI22" s="17">
        <f t="shared" si="0"/>
        <v>349532000</v>
      </c>
    </row>
    <row r="23" spans="1:35" x14ac:dyDescent="0.15">
      <c r="B23" s="15"/>
    </row>
    <row r="24" spans="1:35" x14ac:dyDescent="0.15">
      <c r="B24" s="15"/>
    </row>
    <row r="25" spans="1:35" x14ac:dyDescent="0.15">
      <c r="B25" s="15"/>
    </row>
    <row r="30" spans="1:35" x14ac:dyDescent="0.15">
      <c r="B30" s="15"/>
    </row>
    <row r="31" spans="1:35" x14ac:dyDescent="0.15">
      <c r="B31" s="15"/>
    </row>
    <row r="32" spans="1:35" x14ac:dyDescent="0.15">
      <c r="B32" s="15"/>
    </row>
    <row r="33" spans="2:2" x14ac:dyDescent="0.15">
      <c r="B33" s="15"/>
    </row>
    <row r="34" spans="2:2" x14ac:dyDescent="0.15">
      <c r="B34" s="15"/>
    </row>
    <row r="35" spans="2:2" x14ac:dyDescent="0.15">
      <c r="B35" s="15"/>
    </row>
    <row r="36" spans="2:2" x14ac:dyDescent="0.15">
      <c r="B36" s="15"/>
    </row>
    <row r="37" spans="2:2" x14ac:dyDescent="0.15">
      <c r="B37" s="15"/>
    </row>
    <row r="38" spans="2:2" x14ac:dyDescent="0.15">
      <c r="B38" s="15"/>
    </row>
    <row r="39" spans="2:2" x14ac:dyDescent="0.15">
      <c r="B39" s="15"/>
    </row>
    <row r="40" spans="2:2" x14ac:dyDescent="0.15">
      <c r="B40" s="15"/>
    </row>
    <row r="41" spans="2:2" x14ac:dyDescent="0.15">
      <c r="B41" s="15"/>
    </row>
    <row r="42" spans="2:2" x14ac:dyDescent="0.15">
      <c r="B42" s="15"/>
    </row>
    <row r="43" spans="2:2" x14ac:dyDescent="0.15">
      <c r="B43" s="15"/>
    </row>
    <row r="44" spans="2:2" x14ac:dyDescent="0.15">
      <c r="B44" s="15"/>
    </row>
    <row r="45" spans="2:2" x14ac:dyDescent="0.15">
      <c r="B45" s="15"/>
    </row>
    <row r="46" spans="2:2" x14ac:dyDescent="0.15">
      <c r="B46" s="15"/>
    </row>
  </sheetData>
  <mergeCells count="1">
    <mergeCell ref="AI1:AI2"/>
  </mergeCells>
  <pageMargins left="0.26" right="0.3" top="0.58333333333333337" bottom="0.15748031496062992" header="0.23622047244094491" footer="0.19685039370078741"/>
  <pageSetup paperSize="9" orientation="landscape" r:id="rId1"/>
  <headerFooter>
    <oddHeader>&amp;LGéderlak Községi Önkormányzat kiadásai kiemelt előirányzatai kormányzati funkciónként 2021
&amp;R3/2021. (III.1.) önkormányzati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2020-03-04T10:05:49Z</cp:lastPrinted>
  <dcterms:created xsi:type="dcterms:W3CDTF">2015-02-19T00:22:55Z</dcterms:created>
  <dcterms:modified xsi:type="dcterms:W3CDTF">2021-06-10T06:47:26Z</dcterms:modified>
</cp:coreProperties>
</file>