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9392754B-AD78-40AA-8520-B4A56A9FF6AE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Munka2" sheetId="2" state="hidden" r:id="rId1"/>
    <sheet name="Munka3" sheetId="3" state="hidden" r:id="rId2"/>
    <sheet name="2" sheetId="4" r:id="rId3"/>
  </sheets>
  <calcPr calcId="191029"/>
</workbook>
</file>

<file path=xl/calcChain.xml><?xml version="1.0" encoding="utf-8"?>
<calcChain xmlns="http://schemas.openxmlformats.org/spreadsheetml/2006/main">
  <c r="M55" i="4" l="1"/>
  <c r="M51" i="4" l="1"/>
  <c r="M54" i="4"/>
  <c r="L55" i="4"/>
  <c r="K55" i="4"/>
  <c r="L51" i="4"/>
  <c r="K51" i="4"/>
  <c r="L18" i="4" l="1"/>
  <c r="L12" i="4"/>
  <c r="M47" i="4" l="1"/>
  <c r="M45" i="4" s="1"/>
  <c r="N47" i="4"/>
  <c r="N45" i="4" s="1"/>
  <c r="L41" i="4"/>
  <c r="M41" i="4"/>
  <c r="N41" i="4"/>
  <c r="O41" i="4"/>
  <c r="K41" i="4"/>
  <c r="N55" i="4"/>
  <c r="N54" i="4" s="1"/>
  <c r="L54" i="4"/>
  <c r="K54" i="4"/>
  <c r="L10" i="4"/>
  <c r="M10" i="4"/>
  <c r="N10" i="4"/>
  <c r="O10" i="4"/>
  <c r="K10" i="4"/>
  <c r="L47" i="4"/>
  <c r="L45" i="4" s="1"/>
  <c r="O47" i="4"/>
  <c r="O45" i="4" s="1"/>
  <c r="O55" i="4"/>
  <c r="O54" i="4" s="1"/>
  <c r="L15" i="4"/>
  <c r="M15" i="4"/>
  <c r="N15" i="4"/>
  <c r="O15" i="4"/>
  <c r="K15" i="4"/>
  <c r="K21" i="4"/>
  <c r="L21" i="4"/>
  <c r="M21" i="4"/>
  <c r="N21" i="4"/>
  <c r="O21" i="4"/>
  <c r="K24" i="4"/>
  <c r="L24" i="4"/>
  <c r="M24" i="4"/>
  <c r="N24" i="4"/>
  <c r="O24" i="4"/>
  <c r="K27" i="4"/>
  <c r="L27" i="4"/>
  <c r="M27" i="4"/>
  <c r="K29" i="4"/>
  <c r="L29" i="4"/>
  <c r="M29" i="4"/>
  <c r="N29" i="4"/>
  <c r="N20" i="4" s="1"/>
  <c r="O29" i="4"/>
  <c r="K31" i="4"/>
  <c r="L31" i="4"/>
  <c r="M31" i="4"/>
  <c r="K33" i="4"/>
  <c r="L33" i="4"/>
  <c r="M33" i="4"/>
  <c r="N33" i="4"/>
  <c r="O33" i="4"/>
  <c r="K47" i="4"/>
  <c r="K45" i="4" s="1"/>
  <c r="N51" i="4"/>
  <c r="O51" i="4"/>
  <c r="K61" i="4"/>
  <c r="L61" i="4"/>
  <c r="M61" i="4"/>
  <c r="N61" i="4"/>
  <c r="O61" i="4"/>
  <c r="K9" i="4" l="1"/>
  <c r="K44" i="4"/>
  <c r="N44" i="4"/>
  <c r="M44" i="4"/>
  <c r="O20" i="4"/>
  <c r="O9" i="4" s="1"/>
  <c r="O8" i="4" s="1"/>
  <c r="M9" i="4"/>
  <c r="K20" i="4"/>
  <c r="K8" i="4" s="1"/>
  <c r="M20" i="4"/>
  <c r="L20" i="4"/>
  <c r="N9" i="4"/>
  <c r="N8" i="4" s="1"/>
  <c r="L9" i="4"/>
  <c r="L44" i="4"/>
  <c r="O44" i="4"/>
  <c r="N58" i="4" l="1"/>
  <c r="N62" i="4" s="1"/>
  <c r="O58" i="4"/>
  <c r="O62" i="4" s="1"/>
  <c r="K58" i="4"/>
  <c r="K62" i="4" s="1"/>
  <c r="M8" i="4"/>
  <c r="M58" i="4" s="1"/>
  <c r="M62" i="4" s="1"/>
  <c r="L8" i="4"/>
  <c r="L58" i="4" s="1"/>
  <c r="L62" i="4" s="1"/>
</calcChain>
</file>

<file path=xl/sharedStrings.xml><?xml version="1.0" encoding="utf-8"?>
<sst xmlns="http://schemas.openxmlformats.org/spreadsheetml/2006/main" count="102" uniqueCount="92">
  <si>
    <t>A</t>
  </si>
  <si>
    <t>B</t>
  </si>
  <si>
    <t>C</t>
  </si>
  <si>
    <t>E Ft</t>
  </si>
  <si>
    <t>Kötelező feladatok</t>
  </si>
  <si>
    <t>Önként vállalt feladatok</t>
  </si>
  <si>
    <t>1.</t>
  </si>
  <si>
    <t>2.</t>
  </si>
  <si>
    <t>3.</t>
  </si>
  <si>
    <t>4.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</si>
  <si>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</si>
  <si>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</si>
  <si>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</si>
  <si>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</si>
  <si>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</si>
  <si>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Működési célú támogatások ÁH-n belülről</t>
  </si>
  <si>
    <t>3.1</t>
  </si>
  <si>
    <t>3.2</t>
  </si>
  <si>
    <t>3.3</t>
  </si>
  <si>
    <t>3.4</t>
  </si>
  <si>
    <t>3.5</t>
  </si>
  <si>
    <t>4.1</t>
  </si>
  <si>
    <t>4.2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</si>
  <si>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</si>
  <si>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</si>
  <si>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</si>
  <si>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</si>
  <si>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</si>
  <si>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</si>
  <si>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Sorszám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</si>
  <si>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</si>
  <si>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</si>
  <si>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</si>
  <si>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</si>
  <si>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</si>
  <si>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</si>
  <si>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</si>
  <si>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</si>
  <si>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</si>
  <si>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</si>
  <si>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</si>
  <si>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</si>
  <si>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</si>
  <si>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</si>
  <si>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</si>
  <si>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</si>
  <si>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</si>
  <si>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</si>
  <si>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</si>
  <si>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</si>
  <si>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</si>
  <si>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</si>
  <si>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</si>
  <si>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</si>
  <si>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</si>
  <si>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</si>
  <si>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</si>
  <si>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</si>
  <si>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</si>
  <si>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</si>
  <si>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</si>
  <si>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</si>
  <si>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</si>
  <si>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</si>
  <si>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BEVÉTELEK</t>
  </si>
  <si>
    <t>3.6</t>
  </si>
  <si>
    <t>Kamatbevételek</t>
  </si>
  <si>
    <t xml:space="preserve"> - Magánszemélyek kommunális adója</t>
  </si>
  <si>
    <t>Államigazgatási feladatok</t>
  </si>
  <si>
    <t>Készletértékesítés ellenértéke</t>
  </si>
  <si>
    <t>3.7</t>
  </si>
  <si>
    <t>Felhalmozási célú önkormányzati támogatások</t>
  </si>
  <si>
    <t>Egyéb felhalmozási célú támogatások bevételei</t>
  </si>
  <si>
    <t>Eredeti ei.</t>
  </si>
  <si>
    <t>F</t>
  </si>
  <si>
    <t>Harta Nagyközség Önkormányzata</t>
  </si>
  <si>
    <t xml:space="preserve"> - Működési célú ktgvetési tám. és kieg támogatás</t>
  </si>
  <si>
    <t xml:space="preserve"> - DT.hozzájárulása Hivatal működéséhez</t>
  </si>
  <si>
    <t xml:space="preserve"> - EFOP-3.9.2 pályázat támogatása </t>
  </si>
  <si>
    <t xml:space="preserve"> - EFOP-1.5.3 pályázat támogatása </t>
  </si>
  <si>
    <t xml:space="preserve"> - VP Konyha pályázat támogatása</t>
  </si>
  <si>
    <t>G</t>
  </si>
  <si>
    <t xml:space="preserve"> - JETA-Rendezvénytér kialakítása pályázat támogatása </t>
  </si>
  <si>
    <t>Mód. I. előirányzat megbontása</t>
  </si>
  <si>
    <t>Egyéb működési célú támogatások ÁH-n kívülről</t>
  </si>
  <si>
    <t>Egyéb működési célú átvett pe. Háztartásoktól</t>
  </si>
  <si>
    <t>Egyéb működési célú átvett pe. Vállalkozásoktól</t>
  </si>
  <si>
    <t>Mód. I. ei.</t>
  </si>
  <si>
    <t>2021. évi költségvetése bevételeinek előirányzat módosítása</t>
  </si>
  <si>
    <t>Tárgyi eszköz értékesítése</t>
  </si>
  <si>
    <t xml:space="preserve"> - JETA-Parkoló építése Harta központjában</t>
  </si>
  <si>
    <t>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</si>
</sst>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 CE"/>
      <family val="2"/>
      <charset val="238"/>
    </font>
    <font>
      <sz val="13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8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b/>
      <i/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3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3" fontId="11" fillId="0" borderId="1" xfId="0" applyNumberFormat="1" applyFont="1" applyBorder="1"/>
    <xf numFmtId="0" fontId="12" fillId="0" borderId="1" xfId="0" applyFont="1" applyBorder="1"/>
    <xf numFmtId="49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0" fontId="13" fillId="0" borderId="1" xfId="0" applyFont="1" applyBorder="1"/>
    <xf numFmtId="3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3" fontId="8" fillId="0" borderId="1" xfId="0" applyNumberFormat="1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4" fillId="0" borderId="0" xfId="0" applyFont="1"/>
    <xf numFmtId="0" fontId="13" fillId="0" borderId="6" xfId="0" applyFont="1" applyBorder="1"/>
    <xf numFmtId="49" fontId="12" fillId="0" borderId="6" xfId="0" applyNumberFormat="1" applyFont="1" applyBorder="1" applyAlignment="1">
      <alignment horizontal="center"/>
    </xf>
    <xf numFmtId="0" fontId="13" fillId="0" borderId="2" xfId="0" applyFont="1" applyBorder="1"/>
    <xf numFmtId="49" fontId="12" fillId="0" borderId="4" xfId="0" applyNumberFormat="1" applyFont="1" applyBorder="1" applyAlignment="1">
      <alignment horizontal="center"/>
    </xf>
    <xf numFmtId="0" fontId="12" fillId="0" borderId="5" xfId="0" applyFont="1" applyBorder="1"/>
    <xf numFmtId="0" fontId="12" fillId="0" borderId="2" xfId="0" applyFont="1" applyBorder="1" applyAlignment="1">
      <alignment horizontal="center"/>
    </xf>
    <xf numFmtId="0" fontId="18" fillId="0" borderId="1" xfId="0" applyFont="1" applyBorder="1" applyAlignment="1">
      <alignment vertical="center" textRotation="90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1" fillId="0" borderId="3" xfId="0" applyFont="1" applyBorder="1" applyAlignment="1">
      <alignment horizontal="right" vertical="top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5" fillId="0" borderId="0" xfId="0" applyFont="1" applyAlignment="1"/>
    <xf numFmtId="0" fontId="15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0" applyFont="1"/>
    <xf numFmtId="0" fontId="22" fillId="0" borderId="1" xfId="0" applyFont="1" applyBorder="1"/>
    <xf numFmtId="0" fontId="16" fillId="0" borderId="0" xfId="0" applyFont="1"/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textRotation="90"/>
    </xf>
    <xf numFmtId="0" fontId="16" fillId="0" borderId="11" xfId="0" applyFont="1" applyBorder="1" applyAlignment="1">
      <alignment vertical="center" textRotation="90"/>
    </xf>
    <xf numFmtId="0" fontId="8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/>
    <xf numFmtId="0" fontId="8" fillId="0" borderId="3" xfId="0" applyFont="1" applyBorder="1" applyAlignment="1"/>
    <xf numFmtId="0" fontId="8" fillId="0" borderId="9" xfId="0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IV65536"/>
    </sheetView>
  </sheetViews>
  <sheetFormatPr defaultColWidth="9.21875" defaultRowHeight="14.4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"/>
  <sheetViews>
    <sheetView tabSelected="1" zoomScaleNormal="100" workbookViewId="0">
      <selection activeCell="O4" sqref="O4"/>
    </sheetView>
  </sheetViews>
  <sheetFormatPr defaultRowHeight="14.4" x14ac:dyDescent="0.3"/>
  <cols>
    <col min="1" max="1" width="3.77734375" customWidth="1"/>
    <col min="2" max="7" width="9.21875" hidden="1" customWidth="1"/>
    <col min="8" max="8" width="3.5546875" bestFit="1" customWidth="1"/>
    <col min="9" max="9" width="5.44140625" customWidth="1"/>
    <col min="10" max="10" width="55.44140625" customWidth="1"/>
    <col min="11" max="11" width="19.44140625" customWidth="1"/>
    <col min="12" max="12" width="18.5546875" customWidth="1"/>
    <col min="13" max="13" width="14.44140625" customWidth="1"/>
    <col min="14" max="14" width="13.77734375" customWidth="1"/>
    <col min="15" max="15" width="16.21875" customWidth="1"/>
  </cols>
  <sheetData>
    <row r="1" spans="1:16" x14ac:dyDescent="0.3">
      <c r="A1" s="44"/>
      <c r="B1" s="44"/>
      <c r="C1" s="44"/>
      <c r="D1" s="44"/>
      <c r="E1" s="44"/>
      <c r="F1" s="44"/>
      <c r="G1" s="44"/>
      <c r="H1" s="75"/>
      <c r="I1" s="75"/>
      <c r="J1" s="75"/>
      <c r="K1" s="75"/>
      <c r="L1" s="75"/>
      <c r="M1" s="75"/>
      <c r="N1" s="75"/>
      <c r="O1" s="75"/>
      <c r="P1" s="1"/>
    </row>
    <row r="2" spans="1:16" s="1" customFormat="1" ht="19.5" customHeight="1" x14ac:dyDescent="0.3">
      <c r="A2" s="43"/>
      <c r="B2" s="43"/>
      <c r="C2" s="43"/>
      <c r="D2" s="43"/>
      <c r="E2" s="43"/>
      <c r="F2" s="43"/>
      <c r="G2" s="43"/>
      <c r="H2" s="76" t="s">
        <v>75</v>
      </c>
      <c r="I2" s="76"/>
      <c r="J2" s="76"/>
      <c r="K2" s="76"/>
      <c r="L2" s="76"/>
      <c r="M2" s="76"/>
      <c r="N2" s="76"/>
      <c r="O2" s="76"/>
    </row>
    <row r="3" spans="1:16" ht="16.8" x14ac:dyDescent="0.3">
      <c r="A3" s="44"/>
      <c r="B3" s="44"/>
      <c r="C3" s="44"/>
      <c r="D3" s="44"/>
      <c r="E3" s="44"/>
      <c r="F3" s="44"/>
      <c r="G3" s="44"/>
      <c r="H3" s="77" t="s">
        <v>88</v>
      </c>
      <c r="I3" s="77"/>
      <c r="J3" s="77"/>
      <c r="K3" s="77"/>
      <c r="L3" s="77"/>
      <c r="M3" s="77"/>
      <c r="N3" s="77"/>
      <c r="O3" s="77"/>
    </row>
    <row r="4" spans="1:16" ht="20.25" customHeight="1" x14ac:dyDescent="0.3">
      <c r="A4" s="44"/>
      <c r="B4" s="44"/>
      <c r="C4" s="44"/>
      <c r="D4" s="44"/>
      <c r="E4" s="44"/>
      <c r="F4" s="44"/>
      <c r="G4" s="44"/>
      <c r="H4" s="10"/>
      <c r="I4" s="10"/>
      <c r="J4" s="10"/>
      <c r="K4" s="10"/>
      <c r="L4" s="10"/>
      <c r="M4" s="10" t="s">
        <v>3</v>
      </c>
      <c r="N4" s="10"/>
      <c r="O4" s="39" t="s">
        <v>91</v>
      </c>
    </row>
    <row r="5" spans="1:16" s="5" customFormat="1" ht="16.8" x14ac:dyDescent="0.25">
      <c r="A5" s="55" t="s">
        <v>29</v>
      </c>
      <c r="B5" s="45"/>
      <c r="C5" s="45"/>
      <c r="D5" s="45"/>
      <c r="E5" s="45"/>
      <c r="F5" s="45"/>
      <c r="G5" s="45"/>
      <c r="H5" s="59" t="s">
        <v>64</v>
      </c>
      <c r="I5" s="59"/>
      <c r="J5" s="60"/>
      <c r="K5" s="57" t="s">
        <v>73</v>
      </c>
      <c r="L5" s="57" t="s">
        <v>87</v>
      </c>
      <c r="M5" s="63" t="s">
        <v>83</v>
      </c>
      <c r="N5" s="78"/>
      <c r="O5" s="79"/>
    </row>
    <row r="6" spans="1:16" s="2" customFormat="1" ht="45.75" customHeight="1" x14ac:dyDescent="0.3">
      <c r="A6" s="56"/>
      <c r="B6" s="45"/>
      <c r="C6" s="45"/>
      <c r="D6" s="45"/>
      <c r="E6" s="45"/>
      <c r="F6" s="45"/>
      <c r="G6" s="45"/>
      <c r="H6" s="61"/>
      <c r="I6" s="61"/>
      <c r="J6" s="62"/>
      <c r="K6" s="58"/>
      <c r="L6" s="58"/>
      <c r="M6" s="54" t="s">
        <v>4</v>
      </c>
      <c r="N6" s="54" t="s">
        <v>5</v>
      </c>
      <c r="O6" s="54" t="s">
        <v>68</v>
      </c>
    </row>
    <row r="7" spans="1:16" s="2" customFormat="1" ht="16.8" x14ac:dyDescent="0.3">
      <c r="A7" s="35"/>
      <c r="B7" s="45"/>
      <c r="C7" s="45"/>
      <c r="D7" s="45"/>
      <c r="E7" s="45"/>
      <c r="F7" s="45"/>
      <c r="G7" s="45"/>
      <c r="H7" s="63" t="s">
        <v>0</v>
      </c>
      <c r="I7" s="64"/>
      <c r="J7" s="65"/>
      <c r="K7" s="11" t="s">
        <v>1</v>
      </c>
      <c r="L7" s="11" t="s">
        <v>2</v>
      </c>
      <c r="M7" s="11" t="s">
        <v>14</v>
      </c>
      <c r="N7" s="11" t="s">
        <v>74</v>
      </c>
      <c r="O7" s="11" t="s">
        <v>81</v>
      </c>
    </row>
    <row r="8" spans="1:16" s="6" customFormat="1" ht="16.8" x14ac:dyDescent="0.3">
      <c r="A8" s="36">
        <v>1</v>
      </c>
      <c r="B8" s="46"/>
      <c r="C8" s="46"/>
      <c r="D8" s="46"/>
      <c r="E8" s="46"/>
      <c r="F8" s="46"/>
      <c r="G8" s="46"/>
      <c r="H8" s="69" t="s">
        <v>10</v>
      </c>
      <c r="I8" s="70"/>
      <c r="J8" s="71"/>
      <c r="K8" s="12">
        <f>SUM(K9+K20+K33+K41)</f>
        <v>331546</v>
      </c>
      <c r="L8" s="12">
        <f>SUM(L9+L20+L33+L41)</f>
        <v>365389</v>
      </c>
      <c r="M8" s="12">
        <f>SUM(M9+M20+M33+M41)</f>
        <v>362601</v>
      </c>
      <c r="N8" s="12">
        <f>SUM(N9+N20+N33+N41)</f>
        <v>2788</v>
      </c>
      <c r="O8" s="12">
        <f>SUM(O9+O20+O33+O41)</f>
        <v>0</v>
      </c>
    </row>
    <row r="9" spans="1:16" s="8" customFormat="1" ht="16.8" x14ac:dyDescent="0.3">
      <c r="A9" s="37">
        <v>2</v>
      </c>
      <c r="B9" s="47"/>
      <c r="C9" s="47"/>
      <c r="D9" s="47"/>
      <c r="E9" s="47"/>
      <c r="F9" s="47"/>
      <c r="G9" s="47"/>
      <c r="H9" s="13" t="s">
        <v>6</v>
      </c>
      <c r="I9" s="14"/>
      <c r="J9" s="14" t="s">
        <v>15</v>
      </c>
      <c r="K9" s="15">
        <f>SUM(K10+K15)</f>
        <v>252381</v>
      </c>
      <c r="L9" s="15">
        <f>SUM(L10+L15)</f>
        <v>292224</v>
      </c>
      <c r="M9" s="15">
        <f>SUM(M10+M15)</f>
        <v>292224</v>
      </c>
      <c r="N9" s="15">
        <f>SUM(N10+N15)</f>
        <v>0</v>
      </c>
      <c r="O9" s="15">
        <f>SUM(O10:O21)</f>
        <v>0</v>
      </c>
    </row>
    <row r="10" spans="1:16" s="9" customFormat="1" ht="16.8" x14ac:dyDescent="0.3">
      <c r="A10" s="38">
        <v>3</v>
      </c>
      <c r="B10" s="48"/>
      <c r="C10" s="48"/>
      <c r="D10" s="48"/>
      <c r="E10" s="48"/>
      <c r="F10" s="48"/>
      <c r="G10" s="48"/>
      <c r="H10" s="16"/>
      <c r="I10" s="17" t="s">
        <v>31</v>
      </c>
      <c r="J10" s="16" t="s">
        <v>23</v>
      </c>
      <c r="K10" s="18">
        <f>SUM(K11:K14)</f>
        <v>206662</v>
      </c>
      <c r="L10" s="18">
        <f>SUM(L11:L14)</f>
        <v>212328</v>
      </c>
      <c r="M10" s="18">
        <f>SUM(M11:M14)</f>
        <v>212328</v>
      </c>
      <c r="N10" s="18">
        <f>SUM(N11:N14)</f>
        <v>0</v>
      </c>
      <c r="O10" s="18">
        <f>SUM(O11:O14)</f>
        <v>0</v>
      </c>
    </row>
    <row r="11" spans="1:16" s="9" customFormat="1" ht="16.8" x14ac:dyDescent="0.3">
      <c r="A11" s="38">
        <v>4</v>
      </c>
      <c r="B11" s="48"/>
      <c r="C11" s="48"/>
      <c r="D11" s="48"/>
      <c r="E11" s="48"/>
      <c r="F11" s="48"/>
      <c r="G11" s="48"/>
      <c r="H11" s="16"/>
      <c r="I11" s="17"/>
      <c r="J11" s="19" t="s">
        <v>24</v>
      </c>
      <c r="K11" s="20">
        <v>95028</v>
      </c>
      <c r="L11" s="20">
        <v>95354</v>
      </c>
      <c r="M11" s="20">
        <v>95354</v>
      </c>
      <c r="N11" s="20">
        <v>0</v>
      </c>
      <c r="O11" s="20">
        <v>0</v>
      </c>
    </row>
    <row r="12" spans="1:16" s="9" customFormat="1" ht="16.8" x14ac:dyDescent="0.3">
      <c r="A12" s="36">
        <v>5</v>
      </c>
      <c r="B12" s="48"/>
      <c r="C12" s="48"/>
      <c r="D12" s="48"/>
      <c r="E12" s="48"/>
      <c r="F12" s="48"/>
      <c r="G12" s="48"/>
      <c r="H12" s="16"/>
      <c r="I12" s="17"/>
      <c r="J12" s="19" t="s">
        <v>25</v>
      </c>
      <c r="K12" s="20">
        <v>104169</v>
      </c>
      <c r="L12" s="20">
        <f>102399+2529</f>
        <v>104928</v>
      </c>
      <c r="M12" s="20">
        <v>104928</v>
      </c>
      <c r="N12" s="20">
        <v>0</v>
      </c>
      <c r="O12" s="20">
        <v>0</v>
      </c>
    </row>
    <row r="13" spans="1:16" s="9" customFormat="1" ht="16.8" x14ac:dyDescent="0.3">
      <c r="A13" s="36">
        <v>6</v>
      </c>
      <c r="B13" s="48"/>
      <c r="C13" s="48"/>
      <c r="D13" s="48"/>
      <c r="E13" s="48"/>
      <c r="F13" s="48"/>
      <c r="G13" s="48"/>
      <c r="H13" s="16"/>
      <c r="I13" s="17"/>
      <c r="J13" s="19" t="s">
        <v>26</v>
      </c>
      <c r="K13" s="20">
        <v>7465</v>
      </c>
      <c r="L13" s="20">
        <v>7589</v>
      </c>
      <c r="M13" s="20">
        <v>7589</v>
      </c>
      <c r="N13" s="20">
        <v>0</v>
      </c>
      <c r="O13" s="20">
        <v>0</v>
      </c>
    </row>
    <row r="14" spans="1:16" s="9" customFormat="1" ht="16.8" x14ac:dyDescent="0.3">
      <c r="A14" s="37">
        <v>7</v>
      </c>
      <c r="B14" s="48"/>
      <c r="C14" s="48"/>
      <c r="D14" s="48"/>
      <c r="E14" s="48"/>
      <c r="F14" s="48"/>
      <c r="G14" s="48"/>
      <c r="H14" s="16"/>
      <c r="I14" s="17"/>
      <c r="J14" s="19" t="s">
        <v>76</v>
      </c>
      <c r="K14" s="20">
        <v>0</v>
      </c>
      <c r="L14" s="20">
        <v>4457</v>
      </c>
      <c r="M14" s="20">
        <v>4457</v>
      </c>
      <c r="N14" s="20">
        <v>0</v>
      </c>
      <c r="O14" s="20">
        <v>0</v>
      </c>
    </row>
    <row r="15" spans="1:16" s="9" customFormat="1" ht="16.8" x14ac:dyDescent="0.3">
      <c r="A15" s="38">
        <v>8</v>
      </c>
      <c r="B15" s="48"/>
      <c r="C15" s="48"/>
      <c r="D15" s="48"/>
      <c r="E15" s="48"/>
      <c r="F15" s="48"/>
      <c r="G15" s="48"/>
      <c r="H15" s="16"/>
      <c r="I15" s="17" t="s">
        <v>32</v>
      </c>
      <c r="J15" s="16" t="s">
        <v>27</v>
      </c>
      <c r="K15" s="18">
        <f>SUM(K16:K19)</f>
        <v>45719</v>
      </c>
      <c r="L15" s="18">
        <f>SUM(L16:L19)</f>
        <v>79896</v>
      </c>
      <c r="M15" s="18">
        <f>SUM(M16:M19)</f>
        <v>79896</v>
      </c>
      <c r="N15" s="18">
        <f>SUM(N16:N19)</f>
        <v>0</v>
      </c>
      <c r="O15" s="18">
        <f>SUM(O16:O19)</f>
        <v>0</v>
      </c>
    </row>
    <row r="16" spans="1:16" s="9" customFormat="1" ht="16.8" x14ac:dyDescent="0.3">
      <c r="A16" s="38">
        <v>9</v>
      </c>
      <c r="B16" s="48"/>
      <c r="C16" s="48"/>
      <c r="D16" s="48"/>
      <c r="E16" s="48"/>
      <c r="F16" s="48"/>
      <c r="G16" s="48"/>
      <c r="H16" s="16"/>
      <c r="I16" s="17"/>
      <c r="J16" s="19" t="s">
        <v>28</v>
      </c>
      <c r="K16" s="20">
        <v>24750</v>
      </c>
      <c r="L16" s="20">
        <v>24750</v>
      </c>
      <c r="M16" s="20">
        <v>24750</v>
      </c>
      <c r="N16" s="20">
        <v>0</v>
      </c>
      <c r="O16" s="20">
        <v>0</v>
      </c>
    </row>
    <row r="17" spans="1:15" s="9" customFormat="1" ht="16.8" x14ac:dyDescent="0.3">
      <c r="A17" s="36">
        <v>10</v>
      </c>
      <c r="B17" s="48"/>
      <c r="C17" s="48"/>
      <c r="D17" s="48"/>
      <c r="E17" s="48"/>
      <c r="F17" s="48"/>
      <c r="G17" s="48"/>
      <c r="H17" s="16"/>
      <c r="I17" s="17"/>
      <c r="J17" s="19" t="s">
        <v>77</v>
      </c>
      <c r="K17" s="20">
        <v>0</v>
      </c>
      <c r="L17" s="20">
        <v>616</v>
      </c>
      <c r="M17" s="20">
        <v>616</v>
      </c>
      <c r="N17" s="20">
        <v>0</v>
      </c>
      <c r="O17" s="20">
        <v>0</v>
      </c>
    </row>
    <row r="18" spans="1:15" s="9" customFormat="1" ht="16.8" x14ac:dyDescent="0.3">
      <c r="A18" s="36">
        <v>11</v>
      </c>
      <c r="B18" s="48"/>
      <c r="C18" s="48"/>
      <c r="D18" s="48"/>
      <c r="E18" s="48"/>
      <c r="F18" s="48"/>
      <c r="G18" s="48"/>
      <c r="H18" s="16"/>
      <c r="I18" s="17"/>
      <c r="J18" s="19" t="s">
        <v>30</v>
      </c>
      <c r="K18" s="20">
        <v>8755</v>
      </c>
      <c r="L18" s="20">
        <f>8755+33561</f>
        <v>42316</v>
      </c>
      <c r="M18" s="20">
        <v>42316</v>
      </c>
      <c r="N18" s="20">
        <v>0</v>
      </c>
      <c r="O18" s="20">
        <v>0</v>
      </c>
    </row>
    <row r="19" spans="1:15" s="9" customFormat="1" ht="16.8" x14ac:dyDescent="0.3">
      <c r="A19" s="37">
        <v>12</v>
      </c>
      <c r="B19" s="48"/>
      <c r="C19" s="48"/>
      <c r="D19" s="48"/>
      <c r="E19" s="48"/>
      <c r="F19" s="48"/>
      <c r="G19" s="48"/>
      <c r="H19" s="16"/>
      <c r="I19" s="17"/>
      <c r="J19" s="19" t="s">
        <v>78</v>
      </c>
      <c r="K19" s="20">
        <v>12214</v>
      </c>
      <c r="L19" s="20">
        <v>12214</v>
      </c>
      <c r="M19" s="20">
        <v>12214</v>
      </c>
      <c r="N19" s="20">
        <v>0</v>
      </c>
      <c r="O19" s="20">
        <v>0</v>
      </c>
    </row>
    <row r="20" spans="1:15" s="8" customFormat="1" ht="16.8" x14ac:dyDescent="0.3">
      <c r="A20" s="38">
        <v>13</v>
      </c>
      <c r="B20" s="47"/>
      <c r="C20" s="47"/>
      <c r="D20" s="47"/>
      <c r="E20" s="47"/>
      <c r="F20" s="47"/>
      <c r="G20" s="47"/>
      <c r="H20" s="13" t="s">
        <v>7</v>
      </c>
      <c r="I20" s="13"/>
      <c r="J20" s="14" t="s">
        <v>11</v>
      </c>
      <c r="K20" s="15">
        <f>SUM(K21+K24+K27+K29+K31)</f>
        <v>70200</v>
      </c>
      <c r="L20" s="15">
        <f>SUM(L21+L24+L27+L29+L31)</f>
        <v>64200</v>
      </c>
      <c r="M20" s="15">
        <f>SUM(M21+M24+M27+M29+M31)</f>
        <v>64200</v>
      </c>
      <c r="N20" s="15">
        <f>SUM(N21+N24+N27+N29+N31)</f>
        <v>0</v>
      </c>
      <c r="O20" s="15">
        <f>SUM(O21+O24+O27+O29+O31)</f>
        <v>0</v>
      </c>
    </row>
    <row r="21" spans="1:15" s="9" customFormat="1" ht="16.8" x14ac:dyDescent="0.3">
      <c r="A21" s="38">
        <v>14</v>
      </c>
      <c r="B21" s="48"/>
      <c r="C21" s="48"/>
      <c r="D21" s="48"/>
      <c r="E21" s="48"/>
      <c r="F21" s="48"/>
      <c r="G21" s="48"/>
      <c r="H21" s="16"/>
      <c r="I21" s="17" t="s">
        <v>38</v>
      </c>
      <c r="J21" s="16" t="s">
        <v>33</v>
      </c>
      <c r="K21" s="18">
        <f>SUM(K22:K23)</f>
        <v>23500</v>
      </c>
      <c r="L21" s="18">
        <f>SUM(L22:L23)</f>
        <v>23500</v>
      </c>
      <c r="M21" s="18">
        <f>SUM(M22:M23)</f>
        <v>23500</v>
      </c>
      <c r="N21" s="18">
        <f>SUM(N22:N23)</f>
        <v>0</v>
      </c>
      <c r="O21" s="18">
        <f>SUM(O22:O23)</f>
        <v>0</v>
      </c>
    </row>
    <row r="22" spans="1:15" s="4" customFormat="1" ht="16.8" x14ac:dyDescent="0.3">
      <c r="A22" s="36">
        <v>15</v>
      </c>
      <c r="B22" s="49"/>
      <c r="C22" s="49"/>
      <c r="D22" s="49"/>
      <c r="E22" s="49"/>
      <c r="F22" s="49"/>
      <c r="G22" s="49"/>
      <c r="H22" s="19"/>
      <c r="I22" s="21"/>
      <c r="J22" s="19" t="s">
        <v>34</v>
      </c>
      <c r="K22" s="20">
        <v>12000</v>
      </c>
      <c r="L22" s="20">
        <v>12000</v>
      </c>
      <c r="M22" s="20">
        <v>12000</v>
      </c>
      <c r="N22" s="20">
        <v>0</v>
      </c>
      <c r="O22" s="20">
        <v>0</v>
      </c>
    </row>
    <row r="23" spans="1:15" s="4" customFormat="1" ht="16.8" x14ac:dyDescent="0.3">
      <c r="A23" s="36">
        <v>16</v>
      </c>
      <c r="B23" s="49"/>
      <c r="C23" s="49"/>
      <c r="D23" s="49"/>
      <c r="E23" s="49"/>
      <c r="F23" s="49"/>
      <c r="G23" s="49"/>
      <c r="H23" s="19"/>
      <c r="I23" s="21"/>
      <c r="J23" s="19" t="s">
        <v>67</v>
      </c>
      <c r="K23" s="20">
        <v>11500</v>
      </c>
      <c r="L23" s="20">
        <v>11500</v>
      </c>
      <c r="M23" s="20">
        <v>11500</v>
      </c>
      <c r="N23" s="20">
        <v>0</v>
      </c>
      <c r="O23" s="20">
        <v>0</v>
      </c>
    </row>
    <row r="24" spans="1:15" s="4" customFormat="1" ht="16.8" x14ac:dyDescent="0.3">
      <c r="A24" s="37">
        <v>17</v>
      </c>
      <c r="B24" s="49"/>
      <c r="C24" s="49"/>
      <c r="D24" s="49"/>
      <c r="E24" s="49"/>
      <c r="F24" s="49"/>
      <c r="G24" s="49"/>
      <c r="H24" s="19"/>
      <c r="I24" s="17" t="s">
        <v>39</v>
      </c>
      <c r="J24" s="16" t="s">
        <v>35</v>
      </c>
      <c r="K24" s="18">
        <f>SUM(K25+K26)</f>
        <v>46000</v>
      </c>
      <c r="L24" s="18">
        <f>SUM(L25+L26)</f>
        <v>40000</v>
      </c>
      <c r="M24" s="18">
        <f>SUM(M25+M26)</f>
        <v>40000</v>
      </c>
      <c r="N24" s="18">
        <f>SUM(N25:N27)</f>
        <v>0</v>
      </c>
      <c r="O24" s="18">
        <f>SUM(O25:O27)</f>
        <v>0</v>
      </c>
    </row>
    <row r="25" spans="1:15" s="4" customFormat="1" ht="16.8" x14ac:dyDescent="0.3">
      <c r="A25" s="38">
        <v>18</v>
      </c>
      <c r="B25" s="49"/>
      <c r="C25" s="49"/>
      <c r="D25" s="49"/>
      <c r="E25" s="49"/>
      <c r="F25" s="49"/>
      <c r="G25" s="49"/>
      <c r="H25" s="19"/>
      <c r="I25" s="21"/>
      <c r="J25" s="19" t="s">
        <v>36</v>
      </c>
      <c r="K25" s="20">
        <v>46000</v>
      </c>
      <c r="L25" s="20">
        <v>40000</v>
      </c>
      <c r="M25" s="20">
        <v>40000</v>
      </c>
      <c r="N25" s="20">
        <v>0</v>
      </c>
      <c r="O25" s="20">
        <v>0</v>
      </c>
    </row>
    <row r="26" spans="1:15" s="4" customFormat="1" ht="16.8" x14ac:dyDescent="0.3">
      <c r="A26" s="38">
        <v>19</v>
      </c>
      <c r="B26" s="49"/>
      <c r="C26" s="49"/>
      <c r="D26" s="49"/>
      <c r="E26" s="49"/>
      <c r="F26" s="49"/>
      <c r="G26" s="49"/>
      <c r="H26" s="19"/>
      <c r="I26" s="21"/>
      <c r="J26" s="19" t="s">
        <v>37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</row>
    <row r="27" spans="1:15" s="4" customFormat="1" ht="16.8" x14ac:dyDescent="0.3">
      <c r="A27" s="36">
        <v>20</v>
      </c>
      <c r="B27" s="49"/>
      <c r="C27" s="49"/>
      <c r="D27" s="49"/>
      <c r="E27" s="49"/>
      <c r="F27" s="49"/>
      <c r="G27" s="49"/>
      <c r="H27" s="19"/>
      <c r="I27" s="17" t="s">
        <v>40</v>
      </c>
      <c r="J27" s="16" t="s">
        <v>41</v>
      </c>
      <c r="K27" s="18">
        <f>SUM(K28)</f>
        <v>0</v>
      </c>
      <c r="L27" s="18">
        <f>SUM(L28)</f>
        <v>0</v>
      </c>
      <c r="M27" s="18">
        <f>SUM(M28)</f>
        <v>0</v>
      </c>
      <c r="N27" s="18">
        <v>0</v>
      </c>
      <c r="O27" s="18">
        <v>0</v>
      </c>
    </row>
    <row r="28" spans="1:15" s="4" customFormat="1" ht="16.8" x14ac:dyDescent="0.3">
      <c r="A28" s="36">
        <v>21</v>
      </c>
      <c r="B28" s="49"/>
      <c r="C28" s="49"/>
      <c r="D28" s="49"/>
      <c r="E28" s="49"/>
      <c r="F28" s="49"/>
      <c r="G28" s="49"/>
      <c r="H28" s="19"/>
      <c r="I28" s="17"/>
      <c r="J28" s="19" t="s">
        <v>42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15" s="4" customFormat="1" ht="16.8" x14ac:dyDescent="0.3">
      <c r="A29" s="37">
        <v>22</v>
      </c>
      <c r="B29" s="49"/>
      <c r="C29" s="49"/>
      <c r="D29" s="49"/>
      <c r="E29" s="49"/>
      <c r="F29" s="49"/>
      <c r="G29" s="49"/>
      <c r="H29" s="19"/>
      <c r="I29" s="17" t="s">
        <v>43</v>
      </c>
      <c r="J29" s="16" t="s">
        <v>44</v>
      </c>
      <c r="K29" s="18">
        <f>SUM(K30)</f>
        <v>200</v>
      </c>
      <c r="L29" s="18">
        <f>SUM(L30)</f>
        <v>200</v>
      </c>
      <c r="M29" s="18">
        <f>SUM(M30)</f>
        <v>200</v>
      </c>
      <c r="N29" s="18">
        <f>SUM(N30)</f>
        <v>0</v>
      </c>
      <c r="O29" s="18">
        <f>SUM(O30)</f>
        <v>0</v>
      </c>
    </row>
    <row r="30" spans="1:15" s="4" customFormat="1" ht="16.8" x14ac:dyDescent="0.3">
      <c r="A30" s="38">
        <v>23</v>
      </c>
      <c r="B30" s="49"/>
      <c r="C30" s="49"/>
      <c r="D30" s="49"/>
      <c r="E30" s="49"/>
      <c r="F30" s="49"/>
      <c r="G30" s="49"/>
      <c r="H30" s="19"/>
      <c r="I30" s="17"/>
      <c r="J30" s="19" t="s">
        <v>45</v>
      </c>
      <c r="K30" s="20">
        <v>200</v>
      </c>
      <c r="L30" s="20">
        <v>200</v>
      </c>
      <c r="M30" s="20">
        <v>200</v>
      </c>
      <c r="N30" s="20">
        <v>0</v>
      </c>
      <c r="O30" s="20">
        <v>0</v>
      </c>
    </row>
    <row r="31" spans="1:15" s="4" customFormat="1" ht="16.8" x14ac:dyDescent="0.3">
      <c r="A31" s="38">
        <v>24</v>
      </c>
      <c r="B31" s="49"/>
      <c r="C31" s="49"/>
      <c r="D31" s="49"/>
      <c r="E31" s="49"/>
      <c r="F31" s="49"/>
      <c r="G31" s="49"/>
      <c r="H31" s="19"/>
      <c r="I31" s="17" t="s">
        <v>46</v>
      </c>
      <c r="J31" s="16" t="s">
        <v>47</v>
      </c>
      <c r="K31" s="18">
        <f>SUM(K32)</f>
        <v>500</v>
      </c>
      <c r="L31" s="18">
        <f>SUM(L32)</f>
        <v>500</v>
      </c>
      <c r="M31" s="18">
        <f>SUM(M32)</f>
        <v>500</v>
      </c>
      <c r="N31" s="18">
        <v>0</v>
      </c>
      <c r="O31" s="18">
        <v>0</v>
      </c>
    </row>
    <row r="32" spans="1:15" s="4" customFormat="1" ht="16.8" x14ac:dyDescent="0.3">
      <c r="A32" s="36">
        <v>25</v>
      </c>
      <c r="B32" s="49"/>
      <c r="C32" s="49"/>
      <c r="D32" s="49"/>
      <c r="E32" s="49"/>
      <c r="F32" s="49"/>
      <c r="G32" s="49"/>
      <c r="H32" s="19"/>
      <c r="I32" s="17"/>
      <c r="J32" s="19" t="s">
        <v>48</v>
      </c>
      <c r="K32" s="20">
        <v>500</v>
      </c>
      <c r="L32" s="20">
        <v>500</v>
      </c>
      <c r="M32" s="20">
        <v>500</v>
      </c>
      <c r="N32" s="20">
        <v>0</v>
      </c>
      <c r="O32" s="20">
        <v>0</v>
      </c>
    </row>
    <row r="33" spans="1:15" s="8" customFormat="1" ht="16.8" x14ac:dyDescent="0.3">
      <c r="A33" s="36">
        <v>26</v>
      </c>
      <c r="B33" s="47"/>
      <c r="C33" s="47"/>
      <c r="D33" s="47"/>
      <c r="E33" s="47"/>
      <c r="F33" s="47"/>
      <c r="G33" s="47"/>
      <c r="H33" s="13" t="s">
        <v>8</v>
      </c>
      <c r="I33" s="13"/>
      <c r="J33" s="14" t="s">
        <v>49</v>
      </c>
      <c r="K33" s="15">
        <f>SUM(K34:K40)</f>
        <v>8965</v>
      </c>
      <c r="L33" s="15">
        <f>SUM(L34:L40)</f>
        <v>8965</v>
      </c>
      <c r="M33" s="15">
        <f>SUM(M34:M40)</f>
        <v>6177</v>
      </c>
      <c r="N33" s="15">
        <f>SUM(N34:N40)</f>
        <v>2788</v>
      </c>
      <c r="O33" s="15">
        <f>SUM(O35:O40)</f>
        <v>0</v>
      </c>
    </row>
    <row r="34" spans="1:15" s="8" customFormat="1" ht="16.8" x14ac:dyDescent="0.3">
      <c r="A34" s="37">
        <v>27</v>
      </c>
      <c r="B34" s="47"/>
      <c r="C34" s="47"/>
      <c r="D34" s="47"/>
      <c r="E34" s="47"/>
      <c r="F34" s="47"/>
      <c r="G34" s="47"/>
      <c r="H34" s="13"/>
      <c r="I34" s="17" t="s">
        <v>16</v>
      </c>
      <c r="J34" s="16" t="s">
        <v>69</v>
      </c>
      <c r="K34" s="18">
        <v>450</v>
      </c>
      <c r="L34" s="18">
        <v>450</v>
      </c>
      <c r="M34" s="18">
        <v>0</v>
      </c>
      <c r="N34" s="18">
        <v>450</v>
      </c>
      <c r="O34" s="18">
        <v>0</v>
      </c>
    </row>
    <row r="35" spans="1:15" s="4" customFormat="1" ht="16.8" x14ac:dyDescent="0.3">
      <c r="A35" s="38">
        <v>28</v>
      </c>
      <c r="B35" s="49"/>
      <c r="C35" s="49"/>
      <c r="D35" s="49"/>
      <c r="E35" s="49"/>
      <c r="F35" s="49"/>
      <c r="G35" s="49"/>
      <c r="H35" s="19"/>
      <c r="I35" s="17" t="s">
        <v>17</v>
      </c>
      <c r="J35" s="16" t="s">
        <v>50</v>
      </c>
      <c r="K35" s="18">
        <v>7000</v>
      </c>
      <c r="L35" s="18">
        <v>7000</v>
      </c>
      <c r="M35" s="18">
        <v>5075</v>
      </c>
      <c r="N35" s="18">
        <v>1925</v>
      </c>
      <c r="O35" s="18">
        <v>0</v>
      </c>
    </row>
    <row r="36" spans="1:15" s="4" customFormat="1" ht="16.8" x14ac:dyDescent="0.3">
      <c r="A36" s="38">
        <v>29</v>
      </c>
      <c r="B36" s="49"/>
      <c r="C36" s="49"/>
      <c r="D36" s="49"/>
      <c r="E36" s="49"/>
      <c r="F36" s="49"/>
      <c r="G36" s="49"/>
      <c r="H36" s="19"/>
      <c r="I36" s="17" t="s">
        <v>18</v>
      </c>
      <c r="J36" s="16" t="s">
        <v>51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1:15" s="4" customFormat="1" ht="16.8" x14ac:dyDescent="0.3">
      <c r="A37" s="36">
        <v>30</v>
      </c>
      <c r="B37" s="49"/>
      <c r="C37" s="49"/>
      <c r="D37" s="49"/>
      <c r="E37" s="49"/>
      <c r="F37" s="49"/>
      <c r="G37" s="49"/>
      <c r="H37" s="19"/>
      <c r="I37" s="17" t="s">
        <v>19</v>
      </c>
      <c r="J37" s="16" t="s">
        <v>52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1:15" s="4" customFormat="1" ht="16.8" x14ac:dyDescent="0.3">
      <c r="A38" s="36">
        <v>31</v>
      </c>
      <c r="B38" s="49"/>
      <c r="C38" s="49"/>
      <c r="D38" s="49"/>
      <c r="E38" s="49"/>
      <c r="F38" s="49"/>
      <c r="G38" s="49"/>
      <c r="H38" s="19"/>
      <c r="I38" s="17" t="s">
        <v>20</v>
      </c>
      <c r="J38" s="16" t="s">
        <v>53</v>
      </c>
      <c r="K38" s="18">
        <v>1500</v>
      </c>
      <c r="L38" s="18">
        <v>1500</v>
      </c>
      <c r="M38" s="18">
        <v>1087</v>
      </c>
      <c r="N38" s="18">
        <v>413</v>
      </c>
      <c r="O38" s="18">
        <v>0</v>
      </c>
    </row>
    <row r="39" spans="1:15" s="4" customFormat="1" ht="16.8" x14ac:dyDescent="0.3">
      <c r="A39" s="37">
        <v>32</v>
      </c>
      <c r="B39" s="49"/>
      <c r="C39" s="49"/>
      <c r="D39" s="49"/>
      <c r="E39" s="49"/>
      <c r="F39" s="49"/>
      <c r="G39" s="49"/>
      <c r="H39" s="19"/>
      <c r="I39" s="17" t="s">
        <v>65</v>
      </c>
      <c r="J39" s="16" t="s">
        <v>66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1:15" s="4" customFormat="1" ht="16.8" x14ac:dyDescent="0.3">
      <c r="A40" s="38">
        <v>33</v>
      </c>
      <c r="B40" s="49"/>
      <c r="C40" s="49"/>
      <c r="D40" s="49"/>
      <c r="E40" s="49"/>
      <c r="F40" s="49"/>
      <c r="G40" s="49"/>
      <c r="H40" s="19"/>
      <c r="I40" s="17" t="s">
        <v>70</v>
      </c>
      <c r="J40" s="16" t="s">
        <v>12</v>
      </c>
      <c r="K40" s="18">
        <v>15</v>
      </c>
      <c r="L40" s="18">
        <v>15</v>
      </c>
      <c r="M40" s="18">
        <v>15</v>
      </c>
      <c r="N40" s="18">
        <v>0</v>
      </c>
      <c r="O40" s="18">
        <v>0</v>
      </c>
    </row>
    <row r="41" spans="1:15" s="8" customFormat="1" ht="16.8" x14ac:dyDescent="0.3">
      <c r="A41" s="38">
        <v>34</v>
      </c>
      <c r="B41" s="47"/>
      <c r="C41" s="47"/>
      <c r="D41" s="47"/>
      <c r="E41" s="47"/>
      <c r="F41" s="47"/>
      <c r="G41" s="47"/>
      <c r="H41" s="13" t="s">
        <v>9</v>
      </c>
      <c r="I41" s="13"/>
      <c r="J41" s="14" t="s">
        <v>84</v>
      </c>
      <c r="K41" s="15">
        <f>SUM(K42:K43)</f>
        <v>0</v>
      </c>
      <c r="L41" s="15">
        <f>SUM(L42:L43)</f>
        <v>0</v>
      </c>
      <c r="M41" s="15">
        <f>SUM(M42:M43)</f>
        <v>0</v>
      </c>
      <c r="N41" s="15">
        <f>SUM(N42:N43)</f>
        <v>0</v>
      </c>
      <c r="O41" s="15">
        <f>SUM(O42:O43)</f>
        <v>0</v>
      </c>
    </row>
    <row r="42" spans="1:15" s="9" customFormat="1" ht="16.8" x14ac:dyDescent="0.3">
      <c r="A42" s="36">
        <v>35</v>
      </c>
      <c r="B42" s="48"/>
      <c r="C42" s="48"/>
      <c r="D42" s="48"/>
      <c r="E42" s="48"/>
      <c r="F42" s="48"/>
      <c r="G42" s="48"/>
      <c r="H42" s="34"/>
      <c r="I42" s="32" t="s">
        <v>21</v>
      </c>
      <c r="J42" s="33" t="s">
        <v>86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1:15" s="4" customFormat="1" ht="16.8" x14ac:dyDescent="0.3">
      <c r="A43" s="36">
        <v>36</v>
      </c>
      <c r="B43" s="49"/>
      <c r="C43" s="49"/>
      <c r="D43" s="49"/>
      <c r="E43" s="49"/>
      <c r="F43" s="49"/>
      <c r="G43" s="49"/>
      <c r="H43" s="31"/>
      <c r="I43" s="32" t="s">
        <v>22</v>
      </c>
      <c r="J43" s="33" t="s">
        <v>85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</row>
    <row r="44" spans="1:15" s="3" customFormat="1" ht="16.8" x14ac:dyDescent="0.3">
      <c r="A44" s="37">
        <v>37</v>
      </c>
      <c r="B44" s="50"/>
      <c r="C44" s="50"/>
      <c r="D44" s="50"/>
      <c r="E44" s="50"/>
      <c r="F44" s="50"/>
      <c r="G44" s="50"/>
      <c r="H44" s="69" t="s">
        <v>13</v>
      </c>
      <c r="I44" s="70"/>
      <c r="J44" s="71"/>
      <c r="K44" s="22">
        <f>SUM(K45+K51+K54)</f>
        <v>28564</v>
      </c>
      <c r="L44" s="22">
        <f>SUM(L45+L51+L54)</f>
        <v>51964</v>
      </c>
      <c r="M44" s="22">
        <f>SUM(M45+M51+M54)</f>
        <v>51964</v>
      </c>
      <c r="N44" s="22">
        <f>SUM(N45+N51+N54)</f>
        <v>0</v>
      </c>
      <c r="O44" s="22">
        <f>SUM(O45+O51+O54)</f>
        <v>0</v>
      </c>
    </row>
    <row r="45" spans="1:15" s="4" customFormat="1" ht="16.8" x14ac:dyDescent="0.3">
      <c r="A45" s="38">
        <v>38</v>
      </c>
      <c r="B45" s="49"/>
      <c r="C45" s="49"/>
      <c r="D45" s="49"/>
      <c r="E45" s="49"/>
      <c r="F45" s="49"/>
      <c r="G45" s="49"/>
      <c r="H45" s="13" t="s">
        <v>6</v>
      </c>
      <c r="I45" s="19"/>
      <c r="J45" s="23" t="s">
        <v>54</v>
      </c>
      <c r="K45" s="15">
        <f>SUM(K46:K47)</f>
        <v>8767</v>
      </c>
      <c r="L45" s="15">
        <f>SUM(L46:L47)</f>
        <v>18267</v>
      </c>
      <c r="M45" s="15">
        <f>SUM(M46:M47)</f>
        <v>18267</v>
      </c>
      <c r="N45" s="15">
        <f>SUM(N46:N47)</f>
        <v>0</v>
      </c>
      <c r="O45" s="15">
        <f>SUM(O46:O47)</f>
        <v>0</v>
      </c>
    </row>
    <row r="46" spans="1:15" s="9" customFormat="1" ht="16.8" x14ac:dyDescent="0.3">
      <c r="A46" s="38">
        <v>39</v>
      </c>
      <c r="B46" s="48"/>
      <c r="C46" s="48"/>
      <c r="D46" s="48"/>
      <c r="E46" s="48"/>
      <c r="F46" s="48"/>
      <c r="G46" s="48"/>
      <c r="H46" s="16"/>
      <c r="I46" s="17" t="s">
        <v>31</v>
      </c>
      <c r="J46" s="16" t="s">
        <v>71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1:15" s="9" customFormat="1" ht="16.8" x14ac:dyDescent="0.3">
      <c r="A47" s="36">
        <v>40</v>
      </c>
      <c r="B47" s="48"/>
      <c r="C47" s="48"/>
      <c r="D47" s="48"/>
      <c r="E47" s="48"/>
      <c r="F47" s="48"/>
      <c r="G47" s="48"/>
      <c r="H47" s="16"/>
      <c r="I47" s="17" t="s">
        <v>32</v>
      </c>
      <c r="J47" s="16" t="s">
        <v>72</v>
      </c>
      <c r="K47" s="18">
        <f>SUM(K48:K50)</f>
        <v>8767</v>
      </c>
      <c r="L47" s="18">
        <f>SUM(L48:L50)</f>
        <v>18267</v>
      </c>
      <c r="M47" s="18">
        <f>SUM(M48:M50)</f>
        <v>18267</v>
      </c>
      <c r="N47" s="18">
        <f>SUM(N48:N50)</f>
        <v>0</v>
      </c>
      <c r="O47" s="18">
        <f>SUM(O48:O50)</f>
        <v>0</v>
      </c>
    </row>
    <row r="48" spans="1:15" s="9" customFormat="1" ht="16.8" x14ac:dyDescent="0.3">
      <c r="A48" s="36">
        <v>41</v>
      </c>
      <c r="B48" s="48"/>
      <c r="C48" s="48"/>
      <c r="D48" s="48"/>
      <c r="E48" s="48"/>
      <c r="F48" s="48"/>
      <c r="G48" s="48"/>
      <c r="H48" s="16"/>
      <c r="I48" s="17"/>
      <c r="J48" s="19" t="s">
        <v>79</v>
      </c>
      <c r="K48" s="20">
        <v>1193</v>
      </c>
      <c r="L48" s="20">
        <v>1193</v>
      </c>
      <c r="M48" s="20">
        <v>1193</v>
      </c>
      <c r="N48" s="20">
        <v>0</v>
      </c>
      <c r="O48" s="20">
        <v>0</v>
      </c>
    </row>
    <row r="49" spans="1:19" s="9" customFormat="1" ht="16.8" x14ac:dyDescent="0.3">
      <c r="A49" s="37">
        <v>42</v>
      </c>
      <c r="B49" s="48"/>
      <c r="C49" s="48"/>
      <c r="D49" s="48"/>
      <c r="E49" s="48"/>
      <c r="F49" s="48"/>
      <c r="G49" s="48"/>
      <c r="H49" s="16"/>
      <c r="I49" s="17"/>
      <c r="J49" s="19" t="s">
        <v>80</v>
      </c>
      <c r="K49" s="20">
        <v>7574</v>
      </c>
      <c r="L49" s="20">
        <v>7574</v>
      </c>
      <c r="M49" s="20">
        <v>7574</v>
      </c>
      <c r="N49" s="20">
        <v>0</v>
      </c>
      <c r="O49" s="20">
        <v>0</v>
      </c>
    </row>
    <row r="50" spans="1:19" s="9" customFormat="1" ht="16.8" x14ac:dyDescent="0.3">
      <c r="A50" s="38">
        <v>43</v>
      </c>
      <c r="B50" s="48"/>
      <c r="C50" s="48"/>
      <c r="D50" s="48"/>
      <c r="E50" s="48"/>
      <c r="F50" s="48"/>
      <c r="G50" s="48"/>
      <c r="H50" s="16"/>
      <c r="I50" s="17"/>
      <c r="J50" s="19" t="s">
        <v>30</v>
      </c>
      <c r="K50" s="20">
        <v>0</v>
      </c>
      <c r="L50" s="20">
        <v>9500</v>
      </c>
      <c r="M50" s="20">
        <v>9500</v>
      </c>
      <c r="N50" s="20">
        <v>0</v>
      </c>
      <c r="O50" s="20">
        <v>0</v>
      </c>
    </row>
    <row r="51" spans="1:19" s="8" customFormat="1" ht="16.8" x14ac:dyDescent="0.3">
      <c r="A51" s="38">
        <v>44</v>
      </c>
      <c r="B51" s="47"/>
      <c r="C51" s="47"/>
      <c r="D51" s="47"/>
      <c r="E51" s="47"/>
      <c r="F51" s="47"/>
      <c r="G51" s="47"/>
      <c r="H51" s="13" t="s">
        <v>7</v>
      </c>
      <c r="I51" s="14"/>
      <c r="J51" s="14" t="s">
        <v>55</v>
      </c>
      <c r="K51" s="15">
        <f>SUM(K52:K53)</f>
        <v>0</v>
      </c>
      <c r="L51" s="15">
        <f>SUM(L52:L53)</f>
        <v>900</v>
      </c>
      <c r="M51" s="15">
        <f>SUM(M52:M53)</f>
        <v>900</v>
      </c>
      <c r="N51" s="15">
        <f>SUM(N52)</f>
        <v>0</v>
      </c>
      <c r="O51" s="15">
        <f>SUM(O52)</f>
        <v>0</v>
      </c>
    </row>
    <row r="52" spans="1:19" s="4" customFormat="1" ht="16.8" x14ac:dyDescent="0.3">
      <c r="A52" s="36">
        <v>45</v>
      </c>
      <c r="B52" s="49"/>
      <c r="C52" s="49"/>
      <c r="D52" s="49"/>
      <c r="E52" s="49"/>
      <c r="F52" s="49"/>
      <c r="G52" s="49"/>
      <c r="H52" s="19"/>
      <c r="I52" s="17" t="s">
        <v>38</v>
      </c>
      <c r="J52" s="16" t="s">
        <v>56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</row>
    <row r="53" spans="1:19" s="4" customFormat="1" ht="16.8" x14ac:dyDescent="0.3">
      <c r="A53" s="36">
        <v>46</v>
      </c>
      <c r="B53" s="49"/>
      <c r="C53" s="49"/>
      <c r="D53" s="49"/>
      <c r="E53" s="49"/>
      <c r="F53" s="49"/>
      <c r="G53" s="49"/>
      <c r="H53" s="19"/>
      <c r="I53" s="17" t="s">
        <v>39</v>
      </c>
      <c r="J53" s="16" t="s">
        <v>89</v>
      </c>
      <c r="K53" s="20">
        <v>0</v>
      </c>
      <c r="L53" s="20">
        <v>900</v>
      </c>
      <c r="M53" s="20">
        <v>900</v>
      </c>
      <c r="N53" s="20">
        <v>0</v>
      </c>
      <c r="O53" s="20">
        <v>0</v>
      </c>
    </row>
    <row r="54" spans="1:19" s="4" customFormat="1" ht="16.8" x14ac:dyDescent="0.3">
      <c r="A54" s="37">
        <v>47</v>
      </c>
      <c r="B54" s="49"/>
      <c r="C54" s="49"/>
      <c r="D54" s="49"/>
      <c r="E54" s="49"/>
      <c r="F54" s="49"/>
      <c r="G54" s="49"/>
      <c r="H54" s="13" t="s">
        <v>8</v>
      </c>
      <c r="I54" s="14"/>
      <c r="J54" s="14" t="s">
        <v>57</v>
      </c>
      <c r="K54" s="15">
        <f>SUM(K55)</f>
        <v>19797</v>
      </c>
      <c r="L54" s="15">
        <f>SUM(L55)</f>
        <v>32797</v>
      </c>
      <c r="M54" s="15">
        <f>SUM(M55)</f>
        <v>32797</v>
      </c>
      <c r="N54" s="15">
        <f>SUM(N55)</f>
        <v>0</v>
      </c>
      <c r="O54" s="15">
        <f>SUM(O55)</f>
        <v>0</v>
      </c>
    </row>
    <row r="55" spans="1:19" s="4" customFormat="1" ht="16.8" x14ac:dyDescent="0.3">
      <c r="A55" s="38">
        <v>48</v>
      </c>
      <c r="B55" s="49"/>
      <c r="C55" s="49"/>
      <c r="D55" s="49"/>
      <c r="E55" s="49"/>
      <c r="F55" s="49"/>
      <c r="G55" s="49"/>
      <c r="H55" s="13"/>
      <c r="I55" s="17" t="s">
        <v>16</v>
      </c>
      <c r="J55" s="16" t="s">
        <v>58</v>
      </c>
      <c r="K55" s="18">
        <f>SUM(K56:K57)</f>
        <v>19797</v>
      </c>
      <c r="L55" s="18">
        <f>SUM(L56:L57)</f>
        <v>32797</v>
      </c>
      <c r="M55" s="18">
        <f>SUM(M56:M57)</f>
        <v>32797</v>
      </c>
      <c r="N55" s="18">
        <f>SUM(N56:N56)</f>
        <v>0</v>
      </c>
      <c r="O55" s="18">
        <f>SUM(O56:O56)</f>
        <v>0</v>
      </c>
    </row>
    <row r="56" spans="1:19" s="4" customFormat="1" ht="16.8" x14ac:dyDescent="0.3">
      <c r="A56" s="38">
        <v>49</v>
      </c>
      <c r="B56" s="49"/>
      <c r="C56" s="49"/>
      <c r="D56" s="49"/>
      <c r="E56" s="49"/>
      <c r="F56" s="49"/>
      <c r="G56" s="49"/>
      <c r="H56" s="29"/>
      <c r="I56" s="30"/>
      <c r="J56" s="29" t="s">
        <v>82</v>
      </c>
      <c r="K56" s="20">
        <v>19797</v>
      </c>
      <c r="L56" s="20">
        <v>19797</v>
      </c>
      <c r="M56" s="20">
        <v>19797</v>
      </c>
      <c r="N56" s="20">
        <v>0</v>
      </c>
      <c r="O56" s="20">
        <v>0</v>
      </c>
    </row>
    <row r="57" spans="1:19" s="4" customFormat="1" ht="16.8" x14ac:dyDescent="0.3">
      <c r="A57" s="36">
        <v>50</v>
      </c>
      <c r="B57" s="51"/>
      <c r="C57" s="51"/>
      <c r="D57" s="51"/>
      <c r="E57" s="51"/>
      <c r="F57" s="51"/>
      <c r="G57" s="51"/>
      <c r="H57" s="19"/>
      <c r="I57" s="17"/>
      <c r="J57" s="19" t="s">
        <v>90</v>
      </c>
      <c r="K57" s="20">
        <v>0</v>
      </c>
      <c r="L57" s="20">
        <v>13000</v>
      </c>
      <c r="M57" s="20">
        <v>13000</v>
      </c>
      <c r="N57" s="20">
        <v>0</v>
      </c>
      <c r="O57" s="20">
        <v>0</v>
      </c>
    </row>
    <row r="58" spans="1:19" s="7" customFormat="1" ht="21" customHeight="1" x14ac:dyDescent="0.3">
      <c r="A58" s="36">
        <v>51</v>
      </c>
      <c r="B58" s="52"/>
      <c r="C58" s="52"/>
      <c r="D58" s="52"/>
      <c r="E58" s="52"/>
      <c r="F58" s="52"/>
      <c r="G58" s="52"/>
      <c r="H58" s="72" t="s">
        <v>59</v>
      </c>
      <c r="I58" s="73"/>
      <c r="J58" s="74"/>
      <c r="K58" s="22">
        <f>SUM(K8,K44)</f>
        <v>360110</v>
      </c>
      <c r="L58" s="22">
        <f>SUM(L8,L44)</f>
        <v>417353</v>
      </c>
      <c r="M58" s="22">
        <f>SUM(M8,M44)</f>
        <v>414565</v>
      </c>
      <c r="N58" s="22">
        <f>SUM(N8,N44)</f>
        <v>2788</v>
      </c>
      <c r="O58" s="22">
        <f>SUM(O8,O44)</f>
        <v>0</v>
      </c>
    </row>
    <row r="59" spans="1:19" s="5" customFormat="1" ht="16.8" x14ac:dyDescent="0.3">
      <c r="A59" s="37">
        <v>52</v>
      </c>
      <c r="B59" s="53"/>
      <c r="C59" s="53"/>
      <c r="D59" s="53"/>
      <c r="E59" s="53"/>
      <c r="F59" s="53"/>
      <c r="G59" s="53"/>
      <c r="H59" s="40" t="s">
        <v>61</v>
      </c>
      <c r="I59" s="41"/>
      <c r="J59" s="42"/>
      <c r="K59" s="22"/>
      <c r="L59" s="22"/>
      <c r="M59" s="22"/>
      <c r="N59" s="22"/>
      <c r="O59" s="22"/>
    </row>
    <row r="60" spans="1:19" s="5" customFormat="1" ht="16.8" x14ac:dyDescent="0.25">
      <c r="A60" s="38">
        <v>53</v>
      </c>
      <c r="B60" s="53"/>
      <c r="C60" s="53"/>
      <c r="D60" s="53"/>
      <c r="E60" s="53"/>
      <c r="F60" s="53"/>
      <c r="G60" s="53"/>
      <c r="H60" s="24" t="s">
        <v>6</v>
      </c>
      <c r="I60" s="25"/>
      <c r="J60" s="26" t="s">
        <v>60</v>
      </c>
      <c r="K60" s="27">
        <v>153535</v>
      </c>
      <c r="L60" s="27">
        <v>153535</v>
      </c>
      <c r="M60" s="27">
        <v>153535</v>
      </c>
      <c r="N60" s="27">
        <v>0</v>
      </c>
      <c r="O60" s="27">
        <v>0</v>
      </c>
    </row>
    <row r="61" spans="1:19" s="4" customFormat="1" ht="14.25" customHeight="1" x14ac:dyDescent="0.3">
      <c r="A61" s="38">
        <v>54</v>
      </c>
      <c r="B61" s="53"/>
      <c r="C61" s="53"/>
      <c r="D61" s="53"/>
      <c r="E61" s="53"/>
      <c r="F61" s="53"/>
      <c r="G61" s="53"/>
      <c r="H61" s="66" t="s">
        <v>62</v>
      </c>
      <c r="I61" s="67"/>
      <c r="J61" s="68"/>
      <c r="K61" s="22">
        <f>SUM(K60)</f>
        <v>153535</v>
      </c>
      <c r="L61" s="22">
        <f>SUM(L60)</f>
        <v>153535</v>
      </c>
      <c r="M61" s="22">
        <f>SUM(M60)</f>
        <v>153535</v>
      </c>
      <c r="N61" s="22">
        <f>SUM(N60)</f>
        <v>0</v>
      </c>
      <c r="O61" s="22">
        <f>SUM(O60)</f>
        <v>0</v>
      </c>
    </row>
    <row r="62" spans="1:19" s="4" customFormat="1" ht="16.8" x14ac:dyDescent="0.3">
      <c r="A62" s="36">
        <v>55</v>
      </c>
      <c r="B62" s="53"/>
      <c r="C62" s="53"/>
      <c r="D62" s="53"/>
      <c r="E62" s="53"/>
      <c r="F62" s="53"/>
      <c r="G62" s="53"/>
      <c r="H62" s="66" t="s">
        <v>63</v>
      </c>
      <c r="I62" s="67"/>
      <c r="J62" s="68"/>
      <c r="K62" s="22">
        <f>SUM(K58+K61)</f>
        <v>513645</v>
      </c>
      <c r="L62" s="22">
        <f>SUM(L58+L61)</f>
        <v>570888</v>
      </c>
      <c r="M62" s="22">
        <f>SUM(M58+M61)</f>
        <v>568100</v>
      </c>
      <c r="N62" s="22">
        <f>SUM(N58+N61)</f>
        <v>2788</v>
      </c>
      <c r="O62" s="22">
        <f>SUM(O58+O61)</f>
        <v>0</v>
      </c>
    </row>
    <row r="63" spans="1:19" ht="16.8" x14ac:dyDescent="0.3">
      <c r="A63" s="44"/>
      <c r="B63" s="44"/>
      <c r="C63" s="44"/>
      <c r="D63" s="44"/>
      <c r="E63" s="44"/>
      <c r="F63" s="44"/>
      <c r="G63" s="44"/>
      <c r="H63" s="28"/>
      <c r="I63" s="28"/>
      <c r="J63" s="28"/>
      <c r="K63" s="28"/>
      <c r="L63" s="28"/>
      <c r="M63" s="28"/>
      <c r="N63" s="28"/>
      <c r="O63" s="28"/>
      <c r="S63" s="2"/>
    </row>
  </sheetData>
  <mergeCells count="14">
    <mergeCell ref="H62:J62"/>
    <mergeCell ref="H8:J8"/>
    <mergeCell ref="H44:J44"/>
    <mergeCell ref="H58:J58"/>
    <mergeCell ref="H1:O1"/>
    <mergeCell ref="H2:O2"/>
    <mergeCell ref="H3:O3"/>
    <mergeCell ref="M5:O5"/>
    <mergeCell ref="H61:J61"/>
    <mergeCell ref="A5:A6"/>
    <mergeCell ref="K5:K6"/>
    <mergeCell ref="L5:L6"/>
    <mergeCell ref="H5:J6"/>
    <mergeCell ref="H7:J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Munka2</vt:lpstr>
      <vt:lpstr>Munka3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2021-07-08T10:44:12Z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